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500" tabRatio="577"/>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W40" i="9"/>
  <c r="BE40" i="9"/>
  <c r="AM40" i="9"/>
  <c r="U40" i="9"/>
  <c r="C40" i="9"/>
  <c r="CO39" i="9"/>
  <c r="BW39" i="9"/>
  <c r="BE39" i="9"/>
  <c r="AM39" i="9"/>
  <c r="U39" i="9"/>
  <c r="C39" i="9"/>
  <c r="CO38" i="9"/>
  <c r="BW38" i="9"/>
  <c r="BE38" i="9"/>
  <c r="AM38" i="9"/>
  <c r="C38" i="9"/>
  <c r="CO37" i="9"/>
  <c r="BW37" i="9"/>
  <c r="AM37" i="9"/>
  <c r="C37" i="9"/>
  <c r="CO36" i="9"/>
  <c r="BW36" i="9"/>
  <c r="C36" i="9"/>
  <c r="CO35" i="9"/>
  <c r="BW35" i="9"/>
  <c r="CO34" i="9"/>
  <c r="BW34" i="9"/>
  <c r="C34" i="9"/>
  <c r="C35" i="9" l="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E37" i="9" s="1"/>
  <c r="AM34" i="9"/>
  <c r="AM35" i="9" s="1"/>
  <c r="AM36" i="9" s="1"/>
</calcChain>
</file>

<file path=xl/sharedStrings.xml><?xml version="1.0" encoding="utf-8"?>
<sst xmlns="http://schemas.openxmlformats.org/spreadsheetml/2006/main" count="1143" uniqueCount="578">
  <si>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</si>
  <si>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</si>
  <si>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</si>
  <si>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</si>
  <si>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</si>
  <si>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</si>
  <si>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</si>
  <si>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</si>
  <si>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</si>
  <si>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</si>
  <si>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</si>
  <si>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</si>
  <si>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</si>
  <si>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</si>
  <si>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</si>
  <si>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</si>
  <si>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</si>
  <si>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</si>
  <si>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</si>
  <si>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</si>
  <si>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</si>
  <si>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</si>
  <si>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</si>
  <si>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</si>
  <si>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</si>
  <si>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</si>
  <si>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</si>
  <si>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</si>
  <si>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</si>
  <si>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</si>
  <si>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</si>
  <si>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</si>
  <si>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</si>
  <si>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</si>
  <si>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</si>
  <si>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</si>
  <si>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</si>
  <si>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</si>
  <si>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</si>
  <si>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</si>
  <si>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</si>
  <si>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</si>
  <si>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</si>
  <si>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</si>
  <si>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</si>
  <si>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</si>
  <si>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</si>
  <si>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</si>
  <si>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</si>
  <si>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</si>
  <si>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</si>
  <si>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</si>
  <si>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</si>
  <si>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</si>
  <si>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</si>
  <si>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</si>
  <si>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</si>
  <si>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</si>
  <si>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</si>
  <si>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</si>
  <si>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</si>
  <si>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</si>
  <si>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</si>
  <si>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</si>
  <si>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</si>
  <si>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</si>
  <si>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</si>
  <si>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</si>
  <si>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</si>
  <si>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</si>
  <si>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</si>
  <si>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</si>
  <si>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</si>
  <si>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</si>
  <si>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</si>
  <si>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</si>
  <si>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</si>
  <si>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</si>
  <si>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</si>
  <si>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</si>
  <si>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</si>
  <si>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</si>
  <si>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久万高原町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</si>
  <si>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</si>
  <si>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</si>
  <si>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</si>
  <si>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</si>
  <si>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</si>
  <si>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</si>
  <si>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</si>
  <si>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</si>
  <si>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</si>
  <si>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</si>
  <si>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</si>
  <si>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</si>
  <si>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</si>
  <si>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</si>
  <si>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</si>
  <si>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</si>
  <si>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</si>
  <si>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</si>
  <si>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</si>
  <si>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</si>
  <si>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</si>
  <si>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</si>
  <si>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</si>
  <si>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</si>
  <si>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</si>
  <si>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-12.4</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</si>
  <si>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</si>
  <si>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</si>
  <si>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</si>
  <si>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</si>
  <si>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</si>
  <si>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</si>
  <si>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</si>
  <si>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</si>
  <si>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</si>
  <si>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</si>
  <si>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</si>
  <si>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</si>
  <si>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</si>
  <si>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</si>
  <si>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</si>
  <si>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</si>
  <si>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</si>
  <si>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</si>
  <si>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</si>
  <si>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</si>
  <si>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</si>
  <si>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</si>
  <si>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</si>
  <si>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</si>
  <si>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</si>
  <si>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-2.9</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</si>
  <si>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</si>
  <si>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</si>
  <si>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</si>
  <si>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</si>
  <si>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</si>
  <si>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</si>
  <si>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</si>
  <si>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</si>
  <si>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</si>
  <si>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</si>
  <si>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</si>
  <si>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</si>
  <si>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</si>
  <si>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</si>
  <si>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</si>
  <si>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</si>
  <si>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</si>
  <si>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</si>
  <si>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</si>
  <si>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</si>
  <si>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</si>
  <si>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</si>
  <si>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</si>
  <si>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</si>
  <si>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</si>
  <si>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</si>
  <si>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</si>
  <si>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</si>
  <si>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</si>
  <si>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</si>
  <si>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</si>
  <si>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</si>
  <si>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</si>
  <si>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</si>
  <si>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</si>
  <si>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</si>
  <si>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</si>
  <si>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</si>
  <si>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</si>
  <si>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</si>
  <si>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</si>
  <si>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</si>
  <si>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</si>
  <si>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</si>
  <si>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</si>
  <si>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</si>
  <si>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</si>
  <si>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</si>
  <si>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</si>
  <si>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</si>
  <si>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</si>
  <si>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</si>
  <si>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</si>
  <si>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</si>
  <si>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</si>
  <si>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</si>
  <si>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</si>
  <si>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</si>
  <si>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</si>
  <si>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</si>
  <si>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愛媛県久万高原町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</si>
  <si>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</si>
  <si>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</si>
  <si>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</si>
  <si>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</si>
  <si>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</si>
  <si>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</si>
  <si>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</si>
  <si>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</si>
  <si>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</si>
  <si>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</si>
  <si>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</si>
  <si>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</si>
  <si>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</si>
  <si>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</si>
  <si>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</si>
  <si>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</si>
  <si>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</si>
  <si>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</si>
  <si>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</si>
  <si>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</si>
  <si>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</si>
  <si>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</si>
  <si>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</si>
  <si>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</si>
  <si>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</si>
  <si>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</si>
  <si>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</si>
  <si>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</si>
  <si>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</si>
  <si>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</si>
  <si>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</si>
  <si>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</si>
  <si>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</si>
  <si>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</si>
  <si>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</si>
  <si>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</si>
  <si>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</si>
  <si>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</si>
  <si>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</si>
  <si>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</si>
  <si>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</si>
  <si>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</si>
  <si>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</si>
  <si>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</si>
  <si>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</si>
  <si>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</si>
  <si>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</si>
  <si>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</si>
  <si>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</si>
  <si>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</si>
  <si>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</si>
  <si>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</si>
  <si>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</si>
  <si>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</si>
  <si>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</si>
  <si>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</si>
  <si>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</si>
  <si>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</si>
  <si>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</si>
  <si>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</si>
  <si>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</si>
  <si>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</si>
  <si>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</si>
  <si>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</si>
  <si>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</si>
  <si>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</si>
  <si>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</si>
  <si>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</si>
  <si>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</si>
  <si>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</si>
  <si>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</si>
  <si>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</si>
  <si>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</si>
  <si>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</si>
  <si>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</si>
  <si>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</si>
  <si>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</si>
  <si>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</si>
  <si>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</si>
  <si>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</si>
  <si>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</si>
  <si>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</si>
  <si>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</si>
  <si>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</si>
  <si>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</si>
  <si>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</si>
  <si>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</si>
  <si>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</si>
  <si>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</si>
  <si>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</si>
  <si>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</si>
  <si>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</si>
  <si>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</si>
  <si>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</si>
  <si>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</si>
  <si>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</si>
  <si>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</si>
  <si>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</si>
  <si>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</si>
  <si>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</si>
  <si>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</si>
  <si>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</si>
  <si>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</si>
  <si>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</si>
  <si>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</si>
  <si>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</si>
  <si>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</si>
  <si>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</si>
  <si>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</si>
  <si>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</si>
  <si>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</si>
  <si>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</si>
  <si>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</si>
  <si>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</si>
  <si>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</si>
  <si>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</si>
  <si>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</si>
  <si>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</si>
  <si>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</si>
  <si>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</si>
  <si>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</si>
  <si>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病院</t>
    <phoneticPr fontId="5"/>
  </si>
  <si>
    <t>被保険者数(人)</t>
  </si>
  <si>
    <t>　繰出金</t>
    <phoneticPr fontId="5"/>
  </si>
  <si>
    <t>介護サービス</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</si>
  <si>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</si>
  <si>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</si>
  <si>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</si>
  <si>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</si>
  <si>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</si>
  <si>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</si>
  <si>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</si>
  <si>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</si>
  <si>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</si>
  <si>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</si>
  <si>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</si>
  <si>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</si>
  <si>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</si>
  <si>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</si>
  <si>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</si>
  <si>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</si>
  <si>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</si>
  <si>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</si>
  <si>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</si>
  <si>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</si>
  <si>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</si>
  <si>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</si>
  <si>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</si>
  <si>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</si>
  <si>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愛媛県久万高原町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</si>
  <si>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</si>
  <si>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</si>
  <si>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</si>
  <si>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</si>
  <si>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</si>
  <si>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</si>
  <si>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</si>
  <si>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</si>
  <si>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</si>
  <si>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</si>
  <si>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</si>
  <si>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</si>
  <si>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</si>
  <si>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</si>
  <si>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</si>
  <si>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</si>
  <si>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</si>
  <si>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</si>
  <si>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</si>
  <si>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</si>
  <si>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凶荒予備事業特別会計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</si>
  <si>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</si>
  <si>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</si>
  <si>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</si>
  <si>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</si>
  <si>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</si>
  <si>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</si>
  <si>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</si>
  <si>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</si>
  <si>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</si>
  <si>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</si>
  <si>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</si>
  <si>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</si>
  <si>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</si>
  <si>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訪問看護事業特別会計</t>
    <phoneticPr fontId="5"/>
  </si>
  <si>
    <t>国民健康保険事業特別会計</t>
    <phoneticPr fontId="5"/>
  </si>
  <si>
    <t>国民健康保険診療所事業特別会計</t>
    <phoneticPr fontId="5"/>
  </si>
  <si>
    <t>介護保険事業特別会計</t>
    <phoneticPr fontId="5"/>
  </si>
  <si>
    <t>後期高齢者医療保険事業特別会計</t>
    <phoneticPr fontId="5"/>
  </si>
  <si>
    <t>病院事業会計</t>
    <phoneticPr fontId="5"/>
  </si>
  <si>
    <t>法適用企業</t>
    <phoneticPr fontId="5"/>
  </si>
  <si>
    <t>老人保健施設事業会計</t>
    <phoneticPr fontId="5"/>
  </si>
  <si>
    <t>簡易水道事業会計</t>
    <phoneticPr fontId="5"/>
  </si>
  <si>
    <t>公共下水道事業特別会計</t>
    <phoneticPr fontId="5"/>
  </si>
  <si>
    <t>法非適用企業</t>
    <phoneticPr fontId="5"/>
  </si>
  <si>
    <t>農業集落排水事業特別会計</t>
    <phoneticPr fontId="5"/>
  </si>
  <si>
    <t>浄化槽事業特別会計</t>
    <phoneticPr fontId="5"/>
  </si>
  <si>
    <t>分譲宅地造成事業特別会計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</si>
  <si>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</si>
  <si>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</si>
  <si>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</si>
  <si>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</si>
  <si>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</si>
  <si>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</si>
  <si>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</si>
  <si>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</si>
  <si>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</si>
  <si>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</si>
  <si>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</si>
  <si>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</si>
  <si>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</si>
  <si>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</si>
  <si>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</si>
  <si>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</si>
  <si>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</si>
  <si>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</si>
  <si>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</si>
  <si>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</si>
  <si>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</si>
  <si>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</si>
  <si>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</si>
  <si>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</si>
  <si>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</si>
  <si>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</si>
  <si>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</si>
  <si>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</si>
  <si>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</si>
  <si>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</si>
  <si>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</si>
  <si>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</si>
  <si>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</si>
  <si>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</si>
  <si>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</si>
  <si>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</si>
  <si>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</si>
  <si>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</si>
  <si>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</si>
  <si>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</si>
  <si>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</si>
  <si>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</si>
  <si>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</si>
  <si>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</si>
  <si>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</si>
  <si>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</si>
  <si>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</si>
  <si>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</si>
  <si>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</si>
  <si>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</si>
  <si>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</si>
  <si>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</si>
  <si>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</si>
  <si>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</si>
  <si>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</si>
  <si>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</si>
  <si>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</si>
  <si>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</si>
  <si>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</si>
  <si>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</si>
  <si>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</si>
  <si>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</si>
  <si>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</si>
  <si>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</si>
  <si>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</si>
  <si>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</si>
  <si>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</si>
  <si>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</si>
  <si>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</si>
  <si>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</si>
  <si>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</si>
  <si>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</si>
  <si>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</si>
  <si>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</si>
  <si>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</si>
  <si>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</si>
  <si>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</si>
  <si>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</si>
  <si>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</si>
  <si>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</si>
  <si>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</si>
  <si>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</si>
  <si>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</si>
  <si>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</si>
  <si>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</si>
  <si>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</si>
  <si>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</si>
  <si>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</si>
  <si>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</si>
  <si>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</si>
  <si>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</si>
  <si>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</si>
  <si>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</si>
  <si>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</si>
  <si>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</si>
  <si>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</si>
  <si>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</si>
  <si>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</si>
  <si>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</si>
  <si>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</si>
  <si>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</si>
  <si>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</si>
  <si>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</si>
  <si>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</si>
  <si>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</si>
  <si>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</si>
  <si>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</si>
  <si>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</si>
  <si>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</si>
  <si>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</si>
  <si>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</si>
  <si>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</si>
  <si>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</si>
  <si>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</si>
  <si>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</si>
  <si>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</si>
  <si>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</si>
  <si>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</si>
  <si>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</si>
  <si>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</si>
  <si>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</si>
  <si>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</si>
  <si>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</si>
  <si>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</si>
  <si>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</si>
  <si>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</si>
  <si>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</si>
  <si>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</si>
  <si>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</si>
  <si>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</si>
  <si>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</si>
  <si>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</si>
  <si>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</si>
  <si>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</si>
  <si>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</si>
  <si>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</si>
  <si>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病院事業会計</t>
  </si>
  <si>
    <t>老人保健施設事業会計</t>
  </si>
  <si>
    <t>国民健康保険事業特別会計</t>
  </si>
  <si>
    <t>介護保険事業特別会計</t>
  </si>
  <si>
    <t>簡易水道事業会計</t>
  </si>
  <si>
    <t>国民健康保険診療所事業特別会計</t>
  </si>
  <si>
    <t>公共下水道事業特別会計</t>
  </si>
  <si>
    <t>その他会計（赤字）</t>
  </si>
  <si>
    <t>その他会計（黒字）</t>
  </si>
  <si>
    <t>松山広域福祉施設事務組合　一般会計</t>
    <rPh sb="0" eb="2">
      <t>マツヤマ</t>
    </rPh>
    <rPh sb="2" eb="4">
      <t>コウイキ</t>
    </rPh>
    <rPh sb="4" eb="6">
      <t>フクシ</t>
    </rPh>
    <rPh sb="6" eb="8">
      <t>シセツ</t>
    </rPh>
    <rPh sb="8" eb="10">
      <t>ジム</t>
    </rPh>
    <rPh sb="10" eb="12">
      <t>クミアイ</t>
    </rPh>
    <rPh sb="13" eb="15">
      <t>イッパン</t>
    </rPh>
    <rPh sb="15" eb="17">
      <t>カイケイ</t>
    </rPh>
    <phoneticPr fontId="2"/>
  </si>
  <si>
    <t>松山広域福祉施設事務組合　公営企業会計</t>
    <rPh sb="0" eb="2">
      <t>マツヤマ</t>
    </rPh>
    <rPh sb="2" eb="4">
      <t>コウイキ</t>
    </rPh>
    <rPh sb="4" eb="6">
      <t>フクシ</t>
    </rPh>
    <rPh sb="6" eb="8">
      <t>シセツ</t>
    </rPh>
    <rPh sb="8" eb="10">
      <t>ジム</t>
    </rPh>
    <rPh sb="10" eb="12">
      <t>クミアイ</t>
    </rPh>
    <rPh sb="13" eb="15">
      <t>コウエイ</t>
    </rPh>
    <rPh sb="15" eb="17">
      <t>キギョウ</t>
    </rPh>
    <rPh sb="17" eb="19">
      <t>カイケイ</t>
    </rPh>
    <phoneticPr fontId="2"/>
  </si>
  <si>
    <t>愛媛県市町総合事務組合　退職手当事業分</t>
    <rPh sb="0" eb="3">
      <t>エヒメケン</t>
    </rPh>
    <rPh sb="3" eb="5">
      <t>シチョウ</t>
    </rPh>
    <rPh sb="5" eb="7">
      <t>ソウゴウ</t>
    </rPh>
    <rPh sb="7" eb="9">
      <t>ジム</t>
    </rPh>
    <rPh sb="9" eb="11">
      <t>クミアイ</t>
    </rPh>
    <rPh sb="12" eb="14">
      <t>タイショク</t>
    </rPh>
    <rPh sb="14" eb="16">
      <t>テアテ</t>
    </rPh>
    <rPh sb="16" eb="18">
      <t>ジギョウ</t>
    </rPh>
    <rPh sb="18" eb="19">
      <t>ブン</t>
    </rPh>
    <phoneticPr fontId="2"/>
  </si>
  <si>
    <t>愛媛県市町総合事務組合　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2"/>
  </si>
  <si>
    <t>愛媛県市町総合事務組合　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2"/>
  </si>
  <si>
    <t>愛媛県市町総合事務組合　自治会館事業分</t>
    <rPh sb="0" eb="3">
      <t>エヒメケン</t>
    </rPh>
    <rPh sb="3" eb="5">
      <t>シチョウ</t>
    </rPh>
    <rPh sb="5" eb="7">
      <t>ソウゴウ</t>
    </rPh>
    <rPh sb="7" eb="9">
      <t>ジム</t>
    </rPh>
    <rPh sb="9" eb="11">
      <t>クミアイ</t>
    </rPh>
    <rPh sb="12" eb="14">
      <t>ジチ</t>
    </rPh>
    <rPh sb="14" eb="16">
      <t>カイカン</t>
    </rPh>
    <rPh sb="16" eb="18">
      <t>ジギョウ</t>
    </rPh>
    <rPh sb="18" eb="19">
      <t>ブン</t>
    </rPh>
    <phoneticPr fontId="2"/>
  </si>
  <si>
    <t>愛媛県市町総合事務組合　議員公務災害事業分</t>
    <rPh sb="0" eb="3">
      <t>エヒメケン</t>
    </rPh>
    <rPh sb="3" eb="5">
      <t>シチョウ</t>
    </rPh>
    <rPh sb="5" eb="7">
      <t>ソウゴウ</t>
    </rPh>
    <rPh sb="7" eb="9">
      <t>ジム</t>
    </rPh>
    <rPh sb="9" eb="11">
      <t>クミアイ</t>
    </rPh>
    <rPh sb="12" eb="14">
      <t>ギイン</t>
    </rPh>
    <rPh sb="14" eb="16">
      <t>コウム</t>
    </rPh>
    <rPh sb="16" eb="18">
      <t>サイガイ</t>
    </rPh>
    <rPh sb="18" eb="20">
      <t>ジギョウ</t>
    </rPh>
    <rPh sb="20" eb="21">
      <t>ブン</t>
    </rPh>
    <phoneticPr fontId="2"/>
  </si>
  <si>
    <t>愛媛県市町総合事務組合　共通経費分</t>
    <rPh sb="0" eb="3">
      <t>エヒメケン</t>
    </rPh>
    <rPh sb="3" eb="5">
      <t>シチョウ</t>
    </rPh>
    <rPh sb="5" eb="7">
      <t>ソウゴウ</t>
    </rPh>
    <rPh sb="7" eb="9">
      <t>ジム</t>
    </rPh>
    <rPh sb="9" eb="11">
      <t>クミアイ</t>
    </rPh>
    <rPh sb="12" eb="14">
      <t>キョウツウ</t>
    </rPh>
    <rPh sb="14" eb="16">
      <t>ケイヒ</t>
    </rPh>
    <rPh sb="16" eb="17">
      <t>ブン</t>
    </rPh>
    <phoneticPr fontId="2"/>
  </si>
  <si>
    <t>愛媛地方税滞納整理機構</t>
    <rPh sb="0" eb="2">
      <t>エヒメ</t>
    </rPh>
    <rPh sb="2" eb="5">
      <t>チホウゼイ</t>
    </rPh>
    <rPh sb="5" eb="7">
      <t>タイノウ</t>
    </rPh>
    <rPh sb="7" eb="9">
      <t>セイリ</t>
    </rPh>
    <rPh sb="9" eb="11">
      <t>キコウ</t>
    </rPh>
    <phoneticPr fontId="2"/>
  </si>
  <si>
    <t>愛媛県後期高齢者医療広域連合　一般会計</t>
    <rPh sb="0" eb="3">
      <t>エヒメケン</t>
    </rPh>
    <rPh sb="3" eb="5">
      <t>コウキ</t>
    </rPh>
    <rPh sb="5" eb="7">
      <t>コウレイ</t>
    </rPh>
    <rPh sb="7" eb="8">
      <t>シャ</t>
    </rPh>
    <rPh sb="8" eb="10">
      <t>イリョウ</t>
    </rPh>
    <rPh sb="10" eb="12">
      <t>コウイキ</t>
    </rPh>
    <rPh sb="12" eb="14">
      <t>レンゴウ</t>
    </rPh>
    <rPh sb="15" eb="17">
      <t>イッパン</t>
    </rPh>
    <rPh sb="17" eb="19">
      <t>カイケイ</t>
    </rPh>
    <phoneticPr fontId="2"/>
  </si>
  <si>
    <t>愛媛県後期高齢者医療広域連合　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</si>
  <si>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</si>
  <si>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t>
    <phoneticPr fontId="2"/>
  </si>
  <si>
    <t>-</t>
    <phoneticPr fontId="2"/>
  </si>
  <si>
    <t>-</t>
    <phoneticPr fontId="2"/>
  </si>
  <si>
    <t>-</t>
    <phoneticPr fontId="2"/>
  </si>
  <si>
    <t>-</t>
    <phoneticPr fontId="2"/>
  </si>
  <si>
    <t>公益社団法人久万高原農業公社</t>
    <rPh sb="0" eb="2">
      <t>コウエキ</t>
    </rPh>
    <rPh sb="2" eb="4">
      <t>シャダン</t>
    </rPh>
    <rPh sb="4" eb="6">
      <t>ホウジン</t>
    </rPh>
    <rPh sb="6" eb="10">
      <t>クマコウゲン</t>
    </rPh>
    <rPh sb="10" eb="12">
      <t>ノウギョウ</t>
    </rPh>
    <rPh sb="12" eb="14">
      <t>コウシャ</t>
    </rPh>
    <phoneticPr fontId="2"/>
  </si>
  <si>
    <t>株式会社いぶき</t>
    <rPh sb="0" eb="4">
      <t>カブシキガイシャ</t>
    </rPh>
    <phoneticPr fontId="2"/>
  </si>
  <si>
    <t>一般社団法人柳谷産業開発公社</t>
    <rPh sb="0" eb="2">
      <t>イッパン</t>
    </rPh>
    <rPh sb="2" eb="4">
      <t>シャダン</t>
    </rPh>
    <rPh sb="4" eb="6">
      <t>ホウジン</t>
    </rPh>
    <rPh sb="6" eb="8">
      <t>ヤナダニ</t>
    </rPh>
    <rPh sb="8" eb="10">
      <t>サンギョウ</t>
    </rPh>
    <rPh sb="10" eb="12">
      <t>カイハツ</t>
    </rPh>
    <rPh sb="12" eb="14">
      <t>コウシャ</t>
    </rPh>
    <phoneticPr fontId="2"/>
  </si>
  <si>
    <t>株式会社みかわ</t>
    <rPh sb="0" eb="4">
      <t>カブシキガイシャ</t>
    </rPh>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</si>
  <si>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</si>
  <si>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</si>
  <si>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</si>
  <si>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</si>
  <si>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</si>
  <si>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</si>
  <si>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</si>
  <si>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</si>
  <si>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</si>
  <si>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</si>
  <si>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</si>
  <si>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</si>
  <si>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</si>
  <si>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</si>
  <si>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新規発行を抑制してきた結果、順調に将来負担比率が低下してきた。一方で、有形固定資産減価償却率は類似団体よりも高く、上昇傾向にある。公共施設等総合管理計画に基づき、今後は老朽化対策に積極的に取り組んでいくことが必要である。</t>
    <phoneticPr fontId="5"/>
  </si>
  <si>
    <t>有形固定資産減価償却率</t>
    <phoneticPr fontId="5"/>
  </si>
  <si>
    <t>有形固定資産減価償却率</t>
    <phoneticPr fontId="5"/>
  </si>
  <si>
    <t>　実質公債費比率は類似団体と比較して高いものの、将来負担比率はゼロとなった。これは、公債費適正化計画に基づき普通建設事業に係る地方債発行の抑制効果が数値に表れている状況である。今後は、大型事業の償還が始まり、一時的に元利償還金が大きくなるが、引き続き健全化に努め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</si>
</sst>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9"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146641</c:v>
                </c:pt>
                <c:pt idx="1">
                  <c:v>174587</c:v>
                </c:pt>
                <c:pt idx="2">
                  <c:v>175675</c:v>
                </c:pt>
                <c:pt idx="3">
                  <c:v>162193</c:v>
                </c:pt>
                <c:pt idx="4">
                  <c:v>168868</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97876</c:v>
                </c:pt>
                <c:pt idx="1">
                  <c:v>211616</c:v>
                </c:pt>
                <c:pt idx="2">
                  <c:v>120713</c:v>
                </c:pt>
                <c:pt idx="3">
                  <c:v>100466</c:v>
                </c:pt>
                <c:pt idx="4">
                  <c:v>118261</c:v>
                </c:pt>
              </c:numCache>
            </c:numRef>
          </c:val>
          <c:smooth val="0"/>
        </c:ser>
        <c:dLbls>
          <c:showLegendKey val="0"/>
          <c:showVal val="0"/>
          <c:showCatName val="0"/>
          <c:showSerName val="0"/>
          <c:showPercent val="0"/>
          <c:showBubbleSize val="0"/>
        </c:dLbls>
        <c:marker val="1"/>
        <c:smooth val="0"/>
        <c:axId val="150474752"/>
        <c:axId val="150476672"/>
      </c:lineChart>
      <c:catAx>
        <c:axId val="1504747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76672"/>
        <c:crosses val="autoZero"/>
        <c:auto val="1"/>
        <c:lblAlgn val="ctr"/>
        <c:lblOffset val="100"/>
        <c:tickLblSkip val="1"/>
        <c:tickMarkSkip val="1"/>
        <c:noMultiLvlLbl val="0"/>
      </c:catAx>
      <c:valAx>
        <c:axId val="150476672"/>
        <c:scaling>
          <c:orientation val="minMax"/>
          <c:max val="3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04747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7.54</c:v>
                </c:pt>
                <c:pt idx="1">
                  <c:v>7.98</c:v>
                </c:pt>
                <c:pt idx="2">
                  <c:v>9.39</c:v>
                </c:pt>
                <c:pt idx="3">
                  <c:v>6.73</c:v>
                </c:pt>
                <c:pt idx="4">
                  <c:v>10.93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35.29</c:v>
                </c:pt>
                <c:pt idx="1">
                  <c:v>44.43</c:v>
                </c:pt>
                <c:pt idx="2">
                  <c:v>55.12</c:v>
                </c:pt>
                <c:pt idx="3">
                  <c:v>64.040000000000006</c:v>
                </c:pt>
                <c:pt idx="4">
                  <c:v>75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57453312"/>
        <c:axId val="157463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3.82</c:v>
                </c:pt>
                <c:pt idx="1">
                  <c:v>5.13</c:v>
                </c:pt>
                <c:pt idx="2">
                  <c:v>5.27</c:v>
                </c:pt>
                <c:pt idx="3">
                  <c:v>0.81</c:v>
                </c:pt>
                <c:pt idx="4">
                  <c:v>3.93</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57453312"/>
        <c:axId val="157463680"/>
      </c:lineChart>
      <c:catAx>
        <c:axId val="157453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7463680"/>
        <c:crosses val="autoZero"/>
        <c:auto val="1"/>
        <c:lblAlgn val="ctr"/>
        <c:lblOffset val="100"/>
        <c:tickLblSkip val="1"/>
        <c:tickMarkSkip val="1"/>
        <c:noMultiLvlLbl val="0"/>
      </c:catAx>
      <c:valAx>
        <c:axId val="157463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745331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0.43</c:v>
                </c:pt>
                <c:pt idx="2">
                  <c:v>#N/A</c:v>
                </c:pt>
                <c:pt idx="3">
                  <c:v>0.26</c:v>
                </c:pt>
                <c:pt idx="4">
                  <c:v>#N/A</c:v>
                </c:pt>
                <c:pt idx="5">
                  <c:v>0.32</c:v>
                </c:pt>
                <c:pt idx="6">
                  <c:v>#N/A</c:v>
                </c:pt>
                <c:pt idx="7">
                  <c:v>0.63</c:v>
                </c:pt>
                <c:pt idx="8">
                  <c:v>#N/A</c:v>
                </c:pt>
                <c:pt idx="9">
                  <c:v>0.36</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公共下水道事業特別会計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0.11</c:v>
                </c:pt>
                <c:pt idx="2">
                  <c:v>#N/A</c:v>
                </c:pt>
                <c:pt idx="3">
                  <c:v>0.06</c:v>
                </c:pt>
                <c:pt idx="4">
                  <c:v>#N/A</c:v>
                </c:pt>
                <c:pt idx="5">
                  <c:v>0.17</c:v>
                </c:pt>
                <c:pt idx="6">
                  <c:v>#N/A</c:v>
                </c:pt>
                <c:pt idx="7">
                  <c:v>0.05</c:v>
                </c:pt>
                <c:pt idx="8">
                  <c:v>#N/A</c:v>
                </c:pt>
                <c:pt idx="9">
                  <c:v>0.14000000000000001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国民健康保険診療所事業特別会計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0.12</c:v>
                </c:pt>
                <c:pt idx="2">
                  <c:v>#N/A</c:v>
                </c:pt>
                <c:pt idx="3">
                  <c:v>0.08</c:v>
                </c:pt>
                <c:pt idx="4">
                  <c:v>#N/A</c:v>
                </c:pt>
                <c:pt idx="5">
                  <c:v>0.09</c:v>
                </c:pt>
                <c:pt idx="6">
                  <c:v>#N/A</c:v>
                </c:pt>
                <c:pt idx="7">
                  <c:v>0.14000000000000001</c:v>
                </c:pt>
                <c:pt idx="8">
                  <c:v>#N/A</c:v>
                </c:pt>
                <c:pt idx="9">
                  <c:v>0.28000000000000003</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簡易水道事業会計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#N/A</c:v>
                </c:pt>
                <c:pt idx="9">
                  <c:v>0.28000000000000003</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0.05</c:v>
                </c:pt>
                <c:pt idx="2">
                  <c:v>#N/A</c:v>
                </c:pt>
                <c:pt idx="3">
                  <c:v>0.22</c:v>
                </c:pt>
                <c:pt idx="4">
                  <c:v>#N/A</c:v>
                </c:pt>
                <c:pt idx="5">
                  <c:v>0.39</c:v>
                </c:pt>
                <c:pt idx="6">
                  <c:v>#N/A</c:v>
                </c:pt>
                <c:pt idx="7">
                  <c:v>0.4</c:v>
                </c:pt>
                <c:pt idx="8">
                  <c:v>#N/A</c:v>
                </c:pt>
                <c:pt idx="9">
                  <c:v>0.46</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2.5</c:v>
                </c:pt>
                <c:pt idx="2">
                  <c:v>#N/A</c:v>
                </c:pt>
                <c:pt idx="3">
                  <c:v>2.21</c:v>
                </c:pt>
                <c:pt idx="4">
                  <c:v>#N/A</c:v>
                </c:pt>
                <c:pt idx="5">
                  <c:v>2.1800000000000002</c:v>
                </c:pt>
                <c:pt idx="6">
                  <c:v>#N/A</c:v>
                </c:pt>
                <c:pt idx="7">
                  <c:v>2.25</c:v>
                </c:pt>
                <c:pt idx="8">
                  <c:v>#N/A</c:v>
                </c:pt>
                <c:pt idx="9">
                  <c:v>1.55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老人保健施設事業会計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5.05</c:v>
                </c:pt>
                <c:pt idx="2">
                  <c:v>#N/A</c:v>
                </c:pt>
                <c:pt idx="3">
                  <c:v>5.25</c:v>
                </c:pt>
                <c:pt idx="4">
                  <c:v>#N/A</c:v>
                </c:pt>
                <c:pt idx="5">
                  <c:v>5.71</c:v>
                </c:pt>
                <c:pt idx="6">
                  <c:v>#N/A</c:v>
                </c:pt>
                <c:pt idx="7">
                  <c:v>5.69</c:v>
                </c:pt>
                <c:pt idx="8">
                  <c:v>#N/A</c:v>
                </c:pt>
                <c:pt idx="9">
                  <c:v>6.01</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11.31</c:v>
                </c:pt>
                <c:pt idx="2">
                  <c:v>#N/A</c:v>
                </c:pt>
                <c:pt idx="3">
                  <c:v>11.81</c:v>
                </c:pt>
                <c:pt idx="4">
                  <c:v>#N/A</c:v>
                </c:pt>
                <c:pt idx="5">
                  <c:v>12.11</c:v>
                </c:pt>
                <c:pt idx="6">
                  <c:v>#N/A</c:v>
                </c:pt>
                <c:pt idx="7">
                  <c:v>11.91</c:v>
                </c:pt>
                <c:pt idx="8">
                  <c:v>#N/A</c:v>
                </c:pt>
                <c:pt idx="9">
                  <c:v>10.77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7.49</c:v>
                </c:pt>
                <c:pt idx="2">
                  <c:v>#N/A</c:v>
                </c:pt>
                <c:pt idx="3">
                  <c:v>7.92</c:v>
                </c:pt>
                <c:pt idx="4">
                  <c:v>#N/A</c:v>
                </c:pt>
                <c:pt idx="5">
                  <c:v>9.3000000000000007</c:v>
                </c:pt>
                <c:pt idx="6">
                  <c:v>#N/A</c:v>
                </c:pt>
                <c:pt idx="7">
                  <c:v>6.71</c:v>
                </c:pt>
                <c:pt idx="8">
                  <c:v>#N/A</c:v>
                </c:pt>
                <c:pt idx="9">
                  <c:v>10.91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58041216"/>
        <c:axId val="158042752"/>
      </c:barChart>
      <c:catAx>
        <c:axId val="1580412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58042752"/>
        <c:crosses val="autoZero"/>
        <c:auto val="1"/>
        <c:lblAlgn val="ctr"/>
        <c:lblOffset val="100"/>
        <c:tickLblSkip val="1"/>
        <c:tickMarkSkip val="1"/>
        <c:noMultiLvlLbl val="0"/>
      </c:catAx>
      <c:valAx>
        <c:axId val="158042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80412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1364</c:v>
                </c:pt>
                <c:pt idx="5">
                  <c:v>1332</c:v>
                </c:pt>
                <c:pt idx="8">
                  <c:v>1276</c:v>
                </c:pt>
                <c:pt idx="11">
                  <c:v>1245</c:v>
                </c:pt>
                <c:pt idx="14">
                  <c:v>1136</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21</c:v>
                </c:pt>
                <c:pt idx="3">
                  <c:v>18</c:v>
                </c:pt>
                <c:pt idx="6">
                  <c:v>18</c:v>
                </c:pt>
                <c:pt idx="9">
                  <c:v>18</c:v>
                </c:pt>
                <c:pt idx="12">
                  <c:v>20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653</c:v>
                </c:pt>
                <c:pt idx="3">
                  <c:v>663</c:v>
                </c:pt>
                <c:pt idx="6">
                  <c:v>650</c:v>
                </c:pt>
                <c:pt idx="9">
                  <c:v>619</c:v>
                </c:pt>
                <c:pt idx="12">
                  <c:v>591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1463</c:v>
                </c:pt>
                <c:pt idx="3">
                  <c:v>1343</c:v>
                </c:pt>
                <c:pt idx="6">
                  <c:v>1258</c:v>
                </c:pt>
                <c:pt idx="9">
                  <c:v>1170</c:v>
                </c:pt>
                <c:pt idx="12">
                  <c:v>1050</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49967232"/>
        <c:axId val="1499691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773</c:v>
                </c:pt>
                <c:pt idx="2">
                  <c:v>#N/A</c:v>
                </c:pt>
                <c:pt idx="3">
                  <c:v>#N/A</c:v>
                </c:pt>
                <c:pt idx="4">
                  <c:v>692</c:v>
                </c:pt>
                <c:pt idx="5">
                  <c:v>#N/A</c:v>
                </c:pt>
                <c:pt idx="6">
                  <c:v>#N/A</c:v>
                </c:pt>
                <c:pt idx="7">
                  <c:v>650</c:v>
                </c:pt>
                <c:pt idx="8">
                  <c:v>#N/A</c:v>
                </c:pt>
                <c:pt idx="9">
                  <c:v>#N/A</c:v>
                </c:pt>
                <c:pt idx="10">
                  <c:v>562</c:v>
                </c:pt>
                <c:pt idx="11">
                  <c:v>#N/A</c:v>
                </c:pt>
                <c:pt idx="12">
                  <c:v>#N/A</c:v>
                </c:pt>
                <c:pt idx="13">
                  <c:v>525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49967232"/>
        <c:axId val="149969152"/>
      </c:lineChart>
      <c:catAx>
        <c:axId val="149967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49969152"/>
        <c:crosses val="autoZero"/>
        <c:auto val="1"/>
        <c:lblAlgn val="ctr"/>
        <c:lblOffset val="100"/>
        <c:tickLblSkip val="1"/>
        <c:tickMarkSkip val="1"/>
        <c:noMultiLvlLbl val="0"/>
      </c:catAx>
      <c:valAx>
        <c:axId val="1499691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49967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11148</c:v>
                </c:pt>
                <c:pt idx="5">
                  <c:v>10804</c:v>
                </c:pt>
                <c:pt idx="8">
                  <c:v>10516</c:v>
                </c:pt>
                <c:pt idx="11">
                  <c:v>9954</c:v>
                </c:pt>
                <c:pt idx="14">
                  <c:v>9663</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462</c:v>
                </c:pt>
                <c:pt idx="5">
                  <c:v>392</c:v>
                </c:pt>
                <c:pt idx="8">
                  <c:v>312</c:v>
                </c:pt>
                <c:pt idx="11">
                  <c:v>285</c:v>
                </c:pt>
                <c:pt idx="14">
                  <c:v>220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4145</c:v>
                </c:pt>
                <c:pt idx="5">
                  <c:v>5032</c:v>
                </c:pt>
                <c:pt idx="8">
                  <c:v>5514</c:v>
                </c:pt>
                <c:pt idx="11">
                  <c:v>6166</c:v>
                </c:pt>
                <c:pt idx="14">
                  <c:v>6412</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1683</c:v>
                </c:pt>
                <c:pt idx="3">
                  <c:v>1573</c:v>
                </c:pt>
                <c:pt idx="6">
                  <c:v>1506</c:v>
                </c:pt>
                <c:pt idx="9">
                  <c:v>1362</c:v>
                </c:pt>
                <c:pt idx="12">
                  <c:v>1346</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7475</c:v>
                </c:pt>
                <c:pt idx="3">
                  <c:v>7139</c:v>
                </c:pt>
                <c:pt idx="6">
                  <c:v>6701</c:v>
                </c:pt>
                <c:pt idx="9">
                  <c:v>6243</c:v>
                </c:pt>
                <c:pt idx="12">
                  <c:v>5745</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201</c:v>
                </c:pt>
                <c:pt idx="3">
                  <c:v>183</c:v>
                </c:pt>
                <c:pt idx="6">
                  <c:v>164</c:v>
                </c:pt>
                <c:pt idx="9">
                  <c:v>147</c:v>
                </c:pt>
                <c:pt idx="12">
                  <c:v>126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9912</c:v>
                </c:pt>
                <c:pt idx="3">
                  <c:v>9917</c:v>
                </c:pt>
                <c:pt idx="6">
                  <c:v>9443</c:v>
                </c:pt>
                <c:pt idx="9">
                  <c:v>9103</c:v>
                </c:pt>
                <c:pt idx="12">
                  <c:v>8795</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377408"/>
        <c:axId val="13793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3516</c:v>
                </c:pt>
                <c:pt idx="2">
                  <c:v>#N/A</c:v>
                </c:pt>
                <c:pt idx="3">
                  <c:v>#N/A</c:v>
                </c:pt>
                <c:pt idx="4">
                  <c:v>2583</c:v>
                </c:pt>
                <c:pt idx="5">
                  <c:v>#N/A</c:v>
                </c:pt>
                <c:pt idx="6">
                  <c:v>#N/A</c:v>
                </c:pt>
                <c:pt idx="7">
                  <c:v>1473</c:v>
                </c:pt>
                <c:pt idx="8">
                  <c:v>#N/A</c:v>
                </c:pt>
                <c:pt idx="9">
                  <c:v>#N/A</c:v>
                </c:pt>
                <c:pt idx="10">
                  <c:v>449</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377408"/>
        <c:axId val="1379328"/>
      </c:lineChart>
      <c:catAx>
        <c:axId val="13774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9328"/>
        <c:crosses val="autoZero"/>
        <c:auto val="1"/>
        <c:lblAlgn val="ctr"/>
        <c:lblOffset val="100"/>
        <c:tickLblSkip val="1"/>
        <c:tickMarkSkip val="1"/>
        <c:noMultiLvlLbl val="0"/>
      </c:catAx>
      <c:valAx>
        <c:axId val="13793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74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{B92F97C4-3028-4CD0-91DB-0527A5DDE1A4}</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{E9265A43-3F4C-4153-92BF-CF5FC22A03AE}</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{84E4CC26-DC4C-4BB3-96D7-2CF29D132A5A}</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{FAEB79FC-340F-4066-BE3D-BA0BDD89CA4E}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{0CD0C702-A458-4631-864D-5A35E4B0D81B}</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65.8</c:v>
                </c:pt>
                <c:pt idx="4">
                  <c:v>66.8</c:v>
                </c:pt>
              </c:numCache>
            </c:numRef>
          </c:xVal>
          <c:yVal>
            <c:numRef>
              <c:f>公会計指標分析・財政指標組合せ分析表!$K$51:$O$51</c:f>
              <c:numCache>
                <c:formatCode>#,##0.0;"▲ "#,##0.0</c:formatCode>
                <c:ptCount val="5"/>
                <c:pt idx="3">
                  <c:v>8.3000000000000007</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{6F204153-CBC4-46AC-8B4B-6892DB0DF3AA}</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{38A7E72C-878B-4AB3-82C7-EB44D0613882}</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{2D17F770-82CD-4247-803D-BE7CF8240CE8}</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{01595EF4-5535-4725-893C-55E6DDE41FB9}</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{0CBBB3E4-26BF-4CE2-9194-1C8D9CEB0CA4}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55.3</c:v>
                </c:pt>
                <c:pt idx="4">
                  <c:v>56.6</c:v>
                </c:pt>
              </c:numCache>
            </c:numRef>
          </c:xVal>
          <c:yVal>
            <c:numRef>
              <c:f>公会計指標分析・財政指標組合せ分析表!$K$55:$O$55</c:f>
              <c:numCache>
                <c:formatCode>#,##0.0;"▲ "#,##0.0</c:formatCode>
                <c:ptCount val="5"/>
                <c:pt idx="3">
                  <c:v>0</c:v>
                </c:pt>
                <c:pt idx="4">
                  <c:v>0</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58241920"/>
        <c:axId val="158243840"/>
      </c:scatterChart>
      <c:valAx>
        <c:axId val="158241920"/>
        <c:scaling>
          <c:orientation val="minMax"/>
          <c:max val="67"/>
          <c:min val="54"/>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243840"/>
        <c:crosses val="autoZero"/>
        <c:crossBetween val="midCat"/>
      </c:valAx>
      <c:valAx>
        <c:axId val="158243840"/>
        <c:scaling>
          <c:orientation val="minMax"/>
          <c:max val="9.6999999999999993"/>
          <c:min val="-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241920"/>
        <c:crosses val="autoZero"/>
        <c:crossBetween val="midCat"/>
        <c:majorUnit val="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{1A9D940B-4974-40DE-88DF-E68E2AAD4FB7}</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{C9553ACD-AA12-4B20-949C-7F6E081F1CBE}</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{663E8B05-A0E9-41D0-928E-C2058DDC4938}</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{3B5CBEFC-1C43-4D5E-885C-184EC645DEC3}</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{065BAC8E-991B-4901-8356-C56673FB6D3A}</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15.3</c:v>
                </c:pt>
                <c:pt idx="1">
                  <c:v>14</c:v>
                </c:pt>
                <c:pt idx="2">
                  <c:v>12.5</c:v>
                </c:pt>
                <c:pt idx="3">
                  <c:v>11.5</c:v>
                </c:pt>
                <c:pt idx="4">
                  <c:v>10.9</c:v>
                </c:pt>
              </c:numCache>
            </c:numRef>
          </c:xVal>
          <c:yVal>
            <c:numRef>
              <c:f>公会計指標分析・財政指標組合せ分析表!$K$73:$O$73</c:f>
              <c:numCache>
                <c:formatCode>#,##0.0;"▲ "#,##0.0</c:formatCode>
                <c:ptCount val="5"/>
                <c:pt idx="0">
                  <c:v>61.1</c:v>
                </c:pt>
                <c:pt idx="1">
                  <c:v>45.3</c:v>
                </c:pt>
                <c:pt idx="2">
                  <c:v>27.2</c:v>
                </c:pt>
                <c:pt idx="3">
                  <c:v>8.3000000000000007</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dlblFieldTable>
                    <c15:dlblFTEntry>
                      <c15:txfldGUID>{ADCD0FDD-CD3D-4684-B98D-89C825B24922}</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dlblFieldTable>
                    <c15:dlblFTEntry>
                      <c15:txfldGUID>{A930A02D-F653-4117-AD5C-8920A4C51009}</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dlblFieldTable>
                    <c15:dlblFTEntry>
                      <c15:txfldGUID>{1560A7BC-CC2A-42CD-9E5C-A271EA071FF2}</c15:txfldGUID>
                      <c15:f>公会計指標分析・財政指標組合せ分析表!$M$72</c15:f>
                      <c15:dlblFieldTableCache>
                        <c:ptCount val="1"/>
                        <c:pt idx="0">
                          <c:v>H26</c:v>
                        </c:pt>
                      </c15:dlblFieldTableCache>
                    </c15:dlblFTEntry>
                  </c15:dlblFieldTable>
                  <c15:showDataLabelsRange val="0"/>
                </c:ext>
              </c:extLst>
            </c:dLbl>
            <c:dLbl>
              <c:idx val="3"/>
              <c:layout>
                <c:manualLayout>
                  <c:x val="-2.3669657571873282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dlblFieldTable>
                    <c15:dlblFTEntry>
                      <c15:txfldGUID>{B10E63BF-DC2D-4016-89A4-EB3EB468E41E}</c15:txfldGUID>
                      <c15:f>公会計指標分析・財政指標組合せ分析表!$N$72</c15:f>
                      <c15:dlblFieldTableCache>
                        <c:ptCount val="1"/>
                        <c:pt idx="0">
                          <c:v>H27</c:v>
                        </c:pt>
                      </c15:dlblFieldTableCache>
                    </c15:dlblFTEntry>
                  </c15:dlblFieldTable>
                  <c15:showDataLabelsRange val="0"/>
                </c:ext>
              </c:extLst>
            </c:dLbl>
            <c:dLbl>
              <c:idx val="4"/>
              <c:layout>
                <c:manualLayout>
                  <c:x val="-3.9741266951754152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dlblFieldTable>
                    <c15:dlblFTEntry>
                      <c15:txfldGUID>{5B39CDC1-7B51-4C49-B35E-652B2D325486}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10.8</c:v>
                </c:pt>
                <c:pt idx="1">
                  <c:v>9.8000000000000007</c:v>
                </c:pt>
                <c:pt idx="2">
                  <c:v>9.1</c:v>
                </c:pt>
                <c:pt idx="3">
                  <c:v>8.6</c:v>
                </c:pt>
                <c:pt idx="4">
                  <c:v>8.5</c:v>
                </c:pt>
              </c:numCache>
            </c:numRef>
          </c:xVal>
          <c:yVal>
            <c:numRef>
              <c:f>公会計指標分析・財政指標組合せ分析表!$K$77:$O$77</c:f>
              <c:numCache>
                <c:formatCode>#,##0.0;"▲ "#,##0.0</c:formatCode>
                <c:ptCount val="5"/>
                <c:pt idx="0">
                  <c:v>5.7</c:v>
                </c:pt>
                <c:pt idx="1">
                  <c:v>0</c:v>
                </c:pt>
                <c:pt idx="2">
                  <c:v>0</c:v>
                </c:pt>
                <c:pt idx="3">
                  <c:v>0</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58313856"/>
        <c:axId val="158316032"/>
      </c:scatterChart>
      <c:valAx>
        <c:axId val="158313856"/>
        <c:scaling>
          <c:orientation val="minMax"/>
          <c:max val="15.9"/>
          <c:min val="8.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58316032"/>
        <c:crosses val="autoZero"/>
        <c:crossBetween val="midCat"/>
      </c:valAx>
      <c:valAx>
        <c:axId val="158316032"/>
        <c:scaling>
          <c:orientation val="minMax"/>
          <c:max val="72"/>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58313856"/>
        <c:crosses val="autoZero"/>
        <c:crossBetween val="midCat"/>
        <c:majorUnit val="8"/>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実質公債費比率は、前年度比</a:t>
          </a:r>
          <a:r>
            <a:rPr kumimoji="1" lang="en-US" altLang="ja-JP" sz="1400">
              <a:solidFill>
                <a:schemeClr val="dk1"/>
              </a:solidFill>
              <a:effectLst/>
              <a:latin typeface="+mn-lt"/>
              <a:ea typeface="+mn-ea"/>
              <a:cs typeface="+mn-cs"/>
            </a:rPr>
            <a:t>0.6%</a:t>
          </a:r>
          <a:r>
            <a:rPr kumimoji="1" lang="ja-JP" altLang="ja-JP" sz="1400">
              <a:solidFill>
                <a:schemeClr val="dk1"/>
              </a:solidFill>
              <a:effectLst/>
              <a:latin typeface="+mn-lt"/>
              <a:ea typeface="+mn-ea"/>
              <a:cs typeface="+mn-cs"/>
            </a:rPr>
            <a:t>減の</a:t>
          </a:r>
          <a:r>
            <a:rPr kumimoji="1" lang="en-US" altLang="ja-JP" sz="1400">
              <a:solidFill>
                <a:schemeClr val="dk1"/>
              </a:solidFill>
              <a:effectLst/>
              <a:latin typeface="+mn-lt"/>
              <a:ea typeface="+mn-ea"/>
              <a:cs typeface="+mn-cs"/>
            </a:rPr>
            <a:t>10.9%</a:t>
          </a:r>
          <a:r>
            <a:rPr kumimoji="1" lang="ja-JP" altLang="ja-JP" sz="1400">
              <a:solidFill>
                <a:schemeClr val="dk1"/>
              </a:solidFill>
              <a:effectLst/>
              <a:latin typeface="+mn-lt"/>
              <a:ea typeface="+mn-ea"/>
              <a:cs typeface="+mn-cs"/>
            </a:rPr>
            <a:t>となった。減少となった要因は、分子の大半を占める地方債元利償還金が前年度比</a:t>
          </a:r>
          <a:r>
            <a:rPr kumimoji="1" lang="en-US" altLang="ja-JP" sz="1400">
              <a:solidFill>
                <a:schemeClr val="dk1"/>
              </a:solidFill>
              <a:effectLst/>
              <a:latin typeface="+mn-lt"/>
              <a:ea typeface="+mn-ea"/>
              <a:cs typeface="+mn-cs"/>
            </a:rPr>
            <a:t>1</a:t>
          </a:r>
          <a:r>
            <a:rPr kumimoji="1" lang="ja-JP" altLang="en-US"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2</a:t>
          </a:r>
          <a:r>
            <a:rPr kumimoji="1" lang="ja-JP" altLang="ja-JP" sz="1400">
              <a:solidFill>
                <a:schemeClr val="dk1"/>
              </a:solidFill>
              <a:effectLst/>
              <a:latin typeface="+mn-lt"/>
              <a:ea typeface="+mn-ea"/>
              <a:cs typeface="+mn-cs"/>
            </a:rPr>
            <a:t>千万円の減となったことが最も大きい。</a:t>
          </a:r>
          <a:endParaRPr lang="ja-JP" altLang="ja-JP" sz="1400">
            <a:effectLst/>
          </a:endParaRPr>
        </a:p>
        <a:p>
          <a:r>
            <a:rPr kumimoji="1" lang="ja-JP" altLang="ja-JP" sz="1400">
              <a:solidFill>
                <a:schemeClr val="dk1"/>
              </a:solidFill>
              <a:effectLst/>
              <a:latin typeface="+mn-lt"/>
              <a:ea typeface="+mn-ea"/>
              <a:cs typeface="+mn-cs"/>
            </a:rPr>
            <a:t>　これは公債費適正化計画に基づき普通建設事業に係る地方債発行の抑制効果が数値に反映さ</a:t>
          </a:r>
          <a:r>
            <a:rPr kumimoji="1" lang="ja-JP" altLang="en-US" sz="1400">
              <a:solidFill>
                <a:schemeClr val="dk1"/>
              </a:solidFill>
              <a:effectLst/>
              <a:latin typeface="+mn-lt"/>
              <a:ea typeface="+mn-ea"/>
              <a:cs typeface="+mn-cs"/>
            </a:rPr>
            <a:t>れている</a:t>
          </a:r>
          <a:r>
            <a:rPr kumimoji="1" lang="ja-JP" altLang="ja-JP" sz="1400">
              <a:solidFill>
                <a:schemeClr val="dk1"/>
              </a:solidFill>
              <a:effectLst/>
              <a:latin typeface="+mn-lt"/>
              <a:ea typeface="+mn-ea"/>
              <a:cs typeface="+mn-cs"/>
            </a:rPr>
            <a:t>状況である。</a:t>
          </a:r>
          <a:endParaRPr lang="ja-JP" altLang="ja-JP" sz="1400">
            <a:effectLst/>
          </a:endParaRPr>
        </a:p>
        <a:p>
          <a:r>
            <a:rPr kumimoji="1" lang="ja-JP" altLang="ja-JP" sz="1400">
              <a:solidFill>
                <a:schemeClr val="dk1"/>
              </a:solidFill>
              <a:effectLst/>
              <a:latin typeface="+mn-lt"/>
              <a:ea typeface="+mn-ea"/>
              <a:cs typeface="+mn-cs"/>
            </a:rPr>
            <a:t>　今後</a:t>
          </a:r>
          <a:r>
            <a:rPr kumimoji="1" lang="ja-JP" altLang="en-US" sz="1400">
              <a:solidFill>
                <a:schemeClr val="dk1"/>
              </a:solidFill>
              <a:effectLst/>
              <a:latin typeface="+mn-lt"/>
              <a:ea typeface="+mn-ea"/>
              <a:cs typeface="+mn-cs"/>
            </a:rPr>
            <a:t>は大型事業の償還が開始となり、地方債元利償還金が一時的に増額となるが、引き続き借入限度額を設けるなど抑制を継続し健全化に努める。</a:t>
          </a:r>
          <a:endParaRPr kumimoji="1" lang="en-US" altLang="ja-JP" sz="1400">
            <a:solidFill>
              <a:schemeClr val="dk1"/>
            </a:solidFill>
            <a:effectLst/>
            <a:latin typeface="+mn-lt"/>
            <a:ea typeface="+mn-ea"/>
            <a:cs typeface="+mn-cs"/>
          </a:endParaRPr>
        </a:p>
        <a:p>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mn-lt"/>
              <a:ea typeface="+mn-ea"/>
              <a:cs typeface="+mn-cs"/>
            </a:rPr>
            <a:t>　</a:t>
          </a:r>
          <a:r>
            <a:rPr kumimoji="1" lang="ja-JP" altLang="ja-JP" sz="1400">
              <a:solidFill>
                <a:schemeClr val="dk1"/>
              </a:solidFill>
              <a:effectLst/>
              <a:latin typeface="+mn-lt"/>
              <a:ea typeface="+mn-ea"/>
              <a:cs typeface="+mn-cs"/>
            </a:rPr>
            <a:t>実質公債費比率と同様に、一般会計等に係る地方債の現在高が大きく減少しているのが主な要因となっている。この減少となる取り組みも実質公債費比率の構造で説明した内容と同様である。</a:t>
          </a:r>
          <a:endParaRPr lang="ja-JP" altLang="ja-JP" sz="1400">
            <a:effectLst/>
          </a:endParaRPr>
        </a:p>
        <a:p>
          <a:r>
            <a:rPr kumimoji="1" lang="ja-JP" altLang="ja-JP" sz="1400">
              <a:solidFill>
                <a:schemeClr val="dk1"/>
              </a:solidFill>
              <a:effectLst/>
              <a:latin typeface="+mn-lt"/>
              <a:ea typeface="+mn-ea"/>
              <a:cs typeface="+mn-cs"/>
            </a:rPr>
            <a:t>　また、</a:t>
          </a:r>
          <a:r>
            <a:rPr kumimoji="1" lang="ja-JP" altLang="en-US" sz="1400">
              <a:solidFill>
                <a:schemeClr val="dk1"/>
              </a:solidFill>
              <a:effectLst/>
              <a:latin typeface="+mn-lt"/>
              <a:ea typeface="+mn-ea"/>
              <a:cs typeface="+mn-cs"/>
            </a:rPr>
            <a:t>節減に努め、財源不足に陥らないよう財源を捻出し、</a:t>
          </a:r>
          <a:r>
            <a:rPr kumimoji="1" lang="ja-JP" altLang="ja-JP" sz="1400">
              <a:solidFill>
                <a:schemeClr val="dk1"/>
              </a:solidFill>
              <a:effectLst/>
              <a:latin typeface="+mn-lt"/>
              <a:ea typeface="+mn-ea"/>
              <a:cs typeface="+mn-cs"/>
            </a:rPr>
            <a:t>充当可能</a:t>
          </a:r>
          <a:r>
            <a:rPr kumimoji="1" lang="ja-JP" altLang="en-US" sz="1400">
              <a:solidFill>
                <a:schemeClr val="dk1"/>
              </a:solidFill>
              <a:effectLst/>
              <a:latin typeface="+mn-lt"/>
              <a:ea typeface="+mn-ea"/>
              <a:cs typeface="+mn-cs"/>
            </a:rPr>
            <a:t>基金を</a:t>
          </a:r>
          <a:r>
            <a:rPr kumimoji="1" lang="ja-JP" altLang="ja-JP" sz="1400">
              <a:solidFill>
                <a:schemeClr val="dk1"/>
              </a:solidFill>
              <a:effectLst/>
              <a:latin typeface="+mn-lt"/>
              <a:ea typeface="+mn-ea"/>
              <a:cs typeface="+mn-cs"/>
            </a:rPr>
            <a:t>増額</a:t>
          </a:r>
          <a:r>
            <a:rPr kumimoji="1" lang="ja-JP" altLang="en-US" sz="1400">
              <a:solidFill>
                <a:schemeClr val="dk1"/>
              </a:solidFill>
              <a:effectLst/>
              <a:latin typeface="+mn-lt"/>
              <a:ea typeface="+mn-ea"/>
              <a:cs typeface="+mn-cs"/>
            </a:rPr>
            <a:t>してきた</a:t>
          </a:r>
          <a:r>
            <a:rPr kumimoji="1" lang="ja-JP" altLang="ja-JP" sz="1400">
              <a:solidFill>
                <a:schemeClr val="dk1"/>
              </a:solidFill>
              <a:effectLst/>
              <a:latin typeface="+mn-lt"/>
              <a:ea typeface="+mn-ea"/>
              <a:cs typeface="+mn-cs"/>
            </a:rPr>
            <a:t>ことも改善が図れた要因としては大きいものと考えられる。</a:t>
          </a:r>
          <a:endParaRPr lang="ja-JP" altLang="ja-JP" sz="1400">
            <a:effectLst/>
          </a:endParaRPr>
        </a:p>
        <a:p>
          <a:r>
            <a:rPr kumimoji="1" lang="ja-JP" altLang="ja-JP" sz="1400">
              <a:solidFill>
                <a:schemeClr val="dk1"/>
              </a:solidFill>
              <a:effectLst/>
              <a:latin typeface="+mn-lt"/>
              <a:ea typeface="+mn-ea"/>
              <a:cs typeface="+mn-cs"/>
            </a:rPr>
            <a:t>　今後は</a:t>
          </a:r>
          <a:r>
            <a:rPr kumimoji="1" lang="ja-JP" altLang="en-US" sz="1400">
              <a:solidFill>
                <a:schemeClr val="dk1"/>
              </a:solidFill>
              <a:effectLst/>
              <a:latin typeface="+mn-lt"/>
              <a:ea typeface="+mn-ea"/>
              <a:cs typeface="+mn-cs"/>
            </a:rPr>
            <a:t>普通</a:t>
          </a:r>
          <a:r>
            <a:rPr kumimoji="1" lang="ja-JP" altLang="ja-JP" sz="1400">
              <a:solidFill>
                <a:schemeClr val="dk1"/>
              </a:solidFill>
              <a:effectLst/>
              <a:latin typeface="+mn-lt"/>
              <a:ea typeface="+mn-ea"/>
              <a:cs typeface="+mn-cs"/>
            </a:rPr>
            <a:t>交付税の減少も確実であるため、充当可能基金について</a:t>
          </a:r>
          <a:r>
            <a:rPr kumimoji="1" lang="ja-JP" altLang="en-US" sz="1400">
              <a:solidFill>
                <a:schemeClr val="dk1"/>
              </a:solidFill>
              <a:effectLst/>
              <a:latin typeface="+mn-lt"/>
              <a:ea typeface="+mn-ea"/>
              <a:cs typeface="+mn-cs"/>
            </a:rPr>
            <a:t>は増加は見込めず、しばらくは緩やかに</a:t>
          </a:r>
          <a:r>
            <a:rPr kumimoji="1" lang="ja-JP" altLang="ja-JP" sz="1400">
              <a:solidFill>
                <a:schemeClr val="dk1"/>
              </a:solidFill>
              <a:effectLst/>
              <a:latin typeface="+mn-lt"/>
              <a:ea typeface="+mn-ea"/>
              <a:cs typeface="+mn-cs"/>
            </a:rPr>
            <a:t>減少</a:t>
          </a:r>
          <a:r>
            <a:rPr kumimoji="1" lang="ja-JP" altLang="en-US" sz="1400">
              <a:solidFill>
                <a:schemeClr val="dk1"/>
              </a:solidFill>
              <a:effectLst/>
              <a:latin typeface="+mn-lt"/>
              <a:ea typeface="+mn-ea"/>
              <a:cs typeface="+mn-cs"/>
            </a:rPr>
            <a:t>するものの</a:t>
          </a:r>
          <a:r>
            <a:rPr kumimoji="1" lang="ja-JP" altLang="ja-JP" sz="1400">
              <a:solidFill>
                <a:schemeClr val="dk1"/>
              </a:solidFill>
              <a:effectLst/>
              <a:latin typeface="+mn-lt"/>
              <a:ea typeface="+mn-ea"/>
              <a:cs typeface="+mn-cs"/>
            </a:rPr>
            <a:t>将来的には悪化する恐れもあり注視が必要である。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0</xdr:colOff>
      <xdr:row>50</xdr:row>
      <xdr:rowOff>0</xdr:rowOff>
    </xdr:from>
    <xdr:to>
      <xdr:col>15</xdr:col>
      <xdr:colOff>0</xdr:colOff>
      <xdr:row>52</xdr:row>
      <xdr:rowOff>0</xdr:rowOff>
    </xdr:to>
    <xdr:sp macro="" textlink="">
      <xdr:nvSpPr>
        <xdr:cNvPr id="4" name="正方形/長方形 3"/>
        <xdr:cNvSpPr/>
      </xdr:nvSpPr>
      <xdr:spPr>
        <a:xfrm>
          <a:off x="19135725"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5" name="正方形/長方形 4"/>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6" name="正方形/長方形 5"/>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7" name="正方形/長方形 6"/>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8" name="正方形/長方形 7"/>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9" name="正方形/長方形 8"/>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0" name="正方形/長方形 9"/>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1" name="正方形/長方形 10"/>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2" name="正方形/長方形 11"/>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3" name="正方形/長方形 12"/>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4" name="正方形/長方形 13"/>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5" name="正方形/長方形 14"/>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6" name="正方形/長方形 15"/>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7" name="正方形/長方形 16"/>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8" name="正方形/長方形 17"/>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9" name="正方形/長方形 18"/>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0" name="正方形/長方形 19"/>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1" name="正方形/長方形 20"/>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2" name="角丸四角形 21"/>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3" name="正方形/長方形 22"/>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4" name="正方形/長方形 23"/>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5" name="正方形/長方形 24"/>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6" name="直線コネクタ 25"/>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円/楕円 26"/>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8" name="フローチャート : 判断 27"/>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9" name="直線コネクタ 28"/>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0" name="直線コネクタ 29"/>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1" name="直線コネクタ 30"/>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2" name="直線コネクタ 31"/>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3" name="テキスト ボックス 32"/>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4" name="テキスト ボックス 33"/>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5" name="テキスト ボックス 34"/>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6" name="テキスト ボックス 35"/>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7" name="正方形/長方形 36"/>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8" name="正方形/長方形 37"/>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9" name="正方形/長方形 38"/>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[ 66.8</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0" name="正方形/長方形 39"/>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1" name="正方形/長方形 40"/>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2" name="正方形/長方形 41"/>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3" name="正方形/長方形 42"/>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4" name="正方形/長方形 43"/>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5" name="正方形/長方形 44"/>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6" name="正方形/長方形 45"/>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7" name="正方形/長方形 46"/>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8" name="正方形/長方形 47"/>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9" name="テキスト ボックス 48"/>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に策定した公共施設等総合管理計画において、老朽化した施設の集約化・複合化や除却により施設総量を縮減し、将来の更新費用を削減することを目標としている。しかし、有形固定資産減価償却率は類似団体より高い水準にあり、今後は計画の進捗管理や見直しを実施することが必要である。</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0" name="テキスト ボックス 49"/>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1" name="直線コネクタ 50"/>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412628</xdr:colOff>
      <xdr:row>36</xdr:row>
      <xdr:rowOff>64949</xdr:rowOff>
    </xdr:from>
    <xdr:ext cx="308097" cy="225703"/>
    <xdr:sp macro="" textlink="">
      <xdr:nvSpPr>
        <xdr:cNvPr id="52" name="テキスト ボックス 51"/>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0.0</a:t>
          </a:r>
          <a:endParaRPr kumimoji="1" lang="ja-JP" altLang="en-US" sz="800">
            <a:latin typeface="ＭＳ Ｐゴシック"/>
          </a:endParaRPr>
        </a:p>
      </xdr:txBody>
    </xdr:sp>
    <xdr:clientData/>
  </xdr:oneCellAnchor>
  <xdr:twoCellAnchor>
    <xdr:from>
      <xdr:col>1</xdr:col>
      <xdr:colOff>784225</xdr:colOff>
      <xdr:row>34</xdr:row>
      <xdr:rowOff>69850</xdr:rowOff>
    </xdr:from>
    <xdr:to>
      <xdr:col>4</xdr:col>
      <xdr:colOff>539750</xdr:colOff>
      <xdr:row>34</xdr:row>
      <xdr:rowOff>69850</xdr:rowOff>
    </xdr:to>
    <xdr:cxnSp macro="">
      <xdr:nvCxnSpPr>
        <xdr:cNvPr id="53" name="直線コネクタ 52"/>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33</xdr:row>
      <xdr:rowOff>147499</xdr:rowOff>
    </xdr:from>
    <xdr:ext cx="359393" cy="225703"/>
    <xdr:sp macro="" textlink="">
      <xdr:nvSpPr>
        <xdr:cNvPr id="54" name="テキスト ボックス 53"/>
        <xdr:cNvSpPr txBox="1"/>
      </xdr:nvSpPr>
      <xdr:spPr>
        <a:xfrm>
          <a:off x="847107" y="65863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20.0</a:t>
          </a:r>
          <a:endParaRPr kumimoji="1" lang="ja-JP" altLang="en-US" sz="800">
            <a:latin typeface="ＭＳ Ｐゴシック"/>
          </a:endParaRPr>
        </a:p>
      </xdr:txBody>
    </xdr:sp>
    <xdr:clientData/>
  </xdr:oneCellAnchor>
  <xdr:twoCellAnchor>
    <xdr:from>
      <xdr:col>1</xdr:col>
      <xdr:colOff>784225</xdr:colOff>
      <xdr:row>31</xdr:row>
      <xdr:rowOff>152400</xdr:rowOff>
    </xdr:from>
    <xdr:to>
      <xdr:col>4</xdr:col>
      <xdr:colOff>539750</xdr:colOff>
      <xdr:row>31</xdr:row>
      <xdr:rowOff>152400</xdr:rowOff>
    </xdr:to>
    <xdr:cxnSp macro="">
      <xdr:nvCxnSpPr>
        <xdr:cNvPr id="55" name="直線コネクタ 54"/>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31</xdr:row>
      <xdr:rowOff>58599</xdr:rowOff>
    </xdr:from>
    <xdr:ext cx="359393" cy="225703"/>
    <xdr:sp macro="" textlink="">
      <xdr:nvSpPr>
        <xdr:cNvPr id="56" name="テキスト ボックス 55"/>
        <xdr:cNvSpPr txBox="1"/>
      </xdr:nvSpPr>
      <xdr:spPr>
        <a:xfrm>
          <a:off x="847107" y="61545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29</xdr:row>
      <xdr:rowOff>63500</xdr:rowOff>
    </xdr:from>
    <xdr:to>
      <xdr:col>4</xdr:col>
      <xdr:colOff>539750</xdr:colOff>
      <xdr:row>29</xdr:row>
      <xdr:rowOff>63500</xdr:rowOff>
    </xdr:to>
    <xdr:cxnSp macro="">
      <xdr:nvCxnSpPr>
        <xdr:cNvPr id="57" name="直線コネクタ 56"/>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28</xdr:row>
      <xdr:rowOff>141149</xdr:rowOff>
    </xdr:from>
    <xdr:ext cx="359393" cy="225703"/>
    <xdr:sp macro="" textlink="">
      <xdr:nvSpPr>
        <xdr:cNvPr id="58" name="テキスト ボックス 57"/>
        <xdr:cNvSpPr txBox="1"/>
      </xdr:nvSpPr>
      <xdr:spPr>
        <a:xfrm>
          <a:off x="847107" y="57227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146050</xdr:rowOff>
    </xdr:from>
    <xdr:to>
      <xdr:col>4</xdr:col>
      <xdr:colOff>539750</xdr:colOff>
      <xdr:row>26</xdr:row>
      <xdr:rowOff>146050</xdr:rowOff>
    </xdr:to>
    <xdr:cxnSp macro="">
      <xdr:nvCxnSpPr>
        <xdr:cNvPr id="59" name="直線コネクタ 58"/>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26</xdr:row>
      <xdr:rowOff>52249</xdr:rowOff>
    </xdr:from>
    <xdr:ext cx="359393" cy="225703"/>
    <xdr:sp macro="" textlink="">
      <xdr:nvSpPr>
        <xdr:cNvPr id="60" name="テキスト ボックス 59"/>
        <xdr:cNvSpPr txBox="1"/>
      </xdr:nvSpPr>
      <xdr:spPr>
        <a:xfrm>
          <a:off x="847107" y="52909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2" name="テキスト ボックス 61"/>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26</xdr:row>
      <xdr:rowOff>31623</xdr:rowOff>
    </xdr:from>
    <xdr:to>
      <xdr:col>3</xdr:col>
      <xdr:colOff>1170940</xdr:colOff>
      <xdr:row>33</xdr:row>
      <xdr:rowOff>68580</xdr:rowOff>
    </xdr:to>
    <xdr:cxnSp macro="">
      <xdr:nvCxnSpPr>
        <xdr:cNvPr id="64" name="直線コネクタ 63"/>
        <xdr:cNvCxnSpPr/>
      </xdr:nvCxnSpPr>
      <xdr:spPr>
        <a:xfrm flipV="1">
          <a:off x="4760595" y="5270373"/>
          <a:ext cx="1270" cy="12371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33</xdr:row>
      <xdr:rowOff>72407</xdr:rowOff>
    </xdr:from>
    <xdr:ext cx="405111" cy="259045"/>
    <xdr:sp macro="" textlink="">
      <xdr:nvSpPr>
        <xdr:cNvPr id="65" name="有形固定資産減価償却率最小値テキスト"/>
        <xdr:cNvSpPr txBox="1"/>
      </xdr:nvSpPr>
      <xdr:spPr>
        <a:xfrm>
          <a:off x="4813300" y="6511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28.0</a:t>
          </a:r>
          <a:endParaRPr kumimoji="1" lang="ja-JP" altLang="en-US" sz="1000" b="1">
            <a:latin typeface="ＭＳ Ｐゴシック"/>
          </a:endParaRPr>
        </a:p>
      </xdr:txBody>
    </xdr:sp>
    <xdr:clientData/>
  </xdr:oneCellAnchor>
  <xdr:twoCellAnchor>
    <xdr:from>
      <xdr:col>3</xdr:col>
      <xdr:colOff>1082675</xdr:colOff>
      <xdr:row>33</xdr:row>
      <xdr:rowOff>68580</xdr:rowOff>
    </xdr:from>
    <xdr:to>
      <xdr:col>3</xdr:col>
      <xdr:colOff>1260475</xdr:colOff>
      <xdr:row>33</xdr:row>
      <xdr:rowOff>68580</xdr:rowOff>
    </xdr:to>
    <xdr:cxnSp macro="">
      <xdr:nvCxnSpPr>
        <xdr:cNvPr id="66" name="直線コネクタ 65"/>
        <xdr:cNvCxnSpPr/>
      </xdr:nvCxnSpPr>
      <xdr:spPr>
        <a:xfrm>
          <a:off x="4673600" y="6507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24</xdr:row>
      <xdr:rowOff>149750</xdr:rowOff>
    </xdr:from>
    <xdr:ext cx="405111" cy="259045"/>
    <xdr:sp macro="" textlink="">
      <xdr:nvSpPr>
        <xdr:cNvPr id="67" name="有形固定資産減価償却率最大値テキスト"/>
        <xdr:cNvSpPr txBox="1"/>
      </xdr:nvSpPr>
      <xdr:spPr>
        <a:xfrm>
          <a:off x="4813300" y="50456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a:t>
          </a:r>
          <a:endParaRPr kumimoji="1" lang="ja-JP" altLang="en-US" sz="1000" b="1">
            <a:latin typeface="ＭＳ Ｐゴシック"/>
          </a:endParaRPr>
        </a:p>
      </xdr:txBody>
    </xdr:sp>
    <xdr:clientData/>
  </xdr:oneCellAnchor>
  <xdr:twoCellAnchor>
    <xdr:from>
      <xdr:col>3</xdr:col>
      <xdr:colOff>1082675</xdr:colOff>
      <xdr:row>26</xdr:row>
      <xdr:rowOff>31623</xdr:rowOff>
    </xdr:from>
    <xdr:to>
      <xdr:col>3</xdr:col>
      <xdr:colOff>1260475</xdr:colOff>
      <xdr:row>26</xdr:row>
      <xdr:rowOff>31623</xdr:rowOff>
    </xdr:to>
    <xdr:cxnSp macro="">
      <xdr:nvCxnSpPr>
        <xdr:cNvPr id="68" name="直線コネクタ 67"/>
        <xdr:cNvCxnSpPr/>
      </xdr:nvCxnSpPr>
      <xdr:spPr>
        <a:xfrm>
          <a:off x="4673600" y="5270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64533</xdr:rowOff>
    </xdr:from>
    <xdr:ext cx="405111" cy="259045"/>
    <xdr:sp macro="" textlink="">
      <xdr:nvSpPr>
        <xdr:cNvPr id="69" name="有形固定資産減価償却率平均値テキスト"/>
        <xdr:cNvSpPr txBox="1"/>
      </xdr:nvSpPr>
      <xdr:spPr>
        <a:xfrm>
          <a:off x="4813300" y="58176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29</xdr:row>
      <xdr:rowOff>86106</xdr:rowOff>
    </xdr:from>
    <xdr:to>
      <xdr:col>3</xdr:col>
      <xdr:colOff>1222375</xdr:colOff>
      <xdr:row>30</xdr:row>
      <xdr:rowOff>16256</xdr:rowOff>
    </xdr:to>
    <xdr:sp macro="" textlink="">
      <xdr:nvSpPr>
        <xdr:cNvPr id="70" name="フローチャート : 判断 69"/>
        <xdr:cNvSpPr/>
      </xdr:nvSpPr>
      <xdr:spPr>
        <a:xfrm>
          <a:off x="4711700" y="5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29</xdr:row>
      <xdr:rowOff>114173</xdr:rowOff>
    </xdr:from>
    <xdr:to>
      <xdr:col>3</xdr:col>
      <xdr:colOff>511175</xdr:colOff>
      <xdr:row>30</xdr:row>
      <xdr:rowOff>44323</xdr:rowOff>
    </xdr:to>
    <xdr:sp macro="" textlink="">
      <xdr:nvSpPr>
        <xdr:cNvPr id="71" name="フローチャート : 判断 70"/>
        <xdr:cNvSpPr/>
      </xdr:nvSpPr>
      <xdr:spPr>
        <a:xfrm>
          <a:off x="4000500" y="58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28</xdr:row>
      <xdr:rowOff>37338</xdr:rowOff>
    </xdr:from>
    <xdr:to>
      <xdr:col>3</xdr:col>
      <xdr:colOff>1222375</xdr:colOff>
      <xdr:row>28</xdr:row>
      <xdr:rowOff>138938</xdr:rowOff>
    </xdr:to>
    <xdr:sp macro="" textlink="">
      <xdr:nvSpPr>
        <xdr:cNvPr id="77" name="円/楕円 76"/>
        <xdr:cNvSpPr/>
      </xdr:nvSpPr>
      <xdr:spPr>
        <a:xfrm>
          <a:off x="4711700" y="561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27</xdr:row>
      <xdr:rowOff>60215</xdr:rowOff>
    </xdr:from>
    <xdr:ext cx="405111" cy="259045"/>
    <xdr:sp macro="" textlink="">
      <xdr:nvSpPr>
        <xdr:cNvPr id="78" name="有形固定資産減価償却率該当値テキスト"/>
        <xdr:cNvSpPr txBox="1"/>
      </xdr:nvSpPr>
      <xdr:spPr>
        <a:xfrm>
          <a:off x="4813300" y="5470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66.8</a:t>
          </a:r>
          <a:endParaRPr kumimoji="1" lang="ja-JP" altLang="en-US" sz="1000" b="1">
            <a:solidFill>
              <a:srgbClr val="FF0000"/>
            </a:solidFill>
            <a:latin typeface="ＭＳ Ｐゴシック"/>
          </a:endParaRPr>
        </a:p>
      </xdr:txBody>
    </xdr:sp>
    <xdr:clientData/>
  </xdr:oneCellAnchor>
  <xdr:twoCellAnchor>
    <xdr:from>
      <xdr:col>3</xdr:col>
      <xdr:colOff>409575</xdr:colOff>
      <xdr:row>28</xdr:row>
      <xdr:rowOff>58928</xdr:rowOff>
    </xdr:from>
    <xdr:to>
      <xdr:col>3</xdr:col>
      <xdr:colOff>511175</xdr:colOff>
      <xdr:row>28</xdr:row>
      <xdr:rowOff>160528</xdr:rowOff>
    </xdr:to>
    <xdr:sp macro="" textlink="">
      <xdr:nvSpPr>
        <xdr:cNvPr id="79" name="円/楕円 78"/>
        <xdr:cNvSpPr/>
      </xdr:nvSpPr>
      <xdr:spPr>
        <a:xfrm>
          <a:off x="4000500" y="564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460375</xdr:colOff>
      <xdr:row>28</xdr:row>
      <xdr:rowOff>88138</xdr:rowOff>
    </xdr:from>
    <xdr:to>
      <xdr:col>3</xdr:col>
      <xdr:colOff>1171575</xdr:colOff>
      <xdr:row>28</xdr:row>
      <xdr:rowOff>109728</xdr:rowOff>
    </xdr:to>
    <xdr:cxnSp macro="">
      <xdr:nvCxnSpPr>
        <xdr:cNvPr id="80" name="直線コネクタ 79"/>
        <xdr:cNvCxnSpPr/>
      </xdr:nvCxnSpPr>
      <xdr:spPr>
        <a:xfrm flipV="1">
          <a:off x="4051300" y="5669788"/>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245118</xdr:colOff>
      <xdr:row>30</xdr:row>
      <xdr:rowOff>35450</xdr:rowOff>
    </xdr:from>
    <xdr:ext cx="405111" cy="259045"/>
    <xdr:sp macro="" textlink="">
      <xdr:nvSpPr>
        <xdr:cNvPr id="81" name="n_1aveValue有形固定資産減価償却率"/>
        <xdr:cNvSpPr txBox="1"/>
      </xdr:nvSpPr>
      <xdr:spPr>
        <a:xfrm>
          <a:off x="3836043" y="59600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oneCellAnchor>
    <xdr:from>
      <xdr:col>3</xdr:col>
      <xdr:colOff>245118</xdr:colOff>
      <xdr:row>27</xdr:row>
      <xdr:rowOff>5605</xdr:rowOff>
    </xdr:from>
    <xdr:ext cx="405111" cy="259045"/>
    <xdr:sp macro="" textlink="">
      <xdr:nvSpPr>
        <xdr:cNvPr id="82" name="n_1mainValue有形固定資産減価償却率"/>
        <xdr:cNvSpPr txBox="1"/>
      </xdr:nvSpPr>
      <xdr:spPr>
        <a:xfrm>
          <a:off x="3836043" y="541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ここに入力</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3" name="テキスト ボックス 52"/>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163068</xdr:rowOff>
    </xdr:from>
    <xdr:to>
      <xdr:col>6</xdr:col>
      <xdr:colOff>510540</xdr:colOff>
      <xdr:row>41</xdr:row>
      <xdr:rowOff>96774</xdr:rowOff>
    </xdr:to>
    <xdr:cxnSp macro="">
      <xdr:nvCxnSpPr>
        <xdr:cNvPr id="55" name="直線コネクタ 54"/>
        <xdr:cNvCxnSpPr/>
      </xdr:nvCxnSpPr>
      <xdr:spPr>
        <a:xfrm flipV="1">
          <a:off x="4634865" y="5992368"/>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100601</xdr:rowOff>
    </xdr:from>
    <xdr:ext cx="405111" cy="259045"/>
    <xdr:sp macro="" textlink="">
      <xdr:nvSpPr>
        <xdr:cNvPr id="56" name="【道路】&#10;有形固定資産減価償却率最小値テキスト"/>
        <xdr:cNvSpPr txBox="1"/>
      </xdr:nvSpPr>
      <xdr:spPr>
        <a:xfrm>
          <a:off x="4724400" y="7130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40.8</a:t>
          </a:r>
          <a:endParaRPr kumimoji="1" lang="ja-JP" altLang="en-US" sz="1000" b="1">
            <a:latin typeface="ＭＳ Ｐゴシック"/>
          </a:endParaRPr>
        </a:p>
      </xdr:txBody>
    </xdr:sp>
    <xdr:clientData/>
  </xdr:oneCellAnchor>
  <xdr:twoCellAnchor>
    <xdr:from>
      <xdr:col>6</xdr:col>
      <xdr:colOff>422275</xdr:colOff>
      <xdr:row>41</xdr:row>
      <xdr:rowOff>96774</xdr:rowOff>
    </xdr:from>
    <xdr:to>
      <xdr:col>6</xdr:col>
      <xdr:colOff>600075</xdr:colOff>
      <xdr:row>41</xdr:row>
      <xdr:rowOff>96774</xdr:rowOff>
    </xdr:to>
    <xdr:cxnSp macro="">
      <xdr:nvCxnSpPr>
        <xdr:cNvPr id="57" name="直線コネクタ 56"/>
        <xdr:cNvCxnSpPr/>
      </xdr:nvCxnSpPr>
      <xdr:spPr>
        <a:xfrm>
          <a:off x="4546600" y="7126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109745</xdr:rowOff>
    </xdr:from>
    <xdr:ext cx="405111" cy="259045"/>
    <xdr:sp macro="" textlink="">
      <xdr:nvSpPr>
        <xdr:cNvPr id="58" name="【道路】&#10;有形固定資産減価償却率最大値テキスト"/>
        <xdr:cNvSpPr txBox="1"/>
      </xdr:nvSpPr>
      <xdr:spPr>
        <a:xfrm>
          <a:off x="4724400" y="5767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65.6</a:t>
          </a:r>
          <a:endParaRPr kumimoji="1" lang="ja-JP" altLang="en-US" sz="1000" b="1">
            <a:latin typeface="ＭＳ Ｐゴシック"/>
          </a:endParaRPr>
        </a:p>
      </xdr:txBody>
    </xdr:sp>
    <xdr:clientData/>
  </xdr:oneCellAnchor>
  <xdr:twoCellAnchor>
    <xdr:from>
      <xdr:col>6</xdr:col>
      <xdr:colOff>422275</xdr:colOff>
      <xdr:row>34</xdr:row>
      <xdr:rowOff>163068</xdr:rowOff>
    </xdr:from>
    <xdr:to>
      <xdr:col>6</xdr:col>
      <xdr:colOff>600075</xdr:colOff>
      <xdr:row>34</xdr:row>
      <xdr:rowOff>163068</xdr:rowOff>
    </xdr:to>
    <xdr:cxnSp macro="">
      <xdr:nvCxnSpPr>
        <xdr:cNvPr id="59" name="直線コネクタ 58"/>
        <xdr:cNvCxnSpPr/>
      </xdr:nvCxnSpPr>
      <xdr:spPr>
        <a:xfrm>
          <a:off x="4546600" y="599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115841</xdr:rowOff>
    </xdr:from>
    <xdr:ext cx="405111" cy="259045"/>
    <xdr:sp macro="" textlink="">
      <xdr:nvSpPr>
        <xdr:cNvPr id="60" name="【道路】&#10;有形固定資産減価償却率平均値テキスト"/>
        <xdr:cNvSpPr txBox="1"/>
      </xdr:nvSpPr>
      <xdr:spPr>
        <a:xfrm>
          <a:off x="4724400" y="6459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137414</xdr:rowOff>
    </xdr:from>
    <xdr:to>
      <xdr:col>6</xdr:col>
      <xdr:colOff>561975</xdr:colOff>
      <xdr:row>38</xdr:row>
      <xdr:rowOff>67564</xdr:rowOff>
    </xdr:to>
    <xdr:sp macro="" textlink="">
      <xdr:nvSpPr>
        <xdr:cNvPr id="61" name="フローチャート : 判断 60"/>
        <xdr:cNvSpPr/>
      </xdr:nvSpPr>
      <xdr:spPr>
        <a:xfrm>
          <a:off x="4584700" y="648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36830</xdr:rowOff>
    </xdr:from>
    <xdr:to>
      <xdr:col>5</xdr:col>
      <xdr:colOff>409575</xdr:colOff>
      <xdr:row>37</xdr:row>
      <xdr:rowOff>138430</xdr:rowOff>
    </xdr:to>
    <xdr:sp macro="" textlink="">
      <xdr:nvSpPr>
        <xdr:cNvPr id="62" name="フローチャート : 判断 61"/>
        <xdr:cNvSpPr/>
      </xdr:nvSpPr>
      <xdr:spPr>
        <a:xfrm>
          <a:off x="3746500" y="638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148844</xdr:rowOff>
    </xdr:from>
    <xdr:to>
      <xdr:col>6</xdr:col>
      <xdr:colOff>561975</xdr:colOff>
      <xdr:row>35</xdr:row>
      <xdr:rowOff>78994</xdr:rowOff>
    </xdr:to>
    <xdr:sp macro="" textlink="">
      <xdr:nvSpPr>
        <xdr:cNvPr id="68" name="円/楕円 67"/>
        <xdr:cNvSpPr/>
      </xdr:nvSpPr>
      <xdr:spPr>
        <a:xfrm>
          <a:off x="4584700" y="597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34</xdr:row>
      <xdr:rowOff>65295</xdr:rowOff>
    </xdr:from>
    <xdr:ext cx="405111" cy="259045"/>
    <xdr:sp macro="" textlink="">
      <xdr:nvSpPr>
        <xdr:cNvPr id="69" name="【道路】&#10;有形固定資産減価償却率該当値テキスト"/>
        <xdr:cNvSpPr txBox="1"/>
      </xdr:nvSpPr>
      <xdr:spPr>
        <a:xfrm>
          <a:off x="4724400" y="5894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50546</xdr:rowOff>
    </xdr:from>
    <xdr:to>
      <xdr:col>5</xdr:col>
      <xdr:colOff>409575</xdr:colOff>
      <xdr:row>35</xdr:row>
      <xdr:rowOff>152146</xdr:rowOff>
    </xdr:to>
    <xdr:sp macro="" textlink="">
      <xdr:nvSpPr>
        <xdr:cNvPr id="70" name="円/楕円 69"/>
        <xdr:cNvSpPr/>
      </xdr:nvSpPr>
      <xdr:spPr>
        <a:xfrm>
          <a:off x="3746500" y="6051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28194</xdr:rowOff>
    </xdr:from>
    <xdr:to>
      <xdr:col>6</xdr:col>
      <xdr:colOff>511175</xdr:colOff>
      <xdr:row>35</xdr:row>
      <xdr:rowOff>101346</xdr:rowOff>
    </xdr:to>
    <xdr:cxnSp macro="">
      <xdr:nvCxnSpPr>
        <xdr:cNvPr id="71" name="直線コネクタ 70"/>
        <xdr:cNvCxnSpPr/>
      </xdr:nvCxnSpPr>
      <xdr:spPr>
        <a:xfrm flipV="1">
          <a:off x="3797300" y="602894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37</xdr:row>
      <xdr:rowOff>129557</xdr:rowOff>
    </xdr:from>
    <xdr:ext cx="405111" cy="259045"/>
    <xdr:sp macro="" textlink="">
      <xdr:nvSpPr>
        <xdr:cNvPr id="72" name="n_1aveValue【道路】&#10;有形固定資産減価償却率"/>
        <xdr:cNvSpPr txBox="1"/>
      </xdr:nvSpPr>
      <xdr:spPr>
        <a:xfrm>
          <a:off x="3582043"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168673</xdr:rowOff>
    </xdr:from>
    <xdr:ext cx="405111" cy="259045"/>
    <xdr:sp macro="" textlink="">
      <xdr:nvSpPr>
        <xdr:cNvPr id="73" name="n_1mainValue【道路】&#10;有形固定資産減価償却率"/>
        <xdr:cNvSpPr txBox="1"/>
      </xdr:nvSpPr>
      <xdr:spPr>
        <a:xfrm>
          <a:off x="3582043" y="582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35.582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2" name="テキスト ボックス 81"/>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92528</xdr:rowOff>
    </xdr:from>
    <xdr:to>
      <xdr:col>16</xdr:col>
      <xdr:colOff>307975</xdr:colOff>
      <xdr:row>42</xdr:row>
      <xdr:rowOff>92528</xdr:rowOff>
    </xdr:to>
    <xdr:cxnSp macro="">
      <xdr:nvCxnSpPr>
        <xdr:cNvPr id="84" name="直線コネクタ 83"/>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5" name="テキスト ボックス 84"/>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6" name="直線コネクタ 85"/>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138084</xdr:rowOff>
    </xdr:from>
    <xdr:ext cx="531299" cy="259045"/>
    <xdr:sp macro="" textlink="">
      <xdr:nvSpPr>
        <xdr:cNvPr id="87" name="テキスト ボックス 86"/>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88" name="直線コネクタ 87"/>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154412</xdr:rowOff>
    </xdr:from>
    <xdr:ext cx="531299" cy="259045"/>
    <xdr:sp macro="" textlink="">
      <xdr:nvSpPr>
        <xdr:cNvPr id="89" name="テキスト ボックス 88"/>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0" name="直線コネクタ 89"/>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170741</xdr:rowOff>
    </xdr:from>
    <xdr:ext cx="531299" cy="259045"/>
    <xdr:sp macro="" textlink="">
      <xdr:nvSpPr>
        <xdr:cNvPr id="91" name="テキスト ボックス 90"/>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2" name="直線コネクタ 91"/>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15620</xdr:rowOff>
    </xdr:from>
    <xdr:ext cx="595419" cy="259045"/>
    <xdr:sp macro="" textlink="">
      <xdr:nvSpPr>
        <xdr:cNvPr id="93" name="テキスト ボックス 92"/>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4" name="直線コネクタ 93"/>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31949</xdr:rowOff>
    </xdr:from>
    <xdr:ext cx="595419" cy="259045"/>
    <xdr:sp macro="" textlink="">
      <xdr:nvSpPr>
        <xdr:cNvPr id="95" name="テキスト ボックス 94"/>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7" name="テキスト ボックス 96"/>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8"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61254</xdr:rowOff>
    </xdr:from>
    <xdr:to>
      <xdr:col>15</xdr:col>
      <xdr:colOff>180340</xdr:colOff>
      <xdr:row>41</xdr:row>
      <xdr:rowOff>46395</xdr:rowOff>
    </xdr:to>
    <xdr:cxnSp macro="">
      <xdr:nvCxnSpPr>
        <xdr:cNvPr id="99" name="直線コネクタ 98"/>
        <xdr:cNvCxnSpPr/>
      </xdr:nvCxnSpPr>
      <xdr:spPr>
        <a:xfrm flipV="1">
          <a:off x="10476865" y="5719104"/>
          <a:ext cx="0" cy="13567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50222</xdr:rowOff>
    </xdr:from>
    <xdr:ext cx="534377" cy="259045"/>
    <xdr:sp macro="" textlink="">
      <xdr:nvSpPr>
        <xdr:cNvPr id="100" name="【道路】&#10;一人当たり延長最小値テキスト"/>
        <xdr:cNvSpPr txBox="1"/>
      </xdr:nvSpPr>
      <xdr:spPr>
        <a:xfrm>
          <a:off x="10566400" y="70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19.988</a:t>
          </a:r>
          <a:endParaRPr kumimoji="1" lang="ja-JP" altLang="en-US" sz="1000" b="1">
            <a:latin typeface="ＭＳ Ｐゴシック"/>
          </a:endParaRPr>
        </a:p>
      </xdr:txBody>
    </xdr:sp>
    <xdr:clientData/>
  </xdr:oneCellAnchor>
  <xdr:twoCellAnchor>
    <xdr:from>
      <xdr:col>15</xdr:col>
      <xdr:colOff>92075</xdr:colOff>
      <xdr:row>41</xdr:row>
      <xdr:rowOff>46395</xdr:rowOff>
    </xdr:from>
    <xdr:to>
      <xdr:col>15</xdr:col>
      <xdr:colOff>269875</xdr:colOff>
      <xdr:row>41</xdr:row>
      <xdr:rowOff>46395</xdr:rowOff>
    </xdr:to>
    <xdr:cxnSp macro="">
      <xdr:nvCxnSpPr>
        <xdr:cNvPr id="101" name="直線コネクタ 100"/>
        <xdr:cNvCxnSpPr/>
      </xdr:nvCxnSpPr>
      <xdr:spPr>
        <a:xfrm>
          <a:off x="10388600" y="7075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7931</xdr:rowOff>
    </xdr:from>
    <xdr:ext cx="599010" cy="259045"/>
    <xdr:sp macro="" textlink="">
      <xdr:nvSpPr>
        <xdr:cNvPr id="102" name="【道路】&#10;一人当たり延長最大値テキスト"/>
        <xdr:cNvSpPr txBox="1"/>
      </xdr:nvSpPr>
      <xdr:spPr>
        <a:xfrm>
          <a:off x="10566400" y="5494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144.623</a:t>
          </a:r>
          <a:endParaRPr kumimoji="1" lang="ja-JP" altLang="en-US" sz="1000" b="1">
            <a:latin typeface="ＭＳ Ｐゴシック"/>
          </a:endParaRPr>
        </a:p>
      </xdr:txBody>
    </xdr:sp>
    <xdr:clientData/>
  </xdr:oneCellAnchor>
  <xdr:twoCellAnchor>
    <xdr:from>
      <xdr:col>15</xdr:col>
      <xdr:colOff>92075</xdr:colOff>
      <xdr:row>33</xdr:row>
      <xdr:rowOff>61254</xdr:rowOff>
    </xdr:from>
    <xdr:to>
      <xdr:col>15</xdr:col>
      <xdr:colOff>269875</xdr:colOff>
      <xdr:row>33</xdr:row>
      <xdr:rowOff>61254</xdr:rowOff>
    </xdr:to>
    <xdr:cxnSp macro="">
      <xdr:nvCxnSpPr>
        <xdr:cNvPr id="103" name="直線コネクタ 102"/>
        <xdr:cNvCxnSpPr/>
      </xdr:nvCxnSpPr>
      <xdr:spPr>
        <a:xfrm>
          <a:off x="10388600" y="5719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124179</xdr:rowOff>
    </xdr:from>
    <xdr:ext cx="534377" cy="259045"/>
    <xdr:sp macro="" textlink="">
      <xdr:nvSpPr>
        <xdr:cNvPr id="104" name="【道路】&#10;一人当たり延長平均値テキスト"/>
        <xdr:cNvSpPr txBox="1"/>
      </xdr:nvSpPr>
      <xdr:spPr>
        <a:xfrm>
          <a:off x="10566400" y="64678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69.194</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145752</xdr:rowOff>
    </xdr:from>
    <xdr:to>
      <xdr:col>15</xdr:col>
      <xdr:colOff>231775</xdr:colOff>
      <xdr:row>38</xdr:row>
      <xdr:rowOff>75902</xdr:rowOff>
    </xdr:to>
    <xdr:sp macro="" textlink="">
      <xdr:nvSpPr>
        <xdr:cNvPr id="105" name="フローチャート : 判断 104"/>
        <xdr:cNvSpPr/>
      </xdr:nvSpPr>
      <xdr:spPr>
        <a:xfrm>
          <a:off x="10426700" y="6489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129860</xdr:rowOff>
    </xdr:from>
    <xdr:to>
      <xdr:col>14</xdr:col>
      <xdr:colOff>79375</xdr:colOff>
      <xdr:row>39</xdr:row>
      <xdr:rowOff>60010</xdr:rowOff>
    </xdr:to>
    <xdr:sp macro="" textlink="">
      <xdr:nvSpPr>
        <xdr:cNvPr id="106" name="フローチャート : 判断 105"/>
        <xdr:cNvSpPr/>
      </xdr:nvSpPr>
      <xdr:spPr>
        <a:xfrm>
          <a:off x="9588500" y="664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34</xdr:row>
      <xdr:rowOff>12152</xdr:rowOff>
    </xdr:from>
    <xdr:to>
      <xdr:col>15</xdr:col>
      <xdr:colOff>231775</xdr:colOff>
      <xdr:row>34</xdr:row>
      <xdr:rowOff>113752</xdr:rowOff>
    </xdr:to>
    <xdr:sp macro="" textlink="">
      <xdr:nvSpPr>
        <xdr:cNvPr id="112" name="円/楕円 111"/>
        <xdr:cNvSpPr/>
      </xdr:nvSpPr>
      <xdr:spPr>
        <a:xfrm>
          <a:off x="10426700" y="584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33</xdr:row>
      <xdr:rowOff>35029</xdr:rowOff>
    </xdr:from>
    <xdr:ext cx="599010" cy="259045"/>
    <xdr:sp macro="" textlink="">
      <xdr:nvSpPr>
        <xdr:cNvPr id="113" name="【道路】&#10;一人当たり延長該当値テキスト"/>
        <xdr:cNvSpPr txBox="1"/>
      </xdr:nvSpPr>
      <xdr:spPr>
        <a:xfrm>
          <a:off x="10566400" y="5692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128.717</a:t>
          </a:r>
          <a:endParaRPr kumimoji="1" lang="ja-JP" altLang="en-US" sz="1000" b="1">
            <a:solidFill>
              <a:srgbClr val="FF0000"/>
            </a:solidFill>
            <a:latin typeface="ＭＳ Ｐゴシック"/>
          </a:endParaRPr>
        </a:p>
      </xdr:txBody>
    </xdr:sp>
    <xdr:clientData/>
  </xdr:oneCellAnchor>
  <xdr:twoCellAnchor>
    <xdr:from>
      <xdr:col>13</xdr:col>
      <xdr:colOff>663575</xdr:colOff>
      <xdr:row>34</xdr:row>
      <xdr:rowOff>58035</xdr:rowOff>
    </xdr:from>
    <xdr:to>
      <xdr:col>14</xdr:col>
      <xdr:colOff>79375</xdr:colOff>
      <xdr:row>34</xdr:row>
      <xdr:rowOff>159635</xdr:rowOff>
    </xdr:to>
    <xdr:sp macro="" textlink="">
      <xdr:nvSpPr>
        <xdr:cNvPr id="114" name="円/楕円 113"/>
        <xdr:cNvSpPr/>
      </xdr:nvSpPr>
      <xdr:spPr>
        <a:xfrm>
          <a:off x="9588500" y="5887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34</xdr:row>
      <xdr:rowOff>62952</xdr:rowOff>
    </xdr:from>
    <xdr:to>
      <xdr:col>15</xdr:col>
      <xdr:colOff>180975</xdr:colOff>
      <xdr:row>34</xdr:row>
      <xdr:rowOff>108835</xdr:rowOff>
    </xdr:to>
    <xdr:cxnSp macro="">
      <xdr:nvCxnSpPr>
        <xdr:cNvPr id="115" name="直線コネクタ 114"/>
        <xdr:cNvCxnSpPr/>
      </xdr:nvCxnSpPr>
      <xdr:spPr>
        <a:xfrm flipV="1">
          <a:off x="9639300" y="5892252"/>
          <a:ext cx="838200" cy="45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434485</xdr:colOff>
      <xdr:row>39</xdr:row>
      <xdr:rowOff>51137</xdr:rowOff>
    </xdr:from>
    <xdr:ext cx="534377" cy="259045"/>
    <xdr:sp macro="" textlink="">
      <xdr:nvSpPr>
        <xdr:cNvPr id="116" name="n_1aveValue【道路】&#10;一人当たり延長"/>
        <xdr:cNvSpPr txBox="1"/>
      </xdr:nvSpPr>
      <xdr:spPr>
        <a:xfrm>
          <a:off x="9359410" y="6737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54.904</a:t>
          </a:r>
          <a:endParaRPr kumimoji="1" lang="ja-JP" altLang="en-US" sz="1000" b="1">
            <a:solidFill>
              <a:srgbClr val="000080"/>
            </a:solidFill>
            <a:latin typeface="ＭＳ Ｐゴシック"/>
          </a:endParaRPr>
        </a:p>
      </xdr:txBody>
    </xdr:sp>
    <xdr:clientData/>
  </xdr:oneCellAnchor>
  <xdr:oneCellAnchor>
    <xdr:from>
      <xdr:col>13</xdr:col>
      <xdr:colOff>402169</xdr:colOff>
      <xdr:row>33</xdr:row>
      <xdr:rowOff>4712</xdr:rowOff>
    </xdr:from>
    <xdr:ext cx="599010" cy="259045"/>
    <xdr:sp macro="" textlink="">
      <xdr:nvSpPr>
        <xdr:cNvPr id="117" name="n_1mainValue【道路】&#10;一人当たり延長"/>
        <xdr:cNvSpPr txBox="1"/>
      </xdr:nvSpPr>
      <xdr:spPr>
        <a:xfrm>
          <a:off x="9327094" y="5662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124.502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8" name="正方形/長方形 11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9" name="正方形/長方形 11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20" name="正方形/長方形 11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1" name="正方形/長方形 12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2" name="正方形/長方形 12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3" name="正方形/長方形 12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4" name="正方形/長方形 12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56.3</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5" name="正方形/長方形 12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6" name="テキスト ボックス 12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7" name="直線コネクタ 12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8" name="テキスト ボックス 12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9" name="直線コネクタ 12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30" name="テキスト ボックス 12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31" name="直線コネクタ 13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2" name="テキスト ボックス 13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3" name="直線コネクタ 13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4" name="テキスト ボックス 13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5" name="直線コネクタ 13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6" name="テキスト ボックス 13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7" name="直線コネクタ 13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8" name="テキスト ボックス 13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9" name="直線コネクタ 13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40" name="テキスト ボックス 13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4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80010</xdr:rowOff>
    </xdr:from>
    <xdr:to>
      <xdr:col>6</xdr:col>
      <xdr:colOff>510540</xdr:colOff>
      <xdr:row>63</xdr:row>
      <xdr:rowOff>154305</xdr:rowOff>
    </xdr:to>
    <xdr:cxnSp macro="">
      <xdr:nvCxnSpPr>
        <xdr:cNvPr id="142" name="直線コネクタ 141"/>
        <xdr:cNvCxnSpPr/>
      </xdr:nvCxnSpPr>
      <xdr:spPr>
        <a:xfrm flipV="1">
          <a:off x="4634865" y="9681210"/>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158132</xdr:rowOff>
    </xdr:from>
    <xdr:ext cx="405111" cy="259045"/>
    <xdr:sp macro="" textlink="">
      <xdr:nvSpPr>
        <xdr:cNvPr id="143" name="【橋りょう・トンネル】&#10;有形固定資産減価償却率最小値テキスト"/>
        <xdr:cNvSpPr txBox="1"/>
      </xdr:nvSpPr>
      <xdr:spPr>
        <a:xfrm>
          <a:off x="4724400" y="10959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a:t>
          </a:r>
          <a:endParaRPr kumimoji="1" lang="ja-JP" altLang="en-US" sz="1000" b="1">
            <a:latin typeface="ＭＳ Ｐゴシック"/>
          </a:endParaRPr>
        </a:p>
      </xdr:txBody>
    </xdr:sp>
    <xdr:clientData/>
  </xdr:oneCellAnchor>
  <xdr:twoCellAnchor>
    <xdr:from>
      <xdr:col>6</xdr:col>
      <xdr:colOff>422275</xdr:colOff>
      <xdr:row>63</xdr:row>
      <xdr:rowOff>154305</xdr:rowOff>
    </xdr:from>
    <xdr:to>
      <xdr:col>6</xdr:col>
      <xdr:colOff>600075</xdr:colOff>
      <xdr:row>63</xdr:row>
      <xdr:rowOff>154305</xdr:rowOff>
    </xdr:to>
    <xdr:cxnSp macro="">
      <xdr:nvCxnSpPr>
        <xdr:cNvPr id="144" name="直線コネクタ 143"/>
        <xdr:cNvCxnSpPr/>
      </xdr:nvCxnSpPr>
      <xdr:spPr>
        <a:xfrm>
          <a:off x="4546600" y="10955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26687</xdr:rowOff>
    </xdr:from>
    <xdr:ext cx="405111" cy="259045"/>
    <xdr:sp macro="" textlink="">
      <xdr:nvSpPr>
        <xdr:cNvPr id="145" name="【橋りょう・トンネル】&#10;有形固定資産減価償却率最大値テキスト"/>
        <xdr:cNvSpPr txBox="1"/>
      </xdr:nvSpPr>
      <xdr:spPr>
        <a:xfrm>
          <a:off x="47244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91.8</a:t>
          </a:r>
          <a:endParaRPr kumimoji="1" lang="ja-JP" altLang="en-US" sz="1000" b="1">
            <a:latin typeface="ＭＳ Ｐゴシック"/>
          </a:endParaRPr>
        </a:p>
      </xdr:txBody>
    </xdr:sp>
    <xdr:clientData/>
  </xdr:oneCellAnchor>
  <xdr:twoCellAnchor>
    <xdr:from>
      <xdr:col>6</xdr:col>
      <xdr:colOff>422275</xdr:colOff>
      <xdr:row>56</xdr:row>
      <xdr:rowOff>80010</xdr:rowOff>
    </xdr:from>
    <xdr:to>
      <xdr:col>6</xdr:col>
      <xdr:colOff>600075</xdr:colOff>
      <xdr:row>56</xdr:row>
      <xdr:rowOff>80010</xdr:rowOff>
    </xdr:to>
    <xdr:cxnSp macro="">
      <xdr:nvCxnSpPr>
        <xdr:cNvPr id="146" name="直線コネクタ 145"/>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76217</xdr:rowOff>
    </xdr:from>
    <xdr:ext cx="405111" cy="259045"/>
    <xdr:sp macro="" textlink="">
      <xdr:nvSpPr>
        <xdr:cNvPr id="147" name="【橋りょう・トンネル】&#10;有形固定資産減価償却率平均値テキスト"/>
        <xdr:cNvSpPr txBox="1"/>
      </xdr:nvSpPr>
      <xdr:spPr>
        <a:xfrm>
          <a:off x="4724400" y="103632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97790</xdr:rowOff>
    </xdr:from>
    <xdr:to>
      <xdr:col>6</xdr:col>
      <xdr:colOff>561975</xdr:colOff>
      <xdr:row>61</xdr:row>
      <xdr:rowOff>27940</xdr:rowOff>
    </xdr:to>
    <xdr:sp macro="" textlink="">
      <xdr:nvSpPr>
        <xdr:cNvPr id="148" name="フローチャート : 判断 147"/>
        <xdr:cNvSpPr/>
      </xdr:nvSpPr>
      <xdr:spPr>
        <a:xfrm>
          <a:off x="45847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139700</xdr:rowOff>
    </xdr:from>
    <xdr:to>
      <xdr:col>5</xdr:col>
      <xdr:colOff>409575</xdr:colOff>
      <xdr:row>61</xdr:row>
      <xdr:rowOff>69850</xdr:rowOff>
    </xdr:to>
    <xdr:sp macro="" textlink="">
      <xdr:nvSpPr>
        <xdr:cNvPr id="149" name="フローチャート : 判断 148"/>
        <xdr:cNvSpPr/>
      </xdr:nvSpPr>
      <xdr:spPr>
        <a:xfrm>
          <a:off x="3746500" y="1042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50" name="テキスト ボックス 14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51" name="テキスト ボックス 15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2" name="テキスト ボックス 15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3" name="テキスト ボックス 15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4" name="テキスト ボックス 15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34925</xdr:rowOff>
    </xdr:from>
    <xdr:to>
      <xdr:col>6</xdr:col>
      <xdr:colOff>561975</xdr:colOff>
      <xdr:row>58</xdr:row>
      <xdr:rowOff>136525</xdr:rowOff>
    </xdr:to>
    <xdr:sp macro="" textlink="">
      <xdr:nvSpPr>
        <xdr:cNvPr id="155" name="円/楕円 154"/>
        <xdr:cNvSpPr/>
      </xdr:nvSpPr>
      <xdr:spPr>
        <a:xfrm>
          <a:off x="4584700" y="997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57</xdr:row>
      <xdr:rowOff>57802</xdr:rowOff>
    </xdr:from>
    <xdr:ext cx="405111" cy="259045"/>
    <xdr:sp macro="" textlink="">
      <xdr:nvSpPr>
        <xdr:cNvPr id="156" name="【橋りょう・トンネル】&#10;有形固定資産減価償却率該当値テキスト"/>
        <xdr:cNvSpPr txBox="1"/>
      </xdr:nvSpPr>
      <xdr:spPr>
        <a:xfrm>
          <a:off x="4724400" y="983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61595</xdr:rowOff>
    </xdr:from>
    <xdr:to>
      <xdr:col>5</xdr:col>
      <xdr:colOff>409575</xdr:colOff>
      <xdr:row>58</xdr:row>
      <xdr:rowOff>163195</xdr:rowOff>
    </xdr:to>
    <xdr:sp macro="" textlink="">
      <xdr:nvSpPr>
        <xdr:cNvPr id="157" name="円/楕円 156"/>
        <xdr:cNvSpPr/>
      </xdr:nvSpPr>
      <xdr:spPr>
        <a:xfrm>
          <a:off x="3746500" y="10005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58</xdr:row>
      <xdr:rowOff>85725</xdr:rowOff>
    </xdr:from>
    <xdr:to>
      <xdr:col>6</xdr:col>
      <xdr:colOff>511175</xdr:colOff>
      <xdr:row>58</xdr:row>
      <xdr:rowOff>112395</xdr:rowOff>
    </xdr:to>
    <xdr:cxnSp macro="">
      <xdr:nvCxnSpPr>
        <xdr:cNvPr id="158" name="直線コネクタ 157"/>
        <xdr:cNvCxnSpPr/>
      </xdr:nvCxnSpPr>
      <xdr:spPr>
        <a:xfrm flipV="1">
          <a:off x="3797300" y="1002982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60977</xdr:rowOff>
    </xdr:from>
    <xdr:ext cx="405111" cy="259045"/>
    <xdr:sp macro="" textlink="">
      <xdr:nvSpPr>
        <xdr:cNvPr id="159" name="n_1aveValue【橋りょう・トンネル】&#10;有形固定資産減価償却率"/>
        <xdr:cNvSpPr txBox="1"/>
      </xdr:nvSpPr>
      <xdr:spPr>
        <a:xfrm>
          <a:off x="3582043"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50.0</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8272</xdr:rowOff>
    </xdr:from>
    <xdr:ext cx="405111" cy="259045"/>
    <xdr:sp macro="" textlink="">
      <xdr:nvSpPr>
        <xdr:cNvPr id="160" name="n_1mainValue【橋りょう・トンネル】&#10;有形固定資産減価償却率"/>
        <xdr:cNvSpPr txBox="1"/>
      </xdr:nvSpPr>
      <xdr:spPr>
        <a:xfrm>
          <a:off x="3582043" y="978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61" name="正方形/長方形 16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2" name="正方形/長方形 16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3" name="正方形/長方形 16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4" name="正方形/長方形 16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5" name="正方形/長方形 16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6" name="正方形/長方形 16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7" name="正方形/長方形 16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290,628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8" name="正方形/長方形 16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9" name="テキスト ボックス 16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70" name="直線コネクタ 16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0</xdr:rowOff>
    </xdr:from>
    <xdr:to>
      <xdr:col>16</xdr:col>
      <xdr:colOff>307975</xdr:colOff>
      <xdr:row>64</xdr:row>
      <xdr:rowOff>0</xdr:rowOff>
    </xdr:to>
    <xdr:cxnSp macro="">
      <xdr:nvCxnSpPr>
        <xdr:cNvPr id="171" name="直線コネクタ 170"/>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29227</xdr:rowOff>
    </xdr:from>
    <xdr:ext cx="248786" cy="259045"/>
    <xdr:sp macro="" textlink="">
      <xdr:nvSpPr>
        <xdr:cNvPr id="172" name="テキスト ボックス 171"/>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61</xdr:row>
      <xdr:rowOff>57150</xdr:rowOff>
    </xdr:from>
    <xdr:to>
      <xdr:col>16</xdr:col>
      <xdr:colOff>307975</xdr:colOff>
      <xdr:row>61</xdr:row>
      <xdr:rowOff>57150</xdr:rowOff>
    </xdr:to>
    <xdr:cxnSp macro="">
      <xdr:nvCxnSpPr>
        <xdr:cNvPr id="173" name="直線コネクタ 172"/>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60</xdr:row>
      <xdr:rowOff>86377</xdr:rowOff>
    </xdr:from>
    <xdr:ext cx="685572" cy="259045"/>
    <xdr:sp macro="" textlink="">
      <xdr:nvSpPr>
        <xdr:cNvPr id="174" name="テキスト ボックス 173"/>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58</xdr:row>
      <xdr:rowOff>114300</xdr:rowOff>
    </xdr:from>
    <xdr:to>
      <xdr:col>16</xdr:col>
      <xdr:colOff>307975</xdr:colOff>
      <xdr:row>58</xdr:row>
      <xdr:rowOff>114300</xdr:rowOff>
    </xdr:to>
    <xdr:cxnSp macro="">
      <xdr:nvCxnSpPr>
        <xdr:cNvPr id="175" name="直線コネクタ 174"/>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57</xdr:row>
      <xdr:rowOff>143527</xdr:rowOff>
    </xdr:from>
    <xdr:ext cx="685572" cy="259045"/>
    <xdr:sp macro="" textlink="">
      <xdr:nvSpPr>
        <xdr:cNvPr id="176" name="テキスト ボックス 175"/>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56</xdr:row>
      <xdr:rowOff>0</xdr:rowOff>
    </xdr:from>
    <xdr:to>
      <xdr:col>16</xdr:col>
      <xdr:colOff>307975</xdr:colOff>
      <xdr:row>56</xdr:row>
      <xdr:rowOff>0</xdr:rowOff>
    </xdr:to>
    <xdr:cxnSp macro="">
      <xdr:nvCxnSpPr>
        <xdr:cNvPr id="177" name="直線コネクタ 176"/>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55</xdr:row>
      <xdr:rowOff>29227</xdr:rowOff>
    </xdr:from>
    <xdr:ext cx="685572" cy="259045"/>
    <xdr:sp macro="" textlink="">
      <xdr:nvSpPr>
        <xdr:cNvPr id="178" name="テキスト ボックス 177"/>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80" name="テキスト ボックス 17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57</xdr:row>
      <xdr:rowOff>86324</xdr:rowOff>
    </xdr:from>
    <xdr:to>
      <xdr:col>15</xdr:col>
      <xdr:colOff>180340</xdr:colOff>
      <xdr:row>63</xdr:row>
      <xdr:rowOff>165532</xdr:rowOff>
    </xdr:to>
    <xdr:cxnSp macro="">
      <xdr:nvCxnSpPr>
        <xdr:cNvPr id="182" name="直線コネクタ 181"/>
        <xdr:cNvCxnSpPr/>
      </xdr:nvCxnSpPr>
      <xdr:spPr>
        <a:xfrm flipV="1">
          <a:off x="10476865" y="9858974"/>
          <a:ext cx="0" cy="11079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169359</xdr:rowOff>
    </xdr:from>
    <xdr:ext cx="534377" cy="259045"/>
    <xdr:sp macro="" textlink="">
      <xdr:nvSpPr>
        <xdr:cNvPr id="183" name="【橋りょう・トンネル】&#10;一人当たり有形固定資産（償却資産）額最小値テキスト"/>
        <xdr:cNvSpPr txBox="1"/>
      </xdr:nvSpPr>
      <xdr:spPr>
        <a:xfrm>
          <a:off x="10566400" y="1097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12,944</a:t>
          </a:r>
          <a:endParaRPr kumimoji="1" lang="ja-JP" altLang="en-US" sz="1000" b="1">
            <a:latin typeface="ＭＳ Ｐゴシック"/>
          </a:endParaRPr>
        </a:p>
      </xdr:txBody>
    </xdr:sp>
    <xdr:clientData/>
  </xdr:oneCellAnchor>
  <xdr:twoCellAnchor>
    <xdr:from>
      <xdr:col>15</xdr:col>
      <xdr:colOff>92075</xdr:colOff>
      <xdr:row>63</xdr:row>
      <xdr:rowOff>165532</xdr:rowOff>
    </xdr:from>
    <xdr:to>
      <xdr:col>15</xdr:col>
      <xdr:colOff>269875</xdr:colOff>
      <xdr:row>63</xdr:row>
      <xdr:rowOff>165532</xdr:rowOff>
    </xdr:to>
    <xdr:cxnSp macro="">
      <xdr:nvCxnSpPr>
        <xdr:cNvPr id="184" name="直線コネクタ 183"/>
        <xdr:cNvCxnSpPr/>
      </xdr:nvCxnSpPr>
      <xdr:spPr>
        <a:xfrm>
          <a:off x="10388600" y="1096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56</xdr:row>
      <xdr:rowOff>33001</xdr:rowOff>
    </xdr:from>
    <xdr:ext cx="690189" cy="259045"/>
    <xdr:sp macro="" textlink="">
      <xdr:nvSpPr>
        <xdr:cNvPr id="185" name="【橋りょう・トンネル】&#10;一人当たり有形固定資産（償却資産）額最大値テキスト"/>
        <xdr:cNvSpPr txBox="1"/>
      </xdr:nvSpPr>
      <xdr:spPr>
        <a:xfrm>
          <a:off x="10566400" y="96342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2,436,190</a:t>
          </a:r>
          <a:endParaRPr kumimoji="1" lang="ja-JP" altLang="en-US" sz="1000" b="1">
            <a:latin typeface="ＭＳ Ｐゴシック"/>
          </a:endParaRPr>
        </a:p>
      </xdr:txBody>
    </xdr:sp>
    <xdr:clientData/>
  </xdr:oneCellAnchor>
  <xdr:twoCellAnchor>
    <xdr:from>
      <xdr:col>15</xdr:col>
      <xdr:colOff>92075</xdr:colOff>
      <xdr:row>57</xdr:row>
      <xdr:rowOff>86324</xdr:rowOff>
    </xdr:from>
    <xdr:to>
      <xdr:col>15</xdr:col>
      <xdr:colOff>269875</xdr:colOff>
      <xdr:row>57</xdr:row>
      <xdr:rowOff>86324</xdr:rowOff>
    </xdr:to>
    <xdr:cxnSp macro="">
      <xdr:nvCxnSpPr>
        <xdr:cNvPr id="186" name="直線コネクタ 185"/>
        <xdr:cNvCxnSpPr/>
      </xdr:nvCxnSpPr>
      <xdr:spPr>
        <a:xfrm>
          <a:off x="10388600" y="985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18095</xdr:rowOff>
    </xdr:from>
    <xdr:ext cx="690189" cy="259045"/>
    <xdr:sp macro="" textlink="">
      <xdr:nvSpPr>
        <xdr:cNvPr id="187" name="【橋りょう・トンネル】&#10;一人当たり有形固定資産（償却資産）額平均値テキスト"/>
        <xdr:cNvSpPr txBox="1"/>
      </xdr:nvSpPr>
      <xdr:spPr>
        <a:xfrm>
          <a:off x="10566400" y="10305095"/>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1,024,348</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166668</xdr:rowOff>
    </xdr:from>
    <xdr:to>
      <xdr:col>15</xdr:col>
      <xdr:colOff>231775</xdr:colOff>
      <xdr:row>61</xdr:row>
      <xdr:rowOff>96818</xdr:rowOff>
    </xdr:to>
    <xdr:sp macro="" textlink="">
      <xdr:nvSpPr>
        <xdr:cNvPr id="188" name="フローチャート : 判断 187"/>
        <xdr:cNvSpPr/>
      </xdr:nvSpPr>
      <xdr:spPr>
        <a:xfrm>
          <a:off x="10426700" y="10453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144233</xdr:rowOff>
    </xdr:from>
    <xdr:to>
      <xdr:col>14</xdr:col>
      <xdr:colOff>79375</xdr:colOff>
      <xdr:row>62</xdr:row>
      <xdr:rowOff>74383</xdr:rowOff>
    </xdr:to>
    <xdr:sp macro="" textlink="">
      <xdr:nvSpPr>
        <xdr:cNvPr id="189" name="フローチャート : 判断 188"/>
        <xdr:cNvSpPr/>
      </xdr:nvSpPr>
      <xdr:spPr>
        <a:xfrm>
          <a:off x="9588500" y="1060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61</xdr:row>
      <xdr:rowOff>108094</xdr:rowOff>
    </xdr:from>
    <xdr:to>
      <xdr:col>15</xdr:col>
      <xdr:colOff>231775</xdr:colOff>
      <xdr:row>62</xdr:row>
      <xdr:rowOff>38244</xdr:rowOff>
    </xdr:to>
    <xdr:sp macro="" textlink="">
      <xdr:nvSpPr>
        <xdr:cNvPr id="195" name="円/楕円 194"/>
        <xdr:cNvSpPr/>
      </xdr:nvSpPr>
      <xdr:spPr>
        <a:xfrm>
          <a:off x="10426700" y="1056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61</xdr:row>
      <xdr:rowOff>86521</xdr:rowOff>
    </xdr:from>
    <xdr:ext cx="599010" cy="259045"/>
    <xdr:sp macro="" textlink="">
      <xdr:nvSpPr>
        <xdr:cNvPr id="196" name="【橋りょう・トンネル】&#10;一人当たり有形固定資産（償却資産）額該当値テキスト"/>
        <xdr:cNvSpPr txBox="1"/>
      </xdr:nvSpPr>
      <xdr:spPr>
        <a:xfrm>
          <a:off x="10566400" y="10544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777,462</a:t>
          </a:r>
          <a:endParaRPr kumimoji="1" lang="ja-JP" altLang="en-US" sz="1000" b="1">
            <a:solidFill>
              <a:srgbClr val="FF0000"/>
            </a:solidFill>
            <a:latin typeface="ＭＳ Ｐゴシック"/>
          </a:endParaRPr>
        </a:p>
      </xdr:txBody>
    </xdr:sp>
    <xdr:clientData/>
  </xdr:oneCellAnchor>
  <xdr:twoCellAnchor>
    <xdr:from>
      <xdr:col>13</xdr:col>
      <xdr:colOff>663575</xdr:colOff>
      <xdr:row>61</xdr:row>
      <xdr:rowOff>118554</xdr:rowOff>
    </xdr:from>
    <xdr:to>
      <xdr:col>14</xdr:col>
      <xdr:colOff>79375</xdr:colOff>
      <xdr:row>62</xdr:row>
      <xdr:rowOff>48704</xdr:rowOff>
    </xdr:to>
    <xdr:sp macro="" textlink="">
      <xdr:nvSpPr>
        <xdr:cNvPr id="197" name="円/楕円 196"/>
        <xdr:cNvSpPr/>
      </xdr:nvSpPr>
      <xdr:spPr>
        <a:xfrm>
          <a:off x="9588500" y="1057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61</xdr:row>
      <xdr:rowOff>158894</xdr:rowOff>
    </xdr:from>
    <xdr:to>
      <xdr:col>15</xdr:col>
      <xdr:colOff>180975</xdr:colOff>
      <xdr:row>61</xdr:row>
      <xdr:rowOff>169354</xdr:rowOff>
    </xdr:to>
    <xdr:cxnSp macro="">
      <xdr:nvCxnSpPr>
        <xdr:cNvPr id="198" name="直線コネクタ 197"/>
        <xdr:cNvCxnSpPr/>
      </xdr:nvCxnSpPr>
      <xdr:spPr>
        <a:xfrm flipV="1">
          <a:off x="9639300" y="10617344"/>
          <a:ext cx="838200" cy="10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402169</xdr:colOff>
      <xdr:row>62</xdr:row>
      <xdr:rowOff>65510</xdr:rowOff>
    </xdr:from>
    <xdr:ext cx="599010" cy="259045"/>
    <xdr:sp macro="" textlink="">
      <xdr:nvSpPr>
        <xdr:cNvPr id="199" name="n_1aveValue【橋りょう・トンネル】&#10;一人当たり有形固定資産（償却資産）額"/>
        <xdr:cNvSpPr txBox="1"/>
      </xdr:nvSpPr>
      <xdr:spPr>
        <a:xfrm>
          <a:off x="9327094" y="10695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698,418</a:t>
          </a:r>
          <a:endParaRPr kumimoji="1" lang="ja-JP" altLang="en-US" sz="1000" b="1">
            <a:solidFill>
              <a:srgbClr val="000080"/>
            </a:solidFill>
            <a:latin typeface="ＭＳ Ｐゴシック"/>
          </a:endParaRPr>
        </a:p>
      </xdr:txBody>
    </xdr:sp>
    <xdr:clientData/>
  </xdr:oneCellAnchor>
  <xdr:oneCellAnchor>
    <xdr:from>
      <xdr:col>13</xdr:col>
      <xdr:colOff>402169</xdr:colOff>
      <xdr:row>60</xdr:row>
      <xdr:rowOff>65231</xdr:rowOff>
    </xdr:from>
    <xdr:ext cx="599010" cy="259045"/>
    <xdr:sp macro="" textlink="">
      <xdr:nvSpPr>
        <xdr:cNvPr id="200" name="n_1mainValue【橋りょう・トンネル】&#10;一人当たり有形固定資産（償却資産）額"/>
        <xdr:cNvSpPr txBox="1"/>
      </xdr:nvSpPr>
      <xdr:spPr>
        <a:xfrm>
          <a:off x="9327094" y="10352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754,585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11" name="テキスト ボックス 21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168729</xdr:rowOff>
    </xdr:from>
    <xdr:to>
      <xdr:col>7</xdr:col>
      <xdr:colOff>638175</xdr:colOff>
      <xdr:row>86</xdr:row>
      <xdr:rowOff>168729</xdr:rowOff>
    </xdr:to>
    <xdr:cxnSp macro="">
      <xdr:nvCxnSpPr>
        <xdr:cNvPr id="212" name="直線コネクタ 211"/>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86</xdr:row>
      <xdr:rowOff>26506</xdr:rowOff>
    </xdr:from>
    <xdr:ext cx="403059" cy="259045"/>
    <xdr:sp macro="" textlink="">
      <xdr:nvSpPr>
        <xdr:cNvPr id="213" name="テキスト ボックス 212"/>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85</xdr:row>
      <xdr:rowOff>13607</xdr:rowOff>
    </xdr:from>
    <xdr:to>
      <xdr:col>7</xdr:col>
      <xdr:colOff>638175</xdr:colOff>
      <xdr:row>85</xdr:row>
      <xdr:rowOff>13607</xdr:rowOff>
    </xdr:to>
    <xdr:cxnSp macro="">
      <xdr:nvCxnSpPr>
        <xdr:cNvPr id="214" name="直線コネクタ 213"/>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84</xdr:row>
      <xdr:rowOff>42834</xdr:rowOff>
    </xdr:from>
    <xdr:ext cx="403059" cy="259045"/>
    <xdr:sp macro="" textlink="">
      <xdr:nvSpPr>
        <xdr:cNvPr id="215" name="テキスト ボックス 214"/>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83</xdr:row>
      <xdr:rowOff>29936</xdr:rowOff>
    </xdr:from>
    <xdr:to>
      <xdr:col>7</xdr:col>
      <xdr:colOff>638175</xdr:colOff>
      <xdr:row>83</xdr:row>
      <xdr:rowOff>29936</xdr:rowOff>
    </xdr:to>
    <xdr:cxnSp macro="">
      <xdr:nvCxnSpPr>
        <xdr:cNvPr id="216" name="直線コネクタ 215"/>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59163</xdr:rowOff>
    </xdr:from>
    <xdr:ext cx="403059" cy="259045"/>
    <xdr:sp macro="" textlink="">
      <xdr:nvSpPr>
        <xdr:cNvPr id="217" name="テキスト ボックス 216"/>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81</xdr:row>
      <xdr:rowOff>46264</xdr:rowOff>
    </xdr:from>
    <xdr:to>
      <xdr:col>7</xdr:col>
      <xdr:colOff>638175</xdr:colOff>
      <xdr:row>81</xdr:row>
      <xdr:rowOff>46264</xdr:rowOff>
    </xdr:to>
    <xdr:cxnSp macro="">
      <xdr:nvCxnSpPr>
        <xdr:cNvPr id="218" name="直線コネクタ 217"/>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75491</xdr:rowOff>
    </xdr:from>
    <xdr:ext cx="403059" cy="259045"/>
    <xdr:sp macro="" textlink="">
      <xdr:nvSpPr>
        <xdr:cNvPr id="219" name="テキスト ボックス 218"/>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79</xdr:row>
      <xdr:rowOff>62593</xdr:rowOff>
    </xdr:from>
    <xdr:to>
      <xdr:col>7</xdr:col>
      <xdr:colOff>638175</xdr:colOff>
      <xdr:row>79</xdr:row>
      <xdr:rowOff>62593</xdr:rowOff>
    </xdr:to>
    <xdr:cxnSp macro="">
      <xdr:nvCxnSpPr>
        <xdr:cNvPr id="220" name="直線コネクタ 219"/>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78</xdr:row>
      <xdr:rowOff>91820</xdr:rowOff>
    </xdr:from>
    <xdr:ext cx="403059" cy="259045"/>
    <xdr:sp macro="" textlink="">
      <xdr:nvSpPr>
        <xdr:cNvPr id="221" name="テキスト ボックス 220"/>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78921</xdr:rowOff>
    </xdr:from>
    <xdr:to>
      <xdr:col>7</xdr:col>
      <xdr:colOff>638175</xdr:colOff>
      <xdr:row>77</xdr:row>
      <xdr:rowOff>78921</xdr:rowOff>
    </xdr:to>
    <xdr:cxnSp macro="">
      <xdr:nvCxnSpPr>
        <xdr:cNvPr id="222" name="直線コネクタ 221"/>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108148</xdr:rowOff>
    </xdr:from>
    <xdr:ext cx="403059" cy="259045"/>
    <xdr:sp macro="" textlink="">
      <xdr:nvSpPr>
        <xdr:cNvPr id="223" name="テキスト ボックス 222"/>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4" name="直線コネクタ 22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5" name="テキスト ボックス 22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47898</xdr:rowOff>
    </xdr:from>
    <xdr:to>
      <xdr:col>6</xdr:col>
      <xdr:colOff>510540</xdr:colOff>
      <xdr:row>85</xdr:row>
      <xdr:rowOff>127907</xdr:rowOff>
    </xdr:to>
    <xdr:cxnSp macro="">
      <xdr:nvCxnSpPr>
        <xdr:cNvPr id="227" name="直線コネクタ 226"/>
        <xdr:cNvCxnSpPr/>
      </xdr:nvCxnSpPr>
      <xdr:spPr>
        <a:xfrm flipV="1">
          <a:off x="4634865" y="13420998"/>
          <a:ext cx="0" cy="1280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131734</xdr:rowOff>
    </xdr:from>
    <xdr:ext cx="405111" cy="259045"/>
    <xdr:sp macro="" textlink="">
      <xdr:nvSpPr>
        <xdr:cNvPr id="228" name="【公営住宅】&#10;有形固定資産減価償却率最小値テキスト"/>
        <xdr:cNvSpPr txBox="1"/>
      </xdr:nvSpPr>
      <xdr:spPr>
        <a:xfrm>
          <a:off x="4724400" y="1470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46.5</a:t>
          </a:r>
          <a:endParaRPr kumimoji="1" lang="ja-JP" altLang="en-US" sz="1000" b="1">
            <a:latin typeface="ＭＳ Ｐゴシック"/>
          </a:endParaRPr>
        </a:p>
      </xdr:txBody>
    </xdr:sp>
    <xdr:clientData/>
  </xdr:oneCellAnchor>
  <xdr:twoCellAnchor>
    <xdr:from>
      <xdr:col>6</xdr:col>
      <xdr:colOff>422275</xdr:colOff>
      <xdr:row>85</xdr:row>
      <xdr:rowOff>127907</xdr:rowOff>
    </xdr:from>
    <xdr:to>
      <xdr:col>6</xdr:col>
      <xdr:colOff>600075</xdr:colOff>
      <xdr:row>85</xdr:row>
      <xdr:rowOff>127907</xdr:rowOff>
    </xdr:to>
    <xdr:cxnSp macro="">
      <xdr:nvCxnSpPr>
        <xdr:cNvPr id="229" name="直線コネクタ 228"/>
        <xdr:cNvCxnSpPr/>
      </xdr:nvCxnSpPr>
      <xdr:spPr>
        <a:xfrm>
          <a:off x="4546600" y="1470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166025</xdr:rowOff>
    </xdr:from>
    <xdr:ext cx="405111" cy="259045"/>
    <xdr:sp macro="" textlink="">
      <xdr:nvSpPr>
        <xdr:cNvPr id="230" name="【公営住宅】&#10;有形固定資産減価償却率最大値テキスト"/>
        <xdr:cNvSpPr txBox="1"/>
      </xdr:nvSpPr>
      <xdr:spPr>
        <a:xfrm>
          <a:off x="4724400" y="131962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85.7</a:t>
          </a:r>
          <a:endParaRPr kumimoji="1" lang="ja-JP" altLang="en-US" sz="1000" b="1">
            <a:latin typeface="ＭＳ Ｐゴシック"/>
          </a:endParaRPr>
        </a:p>
      </xdr:txBody>
    </xdr:sp>
    <xdr:clientData/>
  </xdr:oneCellAnchor>
  <xdr:twoCellAnchor>
    <xdr:from>
      <xdr:col>6</xdr:col>
      <xdr:colOff>422275</xdr:colOff>
      <xdr:row>78</xdr:row>
      <xdr:rowOff>47898</xdr:rowOff>
    </xdr:from>
    <xdr:to>
      <xdr:col>6</xdr:col>
      <xdr:colOff>600075</xdr:colOff>
      <xdr:row>78</xdr:row>
      <xdr:rowOff>47898</xdr:rowOff>
    </xdr:to>
    <xdr:cxnSp macro="">
      <xdr:nvCxnSpPr>
        <xdr:cNvPr id="231" name="直線コネクタ 230"/>
        <xdr:cNvCxnSpPr/>
      </xdr:nvCxnSpPr>
      <xdr:spPr>
        <a:xfrm>
          <a:off x="4546600" y="1342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60433</xdr:rowOff>
    </xdr:from>
    <xdr:ext cx="405111" cy="259045"/>
    <xdr:sp macro="" textlink="">
      <xdr:nvSpPr>
        <xdr:cNvPr id="232" name="【公営住宅】&#10;有形固定資産減価償却率平均値テキスト"/>
        <xdr:cNvSpPr txBox="1"/>
      </xdr:nvSpPr>
      <xdr:spPr>
        <a:xfrm>
          <a:off x="4724400" y="14119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62.1</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82006</xdr:rowOff>
    </xdr:from>
    <xdr:to>
      <xdr:col>6</xdr:col>
      <xdr:colOff>561975</xdr:colOff>
      <xdr:row>83</xdr:row>
      <xdr:rowOff>12156</xdr:rowOff>
    </xdr:to>
    <xdr:sp macro="" textlink="">
      <xdr:nvSpPr>
        <xdr:cNvPr id="233" name="フローチャート : 判断 232"/>
        <xdr:cNvSpPr/>
      </xdr:nvSpPr>
      <xdr:spPr>
        <a:xfrm>
          <a:off x="4584700" y="1414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134257</xdr:rowOff>
    </xdr:from>
    <xdr:to>
      <xdr:col>5</xdr:col>
      <xdr:colOff>409575</xdr:colOff>
      <xdr:row>83</xdr:row>
      <xdr:rowOff>64407</xdr:rowOff>
    </xdr:to>
    <xdr:sp macro="" textlink="">
      <xdr:nvSpPr>
        <xdr:cNvPr id="234" name="フローチャート : 判断 233"/>
        <xdr:cNvSpPr/>
      </xdr:nvSpPr>
      <xdr:spPr>
        <a:xfrm>
          <a:off x="3746500" y="1419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5" name="テキスト ボックス 23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6" name="テキスト ボックス 23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7" name="テキスト ボックス 23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8" name="テキスト ボックス 23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9" name="テキスト ボックス 23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80</xdr:row>
      <xdr:rowOff>150586</xdr:rowOff>
    </xdr:from>
    <xdr:to>
      <xdr:col>6</xdr:col>
      <xdr:colOff>561975</xdr:colOff>
      <xdr:row>81</xdr:row>
      <xdr:rowOff>80736</xdr:rowOff>
    </xdr:to>
    <xdr:sp macro="" textlink="">
      <xdr:nvSpPr>
        <xdr:cNvPr id="240" name="円/楕円 239"/>
        <xdr:cNvSpPr/>
      </xdr:nvSpPr>
      <xdr:spPr>
        <a:xfrm>
          <a:off x="4584700" y="13866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2013</xdr:rowOff>
    </xdr:from>
    <xdr:ext cx="405111" cy="259045"/>
    <xdr:sp macro="" textlink="">
      <xdr:nvSpPr>
        <xdr:cNvPr id="241" name="【公営住宅】&#10;有形固定資産減価償却率該当値テキスト"/>
        <xdr:cNvSpPr txBox="1"/>
      </xdr:nvSpPr>
      <xdr:spPr>
        <a:xfrm>
          <a:off x="4724400" y="137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5</xdr:col>
      <xdr:colOff>307975</xdr:colOff>
      <xdr:row>81</xdr:row>
      <xdr:rowOff>41184</xdr:rowOff>
    </xdr:from>
    <xdr:to>
      <xdr:col>5</xdr:col>
      <xdr:colOff>409575</xdr:colOff>
      <xdr:row>81</xdr:row>
      <xdr:rowOff>142784</xdr:rowOff>
    </xdr:to>
    <xdr:sp macro="" textlink="">
      <xdr:nvSpPr>
        <xdr:cNvPr id="242" name="円/楕円 241"/>
        <xdr:cNvSpPr/>
      </xdr:nvSpPr>
      <xdr:spPr>
        <a:xfrm>
          <a:off x="3746500" y="1392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81</xdr:row>
      <xdr:rowOff>29936</xdr:rowOff>
    </xdr:from>
    <xdr:to>
      <xdr:col>6</xdr:col>
      <xdr:colOff>511175</xdr:colOff>
      <xdr:row>81</xdr:row>
      <xdr:rowOff>91984</xdr:rowOff>
    </xdr:to>
    <xdr:cxnSp macro="">
      <xdr:nvCxnSpPr>
        <xdr:cNvPr id="243" name="直線コネクタ 242"/>
        <xdr:cNvCxnSpPr/>
      </xdr:nvCxnSpPr>
      <xdr:spPr>
        <a:xfrm flipV="1">
          <a:off x="3797300" y="13917386"/>
          <a:ext cx="8382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55534</xdr:rowOff>
    </xdr:from>
    <xdr:ext cx="405111" cy="259045"/>
    <xdr:sp macro="" textlink="">
      <xdr:nvSpPr>
        <xdr:cNvPr id="244" name="n_1aveValue【公営住宅】&#10;有形固定資産減価償却率"/>
        <xdr:cNvSpPr txBox="1"/>
      </xdr:nvSpPr>
      <xdr:spPr>
        <a:xfrm>
          <a:off x="3582043" y="14285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159311</xdr:rowOff>
    </xdr:from>
    <xdr:ext cx="405111" cy="259045"/>
    <xdr:sp macro="" textlink="">
      <xdr:nvSpPr>
        <xdr:cNvPr id="245" name="n_1mainValue【公営住宅】&#10;有形固定資産減価償却率"/>
        <xdr:cNvSpPr txBox="1"/>
      </xdr:nvSpPr>
      <xdr:spPr>
        <a:xfrm>
          <a:off x="3582043" y="13703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6" name="正方形/長方形 245"/>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7" name="正方形/長方形 246"/>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8" name="正方形/長方形 247"/>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9" name="正方形/長方形 248"/>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50" name="正方形/長方形 249"/>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51" name="正方形/長方形 250"/>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2" name="正方形/長方形 251"/>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3" name="正方形/長方形 252"/>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4" name="テキスト ボックス 253"/>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5" name="直線コネクタ 254"/>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87</xdr:row>
      <xdr:rowOff>38100</xdr:rowOff>
    </xdr:from>
    <xdr:to>
      <xdr:col>16</xdr:col>
      <xdr:colOff>307975</xdr:colOff>
      <xdr:row>87</xdr:row>
      <xdr:rowOff>38100</xdr:rowOff>
    </xdr:to>
    <xdr:cxnSp macro="">
      <xdr:nvCxnSpPr>
        <xdr:cNvPr id="256" name="直線コネクタ 255"/>
        <xdr:cNvCxnSpPr/>
      </xdr:nvCxnSpPr>
      <xdr:spPr>
        <a:xfrm>
          <a:off x="6604000" y="1495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67327</xdr:rowOff>
    </xdr:from>
    <xdr:ext cx="467179" cy="259045"/>
    <xdr:sp macro="" textlink="">
      <xdr:nvSpPr>
        <xdr:cNvPr id="257" name="テキスト ボックス 256"/>
        <xdr:cNvSpPr txBox="1"/>
      </xdr:nvSpPr>
      <xdr:spPr>
        <a:xfrm>
          <a:off x="6136821" y="1481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95250</xdr:rowOff>
    </xdr:from>
    <xdr:to>
      <xdr:col>16</xdr:col>
      <xdr:colOff>307975</xdr:colOff>
      <xdr:row>85</xdr:row>
      <xdr:rowOff>95250</xdr:rowOff>
    </xdr:to>
    <xdr:cxnSp macro="">
      <xdr:nvCxnSpPr>
        <xdr:cNvPr id="258" name="直線コネクタ 257"/>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124477</xdr:rowOff>
    </xdr:from>
    <xdr:ext cx="467179" cy="259045"/>
    <xdr:sp macro="" textlink="">
      <xdr:nvSpPr>
        <xdr:cNvPr id="259" name="テキスト ボックス 258"/>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83</xdr:row>
      <xdr:rowOff>152400</xdr:rowOff>
    </xdr:from>
    <xdr:to>
      <xdr:col>16</xdr:col>
      <xdr:colOff>307975</xdr:colOff>
      <xdr:row>83</xdr:row>
      <xdr:rowOff>152400</xdr:rowOff>
    </xdr:to>
    <xdr:cxnSp macro="">
      <xdr:nvCxnSpPr>
        <xdr:cNvPr id="260" name="直線コネクタ 259"/>
        <xdr:cNvCxnSpPr/>
      </xdr:nvCxnSpPr>
      <xdr:spPr>
        <a:xfrm>
          <a:off x="6604000" y="1438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10177</xdr:rowOff>
    </xdr:from>
    <xdr:ext cx="467179" cy="259045"/>
    <xdr:sp macro="" textlink="">
      <xdr:nvSpPr>
        <xdr:cNvPr id="261" name="テキスト ボックス 260"/>
        <xdr:cNvSpPr txBox="1"/>
      </xdr:nvSpPr>
      <xdr:spPr>
        <a:xfrm>
          <a:off x="6136821" y="1424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62" name="直線コネクタ 261"/>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63" name="テキスト ボックス 262"/>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80</xdr:row>
      <xdr:rowOff>95250</xdr:rowOff>
    </xdr:from>
    <xdr:to>
      <xdr:col>16</xdr:col>
      <xdr:colOff>307975</xdr:colOff>
      <xdr:row>80</xdr:row>
      <xdr:rowOff>95250</xdr:rowOff>
    </xdr:to>
    <xdr:cxnSp macro="">
      <xdr:nvCxnSpPr>
        <xdr:cNvPr id="264" name="直線コネクタ 263"/>
        <xdr:cNvCxnSpPr/>
      </xdr:nvCxnSpPr>
      <xdr:spPr>
        <a:xfrm>
          <a:off x="6604000" y="1381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124477</xdr:rowOff>
    </xdr:from>
    <xdr:ext cx="467179" cy="259045"/>
    <xdr:sp macro="" textlink="">
      <xdr:nvSpPr>
        <xdr:cNvPr id="265" name="テキスト ボックス 264"/>
        <xdr:cNvSpPr txBox="1"/>
      </xdr:nvSpPr>
      <xdr:spPr>
        <a:xfrm>
          <a:off x="61368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152400</xdr:rowOff>
    </xdr:from>
    <xdr:to>
      <xdr:col>16</xdr:col>
      <xdr:colOff>307975</xdr:colOff>
      <xdr:row>78</xdr:row>
      <xdr:rowOff>152400</xdr:rowOff>
    </xdr:to>
    <xdr:cxnSp macro="">
      <xdr:nvCxnSpPr>
        <xdr:cNvPr id="266" name="直線コネクタ 265"/>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10177</xdr:rowOff>
    </xdr:from>
    <xdr:ext cx="467179" cy="259045"/>
    <xdr:sp macro="" textlink="">
      <xdr:nvSpPr>
        <xdr:cNvPr id="267" name="テキスト ボックス 266"/>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77</xdr:row>
      <xdr:rowOff>38100</xdr:rowOff>
    </xdr:from>
    <xdr:to>
      <xdr:col>16</xdr:col>
      <xdr:colOff>307975</xdr:colOff>
      <xdr:row>77</xdr:row>
      <xdr:rowOff>38100</xdr:rowOff>
    </xdr:to>
    <xdr:cxnSp macro="">
      <xdr:nvCxnSpPr>
        <xdr:cNvPr id="268" name="直線コネクタ 267"/>
        <xdr:cNvCxnSpPr/>
      </xdr:nvCxnSpPr>
      <xdr:spPr>
        <a:xfrm>
          <a:off x="6604000" y="1323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67327</xdr:rowOff>
    </xdr:from>
    <xdr:ext cx="467179" cy="259045"/>
    <xdr:sp macro="" textlink="">
      <xdr:nvSpPr>
        <xdr:cNvPr id="269" name="テキスト ボックス 268"/>
        <xdr:cNvSpPr txBox="1"/>
      </xdr:nvSpPr>
      <xdr:spPr>
        <a:xfrm>
          <a:off x="6136821" y="1309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70" name="直線コネクタ 26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71" name="テキスト ボックス 27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7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13525</xdr:rowOff>
    </xdr:from>
    <xdr:to>
      <xdr:col>15</xdr:col>
      <xdr:colOff>180340</xdr:colOff>
      <xdr:row>86</xdr:row>
      <xdr:rowOff>35528</xdr:rowOff>
    </xdr:to>
    <xdr:cxnSp macro="">
      <xdr:nvCxnSpPr>
        <xdr:cNvPr id="273" name="直線コネクタ 272"/>
        <xdr:cNvCxnSpPr/>
      </xdr:nvCxnSpPr>
      <xdr:spPr>
        <a:xfrm flipV="1">
          <a:off x="10476865" y="13386625"/>
          <a:ext cx="0" cy="1393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39355</xdr:rowOff>
    </xdr:from>
    <xdr:ext cx="469744" cy="259045"/>
    <xdr:sp macro="" textlink="">
      <xdr:nvSpPr>
        <xdr:cNvPr id="274" name="【公営住宅】&#10;一人当たり面積最小値テキスト"/>
        <xdr:cNvSpPr txBox="1"/>
      </xdr:nvSpPr>
      <xdr:spPr>
        <a:xfrm>
          <a:off x="10566400" y="1478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0.609</a:t>
          </a:r>
          <a:endParaRPr kumimoji="1" lang="ja-JP" altLang="en-US" sz="1000" b="1">
            <a:latin typeface="ＭＳ Ｐゴシック"/>
          </a:endParaRPr>
        </a:p>
      </xdr:txBody>
    </xdr:sp>
    <xdr:clientData/>
  </xdr:oneCellAnchor>
  <xdr:twoCellAnchor>
    <xdr:from>
      <xdr:col>15</xdr:col>
      <xdr:colOff>92075</xdr:colOff>
      <xdr:row>86</xdr:row>
      <xdr:rowOff>35528</xdr:rowOff>
    </xdr:from>
    <xdr:to>
      <xdr:col>15</xdr:col>
      <xdr:colOff>269875</xdr:colOff>
      <xdr:row>86</xdr:row>
      <xdr:rowOff>35528</xdr:rowOff>
    </xdr:to>
    <xdr:cxnSp macro="">
      <xdr:nvCxnSpPr>
        <xdr:cNvPr id="275" name="直線コネクタ 274"/>
        <xdr:cNvCxnSpPr/>
      </xdr:nvCxnSpPr>
      <xdr:spPr>
        <a:xfrm>
          <a:off x="10388600" y="14780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131652</xdr:rowOff>
    </xdr:from>
    <xdr:ext cx="469744" cy="259045"/>
    <xdr:sp macro="" textlink="">
      <xdr:nvSpPr>
        <xdr:cNvPr id="276" name="【公営住宅】&#10;一人当たり面積最大値テキスト"/>
        <xdr:cNvSpPr txBox="1"/>
      </xdr:nvSpPr>
      <xdr:spPr>
        <a:xfrm>
          <a:off x="10566400" y="1316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5.486</a:t>
          </a:r>
          <a:endParaRPr kumimoji="1" lang="ja-JP" altLang="en-US" sz="1000" b="1">
            <a:latin typeface="ＭＳ Ｐゴシック"/>
          </a:endParaRPr>
        </a:p>
      </xdr:txBody>
    </xdr:sp>
    <xdr:clientData/>
  </xdr:oneCellAnchor>
  <xdr:twoCellAnchor>
    <xdr:from>
      <xdr:col>15</xdr:col>
      <xdr:colOff>92075</xdr:colOff>
      <xdr:row>78</xdr:row>
      <xdr:rowOff>13525</xdr:rowOff>
    </xdr:from>
    <xdr:to>
      <xdr:col>15</xdr:col>
      <xdr:colOff>269875</xdr:colOff>
      <xdr:row>78</xdr:row>
      <xdr:rowOff>13525</xdr:rowOff>
    </xdr:to>
    <xdr:cxnSp macro="">
      <xdr:nvCxnSpPr>
        <xdr:cNvPr id="277" name="直線コネクタ 276"/>
        <xdr:cNvCxnSpPr/>
      </xdr:nvCxnSpPr>
      <xdr:spPr>
        <a:xfrm>
          <a:off x="10388600" y="1338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11161</xdr:rowOff>
    </xdr:from>
    <xdr:ext cx="469744" cy="259045"/>
    <xdr:sp macro="" textlink="">
      <xdr:nvSpPr>
        <xdr:cNvPr id="278" name="【公営住宅】&#10;一人当たり面積平均値テキスト"/>
        <xdr:cNvSpPr txBox="1"/>
      </xdr:nvSpPr>
      <xdr:spPr>
        <a:xfrm>
          <a:off x="10566400" y="142415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2.241</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32734</xdr:rowOff>
    </xdr:from>
    <xdr:to>
      <xdr:col>15</xdr:col>
      <xdr:colOff>231775</xdr:colOff>
      <xdr:row>83</xdr:row>
      <xdr:rowOff>134334</xdr:rowOff>
    </xdr:to>
    <xdr:sp macro="" textlink="">
      <xdr:nvSpPr>
        <xdr:cNvPr id="279" name="フローチャート : 判断 278"/>
        <xdr:cNvSpPr/>
      </xdr:nvSpPr>
      <xdr:spPr>
        <a:xfrm>
          <a:off x="10426700" y="14263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99600</xdr:rowOff>
    </xdr:from>
    <xdr:to>
      <xdr:col>14</xdr:col>
      <xdr:colOff>79375</xdr:colOff>
      <xdr:row>83</xdr:row>
      <xdr:rowOff>29750</xdr:rowOff>
    </xdr:to>
    <xdr:sp macro="" textlink="">
      <xdr:nvSpPr>
        <xdr:cNvPr id="280" name="フローチャート : 判断 279"/>
        <xdr:cNvSpPr/>
      </xdr:nvSpPr>
      <xdr:spPr>
        <a:xfrm>
          <a:off x="9588500" y="1415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81" name="テキスト ボックス 28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82" name="テキスト ボックス 28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83" name="テキスト ボックス 28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84" name="テキスト ボックス 28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85" name="テキスト ボックス 28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80</xdr:row>
      <xdr:rowOff>170180</xdr:rowOff>
    </xdr:from>
    <xdr:to>
      <xdr:col>15</xdr:col>
      <xdr:colOff>231775</xdr:colOff>
      <xdr:row>81</xdr:row>
      <xdr:rowOff>100330</xdr:rowOff>
    </xdr:to>
    <xdr:sp macro="" textlink="">
      <xdr:nvSpPr>
        <xdr:cNvPr id="286" name="円/楕円 285"/>
        <xdr:cNvSpPr/>
      </xdr:nvSpPr>
      <xdr:spPr>
        <a:xfrm>
          <a:off x="10426700" y="1388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80</xdr:row>
      <xdr:rowOff>21607</xdr:rowOff>
    </xdr:from>
    <xdr:ext cx="469744" cy="259045"/>
    <xdr:sp macro="" textlink="">
      <xdr:nvSpPr>
        <xdr:cNvPr id="287" name="【公営住宅】&#10;一人当たり面積該当値テキスト"/>
        <xdr:cNvSpPr txBox="1"/>
      </xdr:nvSpPr>
      <xdr:spPr>
        <a:xfrm>
          <a:off x="10566400"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3.560</a:t>
          </a:r>
          <a:endParaRPr kumimoji="1" lang="ja-JP" altLang="en-US" sz="1000" b="1">
            <a:solidFill>
              <a:srgbClr val="FF0000"/>
            </a:solidFill>
            <a:latin typeface="ＭＳ Ｐゴシック"/>
          </a:endParaRPr>
        </a:p>
      </xdr:txBody>
    </xdr:sp>
    <xdr:clientData/>
  </xdr:oneCellAnchor>
  <xdr:twoCellAnchor>
    <xdr:from>
      <xdr:col>13</xdr:col>
      <xdr:colOff>663575</xdr:colOff>
      <xdr:row>81</xdr:row>
      <xdr:rowOff>28448</xdr:rowOff>
    </xdr:from>
    <xdr:to>
      <xdr:col>14</xdr:col>
      <xdr:colOff>79375</xdr:colOff>
      <xdr:row>81</xdr:row>
      <xdr:rowOff>130048</xdr:rowOff>
    </xdr:to>
    <xdr:sp macro="" textlink="">
      <xdr:nvSpPr>
        <xdr:cNvPr id="288" name="円/楕円 287"/>
        <xdr:cNvSpPr/>
      </xdr:nvSpPr>
      <xdr:spPr>
        <a:xfrm>
          <a:off x="9588500" y="1391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81</xdr:row>
      <xdr:rowOff>49530</xdr:rowOff>
    </xdr:from>
    <xdr:to>
      <xdr:col>15</xdr:col>
      <xdr:colOff>180975</xdr:colOff>
      <xdr:row>81</xdr:row>
      <xdr:rowOff>79248</xdr:rowOff>
    </xdr:to>
    <xdr:cxnSp macro="">
      <xdr:nvCxnSpPr>
        <xdr:cNvPr id="289" name="直線コネクタ 288"/>
        <xdr:cNvCxnSpPr/>
      </xdr:nvCxnSpPr>
      <xdr:spPr>
        <a:xfrm flipV="1">
          <a:off x="9639300" y="13936980"/>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83</xdr:row>
      <xdr:rowOff>20877</xdr:rowOff>
    </xdr:from>
    <xdr:ext cx="469744" cy="259045"/>
    <xdr:sp macro="" textlink="">
      <xdr:nvSpPr>
        <xdr:cNvPr id="290" name="n_1aveValue【公営住宅】&#10;一人当たり面積"/>
        <xdr:cNvSpPr txBox="1"/>
      </xdr:nvSpPr>
      <xdr:spPr>
        <a:xfrm>
          <a:off x="9391727" y="14251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2.607</a:t>
          </a:r>
          <a:endParaRPr kumimoji="1" lang="ja-JP" altLang="en-US" sz="1000" b="1">
            <a:solidFill>
              <a:srgbClr val="000080"/>
            </a:solidFill>
            <a:latin typeface="ＭＳ Ｐゴシック"/>
          </a:endParaRPr>
        </a:p>
      </xdr:txBody>
    </xdr:sp>
    <xdr:clientData/>
  </xdr:oneCellAnchor>
  <xdr:oneCellAnchor>
    <xdr:from>
      <xdr:col>13</xdr:col>
      <xdr:colOff>466802</xdr:colOff>
      <xdr:row>79</xdr:row>
      <xdr:rowOff>146575</xdr:rowOff>
    </xdr:from>
    <xdr:ext cx="469744" cy="259045"/>
    <xdr:sp macro="" textlink="">
      <xdr:nvSpPr>
        <xdr:cNvPr id="291" name="n_1mainValue【公営住宅】&#10;一人当たり面積"/>
        <xdr:cNvSpPr txBox="1"/>
      </xdr:nvSpPr>
      <xdr:spPr>
        <a:xfrm>
          <a:off x="9391727" y="13691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92" name="正方形/長方形 29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93" name="正方形/長方形 29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94" name="正方形/長方形 29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95" name="正方形/長方形 29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96" name="正方形/長方形 29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97" name="正方形/長方形 29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8" name="正方形/長方形 29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47.8</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9" name="正方形/長方形 29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300" name="正方形/長方形 2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1" name="正方形/長方形 3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2" name="正方形/長方形 3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3" name="正方形/長方形 3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4" name="正方形/長方形 3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5" name="正方形/長方形 3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6" name="正方形/長方形 3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654,900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7" name="正方形/長方形 30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308" name="正方形/長方形 30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09" name="正方形/長方形 30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10" name="正方形/長方形 30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11" name="正方形/長方形 31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12" name="正方形/長方形 31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13" name="正方形/長方形 31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14" name="正方形/長方形 31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15" name="正方形/長方形 31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16" name="テキスト ボックス 31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17" name="直線コネクタ 31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18" name="テキスト ボックス 317"/>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19" name="直線コネクタ 318"/>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20" name="テキスト ボックス 319"/>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21" name="直線コネクタ 320"/>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22" name="テキスト ボックス 321"/>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23" name="直線コネクタ 322"/>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24" name="テキスト ボックス 323"/>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25" name="直線コネクタ 324"/>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26" name="テキスト ボックス 325"/>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27" name="直線コネクタ 326"/>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28" name="テキスト ボックス 327"/>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29" name="直線コネクタ 32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30" name="テキスト ボックス 32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3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47625</xdr:rowOff>
    </xdr:from>
    <xdr:to>
      <xdr:col>23</xdr:col>
      <xdr:colOff>516889</xdr:colOff>
      <xdr:row>42</xdr:row>
      <xdr:rowOff>55245</xdr:rowOff>
    </xdr:to>
    <xdr:cxnSp macro="">
      <xdr:nvCxnSpPr>
        <xdr:cNvPr id="332" name="直線コネクタ 331"/>
        <xdr:cNvCxnSpPr/>
      </xdr:nvCxnSpPr>
      <xdr:spPr>
        <a:xfrm flipV="1">
          <a:off x="16318864" y="5876925"/>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59072</xdr:rowOff>
    </xdr:from>
    <xdr:ext cx="405111" cy="259045"/>
    <xdr:sp macro="" textlink="">
      <xdr:nvSpPr>
        <xdr:cNvPr id="333" name="【認定こども園・幼稚園・保育所】&#10;有形固定資産減価償却率最小値テキスト"/>
        <xdr:cNvSpPr txBox="1"/>
      </xdr:nvSpPr>
      <xdr:spPr>
        <a:xfrm>
          <a:off x="16408400" y="725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19.1</a:t>
          </a:r>
          <a:endParaRPr kumimoji="1" lang="ja-JP" altLang="en-US" sz="1000" b="1">
            <a:latin typeface="ＭＳ Ｐゴシック"/>
          </a:endParaRPr>
        </a:p>
      </xdr:txBody>
    </xdr:sp>
    <xdr:clientData/>
  </xdr:oneCellAnchor>
  <xdr:twoCellAnchor>
    <xdr:from>
      <xdr:col>23</xdr:col>
      <xdr:colOff>428625</xdr:colOff>
      <xdr:row>42</xdr:row>
      <xdr:rowOff>55245</xdr:rowOff>
    </xdr:from>
    <xdr:to>
      <xdr:col>23</xdr:col>
      <xdr:colOff>606425</xdr:colOff>
      <xdr:row>42</xdr:row>
      <xdr:rowOff>55245</xdr:rowOff>
    </xdr:to>
    <xdr:cxnSp macro="">
      <xdr:nvCxnSpPr>
        <xdr:cNvPr id="334" name="直線コネクタ 333"/>
        <xdr:cNvCxnSpPr/>
      </xdr:nvCxnSpPr>
      <xdr:spPr>
        <a:xfrm>
          <a:off x="16230600" y="7256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165752</xdr:rowOff>
    </xdr:from>
    <xdr:ext cx="405111" cy="259045"/>
    <xdr:sp macro="" textlink="">
      <xdr:nvSpPr>
        <xdr:cNvPr id="335" name="【認定こども園・幼稚園・保育所】&#10;有形固定資産減価償却率最大値テキスト"/>
        <xdr:cNvSpPr txBox="1"/>
      </xdr:nvSpPr>
      <xdr:spPr>
        <a:xfrm>
          <a:off x="16408400" y="5652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91.5</a:t>
          </a:r>
          <a:endParaRPr kumimoji="1" lang="ja-JP" altLang="en-US" sz="1000" b="1">
            <a:latin typeface="ＭＳ Ｐゴシック"/>
          </a:endParaRPr>
        </a:p>
      </xdr:txBody>
    </xdr:sp>
    <xdr:clientData/>
  </xdr:oneCellAnchor>
  <xdr:twoCellAnchor>
    <xdr:from>
      <xdr:col>23</xdr:col>
      <xdr:colOff>428625</xdr:colOff>
      <xdr:row>34</xdr:row>
      <xdr:rowOff>47625</xdr:rowOff>
    </xdr:from>
    <xdr:to>
      <xdr:col>23</xdr:col>
      <xdr:colOff>606425</xdr:colOff>
      <xdr:row>34</xdr:row>
      <xdr:rowOff>47625</xdr:rowOff>
    </xdr:to>
    <xdr:cxnSp macro="">
      <xdr:nvCxnSpPr>
        <xdr:cNvPr id="336" name="直線コネクタ 335"/>
        <xdr:cNvCxnSpPr/>
      </xdr:nvCxnSpPr>
      <xdr:spPr>
        <a:xfrm>
          <a:off x="16230600" y="5876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59072</xdr:rowOff>
    </xdr:from>
    <xdr:ext cx="405111" cy="259045"/>
    <xdr:sp macro="" textlink="">
      <xdr:nvSpPr>
        <xdr:cNvPr id="337" name="【認定こども園・幼稚園・保育所】&#10;有形固定資産減価償却率平均値テキスト"/>
        <xdr:cNvSpPr txBox="1"/>
      </xdr:nvSpPr>
      <xdr:spPr>
        <a:xfrm>
          <a:off x="16408400" y="640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80645</xdr:rowOff>
    </xdr:from>
    <xdr:to>
      <xdr:col>23</xdr:col>
      <xdr:colOff>568325</xdr:colOff>
      <xdr:row>38</xdr:row>
      <xdr:rowOff>10795</xdr:rowOff>
    </xdr:to>
    <xdr:sp macro="" textlink="">
      <xdr:nvSpPr>
        <xdr:cNvPr id="338" name="フローチャート : 判断 337"/>
        <xdr:cNvSpPr/>
      </xdr:nvSpPr>
      <xdr:spPr>
        <a:xfrm>
          <a:off x="162687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4445</xdr:rowOff>
    </xdr:from>
    <xdr:to>
      <xdr:col>22</xdr:col>
      <xdr:colOff>415925</xdr:colOff>
      <xdr:row>39</xdr:row>
      <xdr:rowOff>106045</xdr:rowOff>
    </xdr:to>
    <xdr:sp macro="" textlink="">
      <xdr:nvSpPr>
        <xdr:cNvPr id="339" name="フローチャート : 判断 338"/>
        <xdr:cNvSpPr/>
      </xdr:nvSpPr>
      <xdr:spPr>
        <a:xfrm>
          <a:off x="15430500" y="669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40" name="テキスト ボックス 33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41" name="テキスト ボックス 34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42" name="テキスト ボックス 34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43" name="テキスト ボックス 34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44" name="テキスト ボックス 34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158750</xdr:rowOff>
    </xdr:from>
    <xdr:to>
      <xdr:col>23</xdr:col>
      <xdr:colOff>568325</xdr:colOff>
      <xdr:row>37</xdr:row>
      <xdr:rowOff>88900</xdr:rowOff>
    </xdr:to>
    <xdr:sp macro="" textlink="">
      <xdr:nvSpPr>
        <xdr:cNvPr id="345" name="円/楕円 344"/>
        <xdr:cNvSpPr/>
      </xdr:nvSpPr>
      <xdr:spPr>
        <a:xfrm>
          <a:off x="162687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36</xdr:row>
      <xdr:rowOff>10177</xdr:rowOff>
    </xdr:from>
    <xdr:ext cx="405111" cy="259045"/>
    <xdr:sp macro="" textlink="">
      <xdr:nvSpPr>
        <xdr:cNvPr id="346" name="【認定こども園・幼稚園・保育所】&#10;有形固定資産減価償却率該当値テキスト"/>
        <xdr:cNvSpPr txBox="1"/>
      </xdr:nvSpPr>
      <xdr:spPr>
        <a:xfrm>
          <a:off x="16408400"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48260</xdr:rowOff>
    </xdr:from>
    <xdr:to>
      <xdr:col>22</xdr:col>
      <xdr:colOff>415925</xdr:colOff>
      <xdr:row>37</xdr:row>
      <xdr:rowOff>149860</xdr:rowOff>
    </xdr:to>
    <xdr:sp macro="" textlink="">
      <xdr:nvSpPr>
        <xdr:cNvPr id="347" name="円/楕円 346"/>
        <xdr:cNvSpPr/>
      </xdr:nvSpPr>
      <xdr:spPr>
        <a:xfrm>
          <a:off x="15430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37</xdr:row>
      <xdr:rowOff>38100</xdr:rowOff>
    </xdr:from>
    <xdr:to>
      <xdr:col>23</xdr:col>
      <xdr:colOff>517525</xdr:colOff>
      <xdr:row>37</xdr:row>
      <xdr:rowOff>99060</xdr:rowOff>
    </xdr:to>
    <xdr:cxnSp macro="">
      <xdr:nvCxnSpPr>
        <xdr:cNvPr id="348" name="直線コネクタ 347"/>
        <xdr:cNvCxnSpPr/>
      </xdr:nvCxnSpPr>
      <xdr:spPr>
        <a:xfrm flipV="1">
          <a:off x="15481300" y="638175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39</xdr:row>
      <xdr:rowOff>97172</xdr:rowOff>
    </xdr:from>
    <xdr:ext cx="405111" cy="259045"/>
    <xdr:sp macro="" textlink="">
      <xdr:nvSpPr>
        <xdr:cNvPr id="349" name="n_1aveValue【認定こども園・幼稚園・保育所】&#10;有形固定資産減価償却率"/>
        <xdr:cNvSpPr txBox="1"/>
      </xdr:nvSpPr>
      <xdr:spPr>
        <a:xfrm>
          <a:off x="15266043" y="6783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166387</xdr:rowOff>
    </xdr:from>
    <xdr:ext cx="405111" cy="259045"/>
    <xdr:sp macro="" textlink="">
      <xdr:nvSpPr>
        <xdr:cNvPr id="350" name="n_1mainValue【認定こども園・幼稚園・保育所】&#10;有形固定資産減価償却率"/>
        <xdr:cNvSpPr txBox="1"/>
      </xdr:nvSpPr>
      <xdr:spPr>
        <a:xfrm>
          <a:off x="15266043"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51" name="正方形/長方形 35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52" name="正方形/長方形 35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53" name="正方形/長方形 35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54" name="正方形/長方形 35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55" name="正方形/長方形 35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56" name="正方形/長方形 35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57" name="正方形/長方形 35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58" name="正方形/長方形 35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59" name="テキスト ボックス 35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60" name="直線コネクタ 35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61" name="直線コネクタ 36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62" name="テキスト ボックス 36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63" name="直線コネクタ 36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64" name="テキスト ボックス 36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65" name="直線コネクタ 36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66" name="テキスト ボックス 36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67" name="直線コネクタ 36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68" name="テキスト ボックス 36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69" name="直線コネクタ 36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70" name="テキスト ボックス 36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71" name="直線コネクタ 37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72" name="テキスト ボックス 37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73" name="直線コネクタ 3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74" name="テキスト ボックス 3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159476</xdr:rowOff>
    </xdr:from>
    <xdr:to>
      <xdr:col>32</xdr:col>
      <xdr:colOff>186689</xdr:colOff>
      <xdr:row>42</xdr:row>
      <xdr:rowOff>20683</xdr:rowOff>
    </xdr:to>
    <xdr:cxnSp macro="">
      <xdr:nvCxnSpPr>
        <xdr:cNvPr id="376" name="直線コネクタ 375"/>
        <xdr:cNvCxnSpPr/>
      </xdr:nvCxnSpPr>
      <xdr:spPr>
        <a:xfrm flipV="1">
          <a:off x="22160864" y="5817326"/>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42</xdr:row>
      <xdr:rowOff>24510</xdr:rowOff>
    </xdr:from>
    <xdr:ext cx="469744" cy="259045"/>
    <xdr:sp macro="" textlink="">
      <xdr:nvSpPr>
        <xdr:cNvPr id="377" name="【認定こども園・幼稚園・保育所】&#10;一人当たり面積最小値テキスト"/>
        <xdr:cNvSpPr txBox="1"/>
      </xdr:nvSpPr>
      <xdr:spPr>
        <a:xfrm>
          <a:off x="22250400" y="7225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0.022</a:t>
          </a:r>
          <a:endParaRPr kumimoji="1" lang="ja-JP" altLang="en-US" sz="1000" b="1">
            <a:latin typeface="ＭＳ Ｐゴシック"/>
          </a:endParaRPr>
        </a:p>
      </xdr:txBody>
    </xdr:sp>
    <xdr:clientData/>
  </xdr:oneCellAnchor>
  <xdr:twoCellAnchor>
    <xdr:from>
      <xdr:col>32</xdr:col>
      <xdr:colOff>98425</xdr:colOff>
      <xdr:row>42</xdr:row>
      <xdr:rowOff>20683</xdr:rowOff>
    </xdr:from>
    <xdr:to>
      <xdr:col>32</xdr:col>
      <xdr:colOff>276225</xdr:colOff>
      <xdr:row>42</xdr:row>
      <xdr:rowOff>20683</xdr:rowOff>
    </xdr:to>
    <xdr:cxnSp macro="">
      <xdr:nvCxnSpPr>
        <xdr:cNvPr id="378" name="直線コネクタ 377"/>
        <xdr:cNvCxnSpPr/>
      </xdr:nvCxnSpPr>
      <xdr:spPr>
        <a:xfrm>
          <a:off x="22072600" y="7221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106153</xdr:rowOff>
    </xdr:from>
    <xdr:ext cx="469744" cy="259045"/>
    <xdr:sp macro="" textlink="">
      <xdr:nvSpPr>
        <xdr:cNvPr id="379" name="【認定こども園・幼稚園・保育所】&#10;一人当たり面積最大値テキスト"/>
        <xdr:cNvSpPr txBox="1"/>
      </xdr:nvSpPr>
      <xdr:spPr>
        <a:xfrm>
          <a:off x="22250400" y="5592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0.452</a:t>
          </a:r>
          <a:endParaRPr kumimoji="1" lang="ja-JP" altLang="en-US" sz="1000" b="1">
            <a:latin typeface="ＭＳ Ｐゴシック"/>
          </a:endParaRPr>
        </a:p>
      </xdr:txBody>
    </xdr:sp>
    <xdr:clientData/>
  </xdr:oneCellAnchor>
  <xdr:twoCellAnchor>
    <xdr:from>
      <xdr:col>32</xdr:col>
      <xdr:colOff>98425</xdr:colOff>
      <xdr:row>33</xdr:row>
      <xdr:rowOff>159476</xdr:rowOff>
    </xdr:from>
    <xdr:to>
      <xdr:col>32</xdr:col>
      <xdr:colOff>276225</xdr:colOff>
      <xdr:row>33</xdr:row>
      <xdr:rowOff>159476</xdr:rowOff>
    </xdr:to>
    <xdr:cxnSp macro="">
      <xdr:nvCxnSpPr>
        <xdr:cNvPr id="380" name="直線コネクタ 379"/>
        <xdr:cNvCxnSpPr/>
      </xdr:nvCxnSpPr>
      <xdr:spPr>
        <a:xfrm>
          <a:off x="22072600" y="581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35</xdr:row>
      <xdr:rowOff>25417</xdr:rowOff>
    </xdr:from>
    <xdr:ext cx="469744" cy="259045"/>
    <xdr:sp macro="" textlink="">
      <xdr:nvSpPr>
        <xdr:cNvPr id="381" name="【認定こども園・幼稚園・保育所】&#10;一人当たり面積平均値テキスト"/>
        <xdr:cNvSpPr txBox="1"/>
      </xdr:nvSpPr>
      <xdr:spPr>
        <a:xfrm>
          <a:off x="22250400" y="6026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0.327</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2540</xdr:rowOff>
    </xdr:from>
    <xdr:to>
      <xdr:col>32</xdr:col>
      <xdr:colOff>238125</xdr:colOff>
      <xdr:row>36</xdr:row>
      <xdr:rowOff>104140</xdr:rowOff>
    </xdr:to>
    <xdr:sp macro="" textlink="">
      <xdr:nvSpPr>
        <xdr:cNvPr id="382" name="フローチャート : 判断 381"/>
        <xdr:cNvSpPr/>
      </xdr:nvSpPr>
      <xdr:spPr>
        <a:xfrm>
          <a:off x="22110700" y="61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134801</xdr:rowOff>
    </xdr:from>
    <xdr:to>
      <xdr:col>31</xdr:col>
      <xdr:colOff>85725</xdr:colOff>
      <xdr:row>36</xdr:row>
      <xdr:rowOff>64951</xdr:rowOff>
    </xdr:to>
    <xdr:sp macro="" textlink="">
      <xdr:nvSpPr>
        <xdr:cNvPr id="383" name="フローチャート : 判断 382"/>
        <xdr:cNvSpPr/>
      </xdr:nvSpPr>
      <xdr:spPr>
        <a:xfrm>
          <a:off x="21272500" y="613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84" name="テキスト ボックス 38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85" name="テキスト ボックス 38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86" name="テキスト ボックス 38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87" name="テキスト ボックス 38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88" name="テキスト ボックス 38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31931</xdr:rowOff>
    </xdr:from>
    <xdr:to>
      <xdr:col>32</xdr:col>
      <xdr:colOff>238125</xdr:colOff>
      <xdr:row>36</xdr:row>
      <xdr:rowOff>133531</xdr:rowOff>
    </xdr:to>
    <xdr:sp macro="" textlink="">
      <xdr:nvSpPr>
        <xdr:cNvPr id="389" name="円/楕円 388"/>
        <xdr:cNvSpPr/>
      </xdr:nvSpPr>
      <xdr:spPr>
        <a:xfrm>
          <a:off x="221107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36</xdr:row>
      <xdr:rowOff>10358</xdr:rowOff>
    </xdr:from>
    <xdr:ext cx="469744" cy="259045"/>
    <xdr:sp macro="" textlink="">
      <xdr:nvSpPr>
        <xdr:cNvPr id="390" name="【認定こども園・幼稚園・保育所】&#10;一人当たり面積該当値テキスト"/>
        <xdr:cNvSpPr txBox="1"/>
      </xdr:nvSpPr>
      <xdr:spPr>
        <a:xfrm>
          <a:off x="22250400" y="6182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0.318</a:t>
          </a:r>
          <a:endParaRPr kumimoji="1" lang="ja-JP" altLang="en-US" sz="1000" b="1">
            <a:solidFill>
              <a:srgbClr val="FF0000"/>
            </a:solidFill>
            <a:latin typeface="ＭＳ Ｐゴシック"/>
          </a:endParaRPr>
        </a:p>
      </xdr:txBody>
    </xdr:sp>
    <xdr:clientData/>
  </xdr:oneCellAnchor>
  <xdr:twoCellAnchor>
    <xdr:from>
      <xdr:col>30</xdr:col>
      <xdr:colOff>669925</xdr:colOff>
      <xdr:row>36</xdr:row>
      <xdr:rowOff>64589</xdr:rowOff>
    </xdr:from>
    <xdr:to>
      <xdr:col>31</xdr:col>
      <xdr:colOff>85725</xdr:colOff>
      <xdr:row>36</xdr:row>
      <xdr:rowOff>166189</xdr:rowOff>
    </xdr:to>
    <xdr:sp macro="" textlink="">
      <xdr:nvSpPr>
        <xdr:cNvPr id="391" name="円/楕円 390"/>
        <xdr:cNvSpPr/>
      </xdr:nvSpPr>
      <xdr:spPr>
        <a:xfrm>
          <a:off x="21272500" y="623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36</xdr:row>
      <xdr:rowOff>82731</xdr:rowOff>
    </xdr:from>
    <xdr:to>
      <xdr:col>32</xdr:col>
      <xdr:colOff>187325</xdr:colOff>
      <xdr:row>36</xdr:row>
      <xdr:rowOff>115389</xdr:rowOff>
    </xdr:to>
    <xdr:cxnSp macro="">
      <xdr:nvCxnSpPr>
        <xdr:cNvPr id="392" name="直線コネクタ 391"/>
        <xdr:cNvCxnSpPr/>
      </xdr:nvCxnSpPr>
      <xdr:spPr>
        <a:xfrm flipV="1">
          <a:off x="21323300" y="6254931"/>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34</xdr:row>
      <xdr:rowOff>81478</xdr:rowOff>
    </xdr:from>
    <xdr:ext cx="469744" cy="259045"/>
    <xdr:sp macro="" textlink="">
      <xdr:nvSpPr>
        <xdr:cNvPr id="393" name="n_1aveValue【認定こども園・幼稚園・保育所】&#10;一人当たり面積"/>
        <xdr:cNvSpPr txBox="1"/>
      </xdr:nvSpPr>
      <xdr:spPr>
        <a:xfrm>
          <a:off x="21075727" y="591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0.339</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157316</xdr:rowOff>
    </xdr:from>
    <xdr:ext cx="469744" cy="259045"/>
    <xdr:sp macro="" textlink="">
      <xdr:nvSpPr>
        <xdr:cNvPr id="394" name="n_1mainValue【認定こども園・幼稚園・保育所】&#10;一人当たり面積"/>
        <xdr:cNvSpPr txBox="1"/>
      </xdr:nvSpPr>
      <xdr:spPr>
        <a:xfrm>
          <a:off x="21075727" y="6329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0.308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95" name="正方形/長方形 394"/>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96" name="正方形/長方形 395"/>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97" name="正方形/長方形 396"/>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98" name="正方形/長方形 397"/>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99" name="正方形/長方形 398"/>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00" name="正方形/長方形 399"/>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01" name="正方形/長方形 400"/>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02" name="正方形/長方形 401"/>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03" name="テキスト ボックス 402"/>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04" name="直線コネクタ 403"/>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05" name="直線コネクタ 404"/>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06" name="テキスト ボックス 405"/>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07" name="直線コネクタ 406"/>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08" name="テキスト ボックス 407"/>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09" name="直線コネクタ 408"/>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10" name="テキスト ボックス 409"/>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11" name="直線コネクタ 410"/>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12" name="テキスト ボックス 411"/>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13" name="直線コネクタ 412"/>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14" name="テキスト ボックス 413"/>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15" name="直線コネクタ 41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16" name="テキスト ボックス 41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1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55245</xdr:rowOff>
    </xdr:from>
    <xdr:to>
      <xdr:col>23</xdr:col>
      <xdr:colOff>516889</xdr:colOff>
      <xdr:row>63</xdr:row>
      <xdr:rowOff>163830</xdr:rowOff>
    </xdr:to>
    <xdr:cxnSp macro="">
      <xdr:nvCxnSpPr>
        <xdr:cNvPr id="418" name="直線コネクタ 417"/>
        <xdr:cNvCxnSpPr/>
      </xdr:nvCxnSpPr>
      <xdr:spPr>
        <a:xfrm flipV="1">
          <a:off x="16318864" y="9484995"/>
          <a:ext cx="0" cy="1480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167657</xdr:rowOff>
    </xdr:from>
    <xdr:ext cx="340478" cy="259045"/>
    <xdr:sp macro="" textlink="">
      <xdr:nvSpPr>
        <xdr:cNvPr id="419" name="【学校施設】&#10;有形固定資産減価償却率最小値テキスト"/>
        <xdr:cNvSpPr txBox="1"/>
      </xdr:nvSpPr>
      <xdr:spPr>
        <a:xfrm>
          <a:off x="16408400" y="1096900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a:t>
          </a:r>
          <a:endParaRPr kumimoji="1" lang="ja-JP" altLang="en-US" sz="1000" b="1">
            <a:latin typeface="ＭＳ Ｐゴシック"/>
          </a:endParaRPr>
        </a:p>
      </xdr:txBody>
    </xdr:sp>
    <xdr:clientData/>
  </xdr:oneCellAnchor>
  <xdr:twoCellAnchor>
    <xdr:from>
      <xdr:col>23</xdr:col>
      <xdr:colOff>428625</xdr:colOff>
      <xdr:row>63</xdr:row>
      <xdr:rowOff>163830</xdr:rowOff>
    </xdr:from>
    <xdr:to>
      <xdr:col>23</xdr:col>
      <xdr:colOff>606425</xdr:colOff>
      <xdr:row>63</xdr:row>
      <xdr:rowOff>163830</xdr:rowOff>
    </xdr:to>
    <xdr:cxnSp macro="">
      <xdr:nvCxnSpPr>
        <xdr:cNvPr id="420" name="直線コネクタ 419"/>
        <xdr:cNvCxnSpPr/>
      </xdr:nvCxnSpPr>
      <xdr:spPr>
        <a:xfrm>
          <a:off x="16230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1922</xdr:rowOff>
    </xdr:from>
    <xdr:ext cx="405111" cy="259045"/>
    <xdr:sp macro="" textlink="">
      <xdr:nvSpPr>
        <xdr:cNvPr id="421" name="【学校施設】&#10;有形固定資産減価償却率最大値テキスト"/>
        <xdr:cNvSpPr txBox="1"/>
      </xdr:nvSpPr>
      <xdr:spPr>
        <a:xfrm>
          <a:off x="16408400" y="9260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82.1</a:t>
          </a:r>
          <a:endParaRPr kumimoji="1" lang="ja-JP" altLang="en-US" sz="1000" b="1">
            <a:latin typeface="ＭＳ Ｐゴシック"/>
          </a:endParaRPr>
        </a:p>
      </xdr:txBody>
    </xdr:sp>
    <xdr:clientData/>
  </xdr:oneCellAnchor>
  <xdr:twoCellAnchor>
    <xdr:from>
      <xdr:col>23</xdr:col>
      <xdr:colOff>428625</xdr:colOff>
      <xdr:row>55</xdr:row>
      <xdr:rowOff>55245</xdr:rowOff>
    </xdr:from>
    <xdr:to>
      <xdr:col>23</xdr:col>
      <xdr:colOff>606425</xdr:colOff>
      <xdr:row>55</xdr:row>
      <xdr:rowOff>55245</xdr:rowOff>
    </xdr:to>
    <xdr:cxnSp macro="">
      <xdr:nvCxnSpPr>
        <xdr:cNvPr id="422" name="直線コネクタ 421"/>
        <xdr:cNvCxnSpPr/>
      </xdr:nvCxnSpPr>
      <xdr:spPr>
        <a:xfrm>
          <a:off x="16230600" y="9484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152417</xdr:rowOff>
    </xdr:from>
    <xdr:ext cx="405111" cy="259045"/>
    <xdr:sp macro="" textlink="">
      <xdr:nvSpPr>
        <xdr:cNvPr id="423" name="【学校施設】&#10;有形固定資産減価償却率平均値テキスト"/>
        <xdr:cNvSpPr txBox="1"/>
      </xdr:nvSpPr>
      <xdr:spPr>
        <a:xfrm>
          <a:off x="16408400" y="99250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2540</xdr:rowOff>
    </xdr:from>
    <xdr:to>
      <xdr:col>23</xdr:col>
      <xdr:colOff>568325</xdr:colOff>
      <xdr:row>58</xdr:row>
      <xdr:rowOff>104140</xdr:rowOff>
    </xdr:to>
    <xdr:sp macro="" textlink="">
      <xdr:nvSpPr>
        <xdr:cNvPr id="424" name="フローチャート : 判断 423"/>
        <xdr:cNvSpPr/>
      </xdr:nvSpPr>
      <xdr:spPr>
        <a:xfrm>
          <a:off x="16268700" y="9946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160655</xdr:rowOff>
    </xdr:from>
    <xdr:to>
      <xdr:col>22</xdr:col>
      <xdr:colOff>415925</xdr:colOff>
      <xdr:row>58</xdr:row>
      <xdr:rowOff>90805</xdr:rowOff>
    </xdr:to>
    <xdr:sp macro="" textlink="">
      <xdr:nvSpPr>
        <xdr:cNvPr id="425" name="フローチャート : 判断 424"/>
        <xdr:cNvSpPr/>
      </xdr:nvSpPr>
      <xdr:spPr>
        <a:xfrm>
          <a:off x="15430500" y="993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26" name="テキスト ボックス 42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27" name="テキスト ボックス 42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28" name="テキスト ボックス 42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29" name="テキスト ボックス 42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30" name="テキスト ボックス 42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130175</xdr:rowOff>
    </xdr:from>
    <xdr:to>
      <xdr:col>23</xdr:col>
      <xdr:colOff>568325</xdr:colOff>
      <xdr:row>57</xdr:row>
      <xdr:rowOff>60325</xdr:rowOff>
    </xdr:to>
    <xdr:sp macro="" textlink="">
      <xdr:nvSpPr>
        <xdr:cNvPr id="431" name="円/楕円 430"/>
        <xdr:cNvSpPr/>
      </xdr:nvSpPr>
      <xdr:spPr>
        <a:xfrm>
          <a:off x="16268700" y="97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55</xdr:row>
      <xdr:rowOff>153052</xdr:rowOff>
    </xdr:from>
    <xdr:ext cx="405111" cy="259045"/>
    <xdr:sp macro="" textlink="">
      <xdr:nvSpPr>
        <xdr:cNvPr id="432" name="【学校施設】&#10;有形固定資産減価償却率該当値テキスト"/>
        <xdr:cNvSpPr txBox="1"/>
      </xdr:nvSpPr>
      <xdr:spPr>
        <a:xfrm>
          <a:off x="16408400" y="9582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23495</xdr:rowOff>
    </xdr:from>
    <xdr:to>
      <xdr:col>22</xdr:col>
      <xdr:colOff>415925</xdr:colOff>
      <xdr:row>57</xdr:row>
      <xdr:rowOff>125095</xdr:rowOff>
    </xdr:to>
    <xdr:sp macro="" textlink="">
      <xdr:nvSpPr>
        <xdr:cNvPr id="433" name="円/楕円 432"/>
        <xdr:cNvSpPr/>
      </xdr:nvSpPr>
      <xdr:spPr>
        <a:xfrm>
          <a:off x="15430500" y="979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57</xdr:row>
      <xdr:rowOff>9525</xdr:rowOff>
    </xdr:from>
    <xdr:to>
      <xdr:col>23</xdr:col>
      <xdr:colOff>517525</xdr:colOff>
      <xdr:row>57</xdr:row>
      <xdr:rowOff>74295</xdr:rowOff>
    </xdr:to>
    <xdr:cxnSp macro="">
      <xdr:nvCxnSpPr>
        <xdr:cNvPr id="434" name="直線コネクタ 433"/>
        <xdr:cNvCxnSpPr/>
      </xdr:nvCxnSpPr>
      <xdr:spPr>
        <a:xfrm flipV="1">
          <a:off x="15481300" y="9782175"/>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58</xdr:row>
      <xdr:rowOff>81932</xdr:rowOff>
    </xdr:from>
    <xdr:ext cx="405111" cy="259045"/>
    <xdr:sp macro="" textlink="">
      <xdr:nvSpPr>
        <xdr:cNvPr id="435" name="n_1aveValue【学校施設】&#10;有形固定資産減価償却率"/>
        <xdr:cNvSpPr txBox="1"/>
      </xdr:nvSpPr>
      <xdr:spPr>
        <a:xfrm>
          <a:off x="15266043" y="10026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141622</xdr:rowOff>
    </xdr:from>
    <xdr:ext cx="405111" cy="259045"/>
    <xdr:sp macro="" textlink="">
      <xdr:nvSpPr>
        <xdr:cNvPr id="436" name="n_1mainValue【学校施設】&#10;有形固定資産減価償却率"/>
        <xdr:cNvSpPr txBox="1"/>
      </xdr:nvSpPr>
      <xdr:spPr>
        <a:xfrm>
          <a:off x="15266043" y="957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37" name="正方形/長方形 43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38" name="正方形/長方形 43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39" name="正方形/長方形 43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40" name="正方形/長方形 43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41" name="正方形/長方形 44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42" name="正方形/長方形 44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43" name="正方形/長方形 44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2.403</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44" name="正方形/長方形 44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45" name="テキスト ボックス 44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46" name="直線コネクタ 44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47" name="テキスト ボックス 44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48" name="直線コネクタ 447"/>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49" name="テキスト ボックス 448"/>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50" name="直線コネクタ 449"/>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51" name="テキスト ボックス 450"/>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52" name="直線コネクタ 451"/>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53" name="テキスト ボックス 452"/>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54" name="直線コネクタ 453"/>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55" name="テキスト ボックス 454"/>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56" name="直線コネクタ 45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57" name="テキスト ボックス 45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58"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132131</xdr:rowOff>
    </xdr:from>
    <xdr:to>
      <xdr:col>32</xdr:col>
      <xdr:colOff>186689</xdr:colOff>
      <xdr:row>64</xdr:row>
      <xdr:rowOff>42063</xdr:rowOff>
    </xdr:to>
    <xdr:cxnSp macro="">
      <xdr:nvCxnSpPr>
        <xdr:cNvPr id="459" name="直線コネクタ 458"/>
        <xdr:cNvCxnSpPr/>
      </xdr:nvCxnSpPr>
      <xdr:spPr>
        <a:xfrm flipV="1">
          <a:off x="22160864" y="9733331"/>
          <a:ext cx="0" cy="1281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45890</xdr:rowOff>
    </xdr:from>
    <xdr:ext cx="469744" cy="259045"/>
    <xdr:sp macro="" textlink="">
      <xdr:nvSpPr>
        <xdr:cNvPr id="460" name="【学校施設】&#10;一人当たり面積最小値テキスト"/>
        <xdr:cNvSpPr txBox="1"/>
      </xdr:nvSpPr>
      <xdr:spPr>
        <a:xfrm>
          <a:off x="22250400" y="11018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0.908</a:t>
          </a:r>
          <a:endParaRPr kumimoji="1" lang="ja-JP" altLang="en-US" sz="1000" b="1">
            <a:latin typeface="ＭＳ Ｐゴシック"/>
          </a:endParaRPr>
        </a:p>
      </xdr:txBody>
    </xdr:sp>
    <xdr:clientData/>
  </xdr:oneCellAnchor>
  <xdr:twoCellAnchor>
    <xdr:from>
      <xdr:col>32</xdr:col>
      <xdr:colOff>98425</xdr:colOff>
      <xdr:row>64</xdr:row>
      <xdr:rowOff>42063</xdr:rowOff>
    </xdr:from>
    <xdr:to>
      <xdr:col>32</xdr:col>
      <xdr:colOff>276225</xdr:colOff>
      <xdr:row>64</xdr:row>
      <xdr:rowOff>42063</xdr:rowOff>
    </xdr:to>
    <xdr:cxnSp macro="">
      <xdr:nvCxnSpPr>
        <xdr:cNvPr id="461" name="直線コネクタ 460"/>
        <xdr:cNvCxnSpPr/>
      </xdr:nvCxnSpPr>
      <xdr:spPr>
        <a:xfrm>
          <a:off x="22072600" y="11014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78808</xdr:rowOff>
    </xdr:from>
    <xdr:ext cx="469744" cy="259045"/>
    <xdr:sp macro="" textlink="">
      <xdr:nvSpPr>
        <xdr:cNvPr id="462" name="【学校施設】&#10;一人当たり面積最大値テキスト"/>
        <xdr:cNvSpPr txBox="1"/>
      </xdr:nvSpPr>
      <xdr:spPr>
        <a:xfrm>
          <a:off x="22250400" y="9508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3.711</a:t>
          </a:r>
          <a:endParaRPr kumimoji="1" lang="ja-JP" altLang="en-US" sz="1000" b="1">
            <a:latin typeface="ＭＳ Ｐゴシック"/>
          </a:endParaRPr>
        </a:p>
      </xdr:txBody>
    </xdr:sp>
    <xdr:clientData/>
  </xdr:oneCellAnchor>
  <xdr:twoCellAnchor>
    <xdr:from>
      <xdr:col>32</xdr:col>
      <xdr:colOff>98425</xdr:colOff>
      <xdr:row>56</xdr:row>
      <xdr:rowOff>132131</xdr:rowOff>
    </xdr:from>
    <xdr:to>
      <xdr:col>32</xdr:col>
      <xdr:colOff>276225</xdr:colOff>
      <xdr:row>56</xdr:row>
      <xdr:rowOff>132131</xdr:rowOff>
    </xdr:to>
    <xdr:cxnSp macro="">
      <xdr:nvCxnSpPr>
        <xdr:cNvPr id="463" name="直線コネクタ 462"/>
        <xdr:cNvCxnSpPr/>
      </xdr:nvCxnSpPr>
      <xdr:spPr>
        <a:xfrm>
          <a:off x="22072600" y="9733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121023</xdr:rowOff>
    </xdr:from>
    <xdr:ext cx="469744" cy="259045"/>
    <xdr:sp macro="" textlink="">
      <xdr:nvSpPr>
        <xdr:cNvPr id="464" name="【学校施設】&#10;一人当たり面積平均値テキスト"/>
        <xdr:cNvSpPr txBox="1"/>
      </xdr:nvSpPr>
      <xdr:spPr>
        <a:xfrm>
          <a:off x="22250400" y="100651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2.827</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142596</xdr:rowOff>
    </xdr:from>
    <xdr:to>
      <xdr:col>32</xdr:col>
      <xdr:colOff>238125</xdr:colOff>
      <xdr:row>59</xdr:row>
      <xdr:rowOff>72746</xdr:rowOff>
    </xdr:to>
    <xdr:sp macro="" textlink="">
      <xdr:nvSpPr>
        <xdr:cNvPr id="465" name="フローチャート : 判断 464"/>
        <xdr:cNvSpPr/>
      </xdr:nvSpPr>
      <xdr:spPr>
        <a:xfrm>
          <a:off x="22110700" y="10086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58</xdr:row>
      <xdr:rowOff>864</xdr:rowOff>
    </xdr:from>
    <xdr:to>
      <xdr:col>31</xdr:col>
      <xdr:colOff>85725</xdr:colOff>
      <xdr:row>58</xdr:row>
      <xdr:rowOff>102464</xdr:rowOff>
    </xdr:to>
    <xdr:sp macro="" textlink="">
      <xdr:nvSpPr>
        <xdr:cNvPr id="466" name="フローチャート : 判断 465"/>
        <xdr:cNvSpPr/>
      </xdr:nvSpPr>
      <xdr:spPr>
        <a:xfrm>
          <a:off x="21272500" y="994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67" name="テキスト ボックス 466"/>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68" name="テキスト ボックス 467"/>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69" name="テキスト ボックス 468"/>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70" name="テキスト ボックス 469"/>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71" name="テキスト ボックス 470"/>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56</xdr:row>
      <xdr:rowOff>81331</xdr:rowOff>
    </xdr:from>
    <xdr:to>
      <xdr:col>32</xdr:col>
      <xdr:colOff>238125</xdr:colOff>
      <xdr:row>57</xdr:row>
      <xdr:rowOff>11481</xdr:rowOff>
    </xdr:to>
    <xdr:sp macro="" textlink="">
      <xdr:nvSpPr>
        <xdr:cNvPr id="472" name="円/楕円 471"/>
        <xdr:cNvSpPr/>
      </xdr:nvSpPr>
      <xdr:spPr>
        <a:xfrm>
          <a:off x="22110700" y="968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56</xdr:row>
      <xdr:rowOff>34358</xdr:rowOff>
    </xdr:from>
    <xdr:ext cx="469744" cy="259045"/>
    <xdr:sp macro="" textlink="">
      <xdr:nvSpPr>
        <xdr:cNvPr id="473" name="【学校施設】&#10;一人当たり面積該当値テキスト"/>
        <xdr:cNvSpPr txBox="1"/>
      </xdr:nvSpPr>
      <xdr:spPr>
        <a:xfrm>
          <a:off x="22250400" y="9635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3.711</a:t>
          </a:r>
          <a:endParaRPr kumimoji="1" lang="ja-JP" altLang="en-US" sz="1000" b="1">
            <a:solidFill>
              <a:srgbClr val="FF0000"/>
            </a:solidFill>
            <a:latin typeface="ＭＳ Ｐゴシック"/>
          </a:endParaRPr>
        </a:p>
      </xdr:txBody>
    </xdr:sp>
    <xdr:clientData/>
  </xdr:oneCellAnchor>
  <xdr:twoCellAnchor>
    <xdr:from>
      <xdr:col>30</xdr:col>
      <xdr:colOff>669925</xdr:colOff>
      <xdr:row>56</xdr:row>
      <xdr:rowOff>131166</xdr:rowOff>
    </xdr:from>
    <xdr:to>
      <xdr:col>31</xdr:col>
      <xdr:colOff>85725</xdr:colOff>
      <xdr:row>57</xdr:row>
      <xdr:rowOff>61316</xdr:rowOff>
    </xdr:to>
    <xdr:sp macro="" textlink="">
      <xdr:nvSpPr>
        <xdr:cNvPr id="474" name="円/楕円 473"/>
        <xdr:cNvSpPr/>
      </xdr:nvSpPr>
      <xdr:spPr>
        <a:xfrm>
          <a:off x="21272500" y="973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56</xdr:row>
      <xdr:rowOff>132131</xdr:rowOff>
    </xdr:from>
    <xdr:to>
      <xdr:col>32</xdr:col>
      <xdr:colOff>187325</xdr:colOff>
      <xdr:row>57</xdr:row>
      <xdr:rowOff>10516</xdr:rowOff>
    </xdr:to>
    <xdr:cxnSp macro="">
      <xdr:nvCxnSpPr>
        <xdr:cNvPr id="475" name="直線コネクタ 474"/>
        <xdr:cNvCxnSpPr/>
      </xdr:nvCxnSpPr>
      <xdr:spPr>
        <a:xfrm flipV="1">
          <a:off x="21323300" y="9733331"/>
          <a:ext cx="838200" cy="49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58</xdr:row>
      <xdr:rowOff>93591</xdr:rowOff>
    </xdr:from>
    <xdr:ext cx="469744" cy="259045"/>
    <xdr:sp macro="" textlink="">
      <xdr:nvSpPr>
        <xdr:cNvPr id="476" name="n_1aveValue【学校施設】&#10;一人当たり面積"/>
        <xdr:cNvSpPr txBox="1"/>
      </xdr:nvSpPr>
      <xdr:spPr>
        <a:xfrm>
          <a:off x="21075727" y="10037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3.137</a:t>
          </a:r>
          <a:endParaRPr kumimoji="1" lang="ja-JP" altLang="en-US" sz="1000" b="1">
            <a:solidFill>
              <a:srgbClr val="000080"/>
            </a:solidFill>
            <a:latin typeface="ＭＳ Ｐゴシック"/>
          </a:endParaRPr>
        </a:p>
      </xdr:txBody>
    </xdr:sp>
    <xdr:clientData/>
  </xdr:oneCellAnchor>
  <xdr:oneCellAnchor>
    <xdr:from>
      <xdr:col>30</xdr:col>
      <xdr:colOff>473152</xdr:colOff>
      <xdr:row>55</xdr:row>
      <xdr:rowOff>77843</xdr:rowOff>
    </xdr:from>
    <xdr:ext cx="469744" cy="259045"/>
    <xdr:sp macro="" textlink="">
      <xdr:nvSpPr>
        <xdr:cNvPr id="477" name="n_1mainValue【学校施設】&#10;一人当たり面積"/>
        <xdr:cNvSpPr txBox="1"/>
      </xdr:nvSpPr>
      <xdr:spPr>
        <a:xfrm>
          <a:off x="21075727" y="9507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3.602</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78" name="正方形/長方形 47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79" name="正方形/長方形 47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80" name="正方形/長方形 47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81" name="正方形/長方形 48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82" name="正方形/長方形 48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83" name="正方形/長方形 48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84" name="正方形/長方形 48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85" name="正方形/長方形 48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86" name="正方形/長方形 48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87" name="正方形/長方形 48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88" name="正方形/長方形 48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89" name="正方形/長方形 48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90" name="正方形/長方形 48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91" name="正方形/長方形 49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92" name="正方形/長方形 49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93" name="正方形/長方形 49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94" name="正方形/長方形 49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95" name="正方形/長方形 49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96" name="正方形/長方形 49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3/10</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97" name="正方形/長方形 49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98" name="正方形/長方形 49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99" name="正方形/長方形 49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00" name="正方形/長方形 49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01" name="正方形/長方形 50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02" name="テキスト ボックス 50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03" name="直線コネクタ 50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04" name="テキスト ボックス 50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05" name="直線コネクタ 50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06" name="テキスト ボックス 505"/>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07" name="直線コネクタ 50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08" name="テキスト ボックス 50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09" name="直線コネクタ 50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10" name="テキスト ボックス 50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11" name="直線コネクタ 51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12" name="テキスト ボックス 51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13" name="直線コネクタ 51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14" name="テキスト ボックス 51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15" name="直線コネクタ 51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16" name="テキスト ボックス 515"/>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17" name="直線コネクタ 51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18" name="テキスト ボックス 51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1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10886</xdr:rowOff>
    </xdr:from>
    <xdr:to>
      <xdr:col>23</xdr:col>
      <xdr:colOff>516889</xdr:colOff>
      <xdr:row>108</xdr:row>
      <xdr:rowOff>66402</xdr:rowOff>
    </xdr:to>
    <xdr:cxnSp macro="">
      <xdr:nvCxnSpPr>
        <xdr:cNvPr id="520" name="直線コネクタ 519"/>
        <xdr:cNvCxnSpPr/>
      </xdr:nvCxnSpPr>
      <xdr:spPr>
        <a:xfrm flipV="1">
          <a:off x="16318864" y="17155886"/>
          <a:ext cx="0" cy="1427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70229</xdr:rowOff>
    </xdr:from>
    <xdr:ext cx="405111" cy="259045"/>
    <xdr:sp macro="" textlink="">
      <xdr:nvSpPr>
        <xdr:cNvPr id="521" name="【公民館】&#10;有形固定資産減価償却率最小値テキスト"/>
        <xdr:cNvSpPr txBox="1"/>
      </xdr:nvSpPr>
      <xdr:spPr>
        <a:xfrm>
          <a:off x="16408400" y="185868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44.3</a:t>
          </a:r>
          <a:endParaRPr kumimoji="1" lang="ja-JP" altLang="en-US" sz="1000" b="1">
            <a:latin typeface="ＭＳ Ｐゴシック"/>
          </a:endParaRPr>
        </a:p>
      </xdr:txBody>
    </xdr:sp>
    <xdr:clientData/>
  </xdr:oneCellAnchor>
  <xdr:twoCellAnchor>
    <xdr:from>
      <xdr:col>23</xdr:col>
      <xdr:colOff>428625</xdr:colOff>
      <xdr:row>108</xdr:row>
      <xdr:rowOff>66402</xdr:rowOff>
    </xdr:from>
    <xdr:to>
      <xdr:col>23</xdr:col>
      <xdr:colOff>606425</xdr:colOff>
      <xdr:row>108</xdr:row>
      <xdr:rowOff>66402</xdr:rowOff>
    </xdr:to>
    <xdr:cxnSp macro="">
      <xdr:nvCxnSpPr>
        <xdr:cNvPr id="522" name="直線コネクタ 521"/>
        <xdr:cNvCxnSpPr/>
      </xdr:nvCxnSpPr>
      <xdr:spPr>
        <a:xfrm>
          <a:off x="16230600" y="18583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129013</xdr:rowOff>
    </xdr:from>
    <xdr:ext cx="405111" cy="259045"/>
    <xdr:sp macro="" textlink="">
      <xdr:nvSpPr>
        <xdr:cNvPr id="523" name="【公民館】&#10;有形固定資産減価償却率最大値テキスト"/>
        <xdr:cNvSpPr txBox="1"/>
      </xdr:nvSpPr>
      <xdr:spPr>
        <a:xfrm>
          <a:off x="16408400" y="16931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428625</xdr:colOff>
      <xdr:row>100</xdr:row>
      <xdr:rowOff>10886</xdr:rowOff>
    </xdr:from>
    <xdr:to>
      <xdr:col>23</xdr:col>
      <xdr:colOff>606425</xdr:colOff>
      <xdr:row>100</xdr:row>
      <xdr:rowOff>10886</xdr:rowOff>
    </xdr:to>
    <xdr:cxnSp macro="">
      <xdr:nvCxnSpPr>
        <xdr:cNvPr id="524" name="直線コネクタ 523"/>
        <xdr:cNvCxnSpPr/>
      </xdr:nvCxnSpPr>
      <xdr:spPr>
        <a:xfrm>
          <a:off x="16230600" y="17155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111596</xdr:rowOff>
    </xdr:from>
    <xdr:ext cx="405111" cy="259045"/>
    <xdr:sp macro="" textlink="">
      <xdr:nvSpPr>
        <xdr:cNvPr id="525" name="【公民館】&#10;有形固定資産減価償却率平均値テキスト"/>
        <xdr:cNvSpPr txBox="1"/>
      </xdr:nvSpPr>
      <xdr:spPr>
        <a:xfrm>
          <a:off x="16408400" y="179423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133169</xdr:rowOff>
    </xdr:from>
    <xdr:to>
      <xdr:col>23</xdr:col>
      <xdr:colOff>568325</xdr:colOff>
      <xdr:row>105</xdr:row>
      <xdr:rowOff>63319</xdr:rowOff>
    </xdr:to>
    <xdr:sp macro="" textlink="">
      <xdr:nvSpPr>
        <xdr:cNvPr id="526" name="フローチャート : 判断 525"/>
        <xdr:cNvSpPr/>
      </xdr:nvSpPr>
      <xdr:spPr>
        <a:xfrm>
          <a:off x="16268700" y="1796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35198</xdr:rowOff>
    </xdr:from>
    <xdr:to>
      <xdr:col>22</xdr:col>
      <xdr:colOff>415925</xdr:colOff>
      <xdr:row>104</xdr:row>
      <xdr:rowOff>136798</xdr:rowOff>
    </xdr:to>
    <xdr:sp macro="" textlink="">
      <xdr:nvSpPr>
        <xdr:cNvPr id="527" name="フローチャート : 判断 526"/>
        <xdr:cNvSpPr/>
      </xdr:nvSpPr>
      <xdr:spPr>
        <a:xfrm>
          <a:off x="15430500" y="1786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528" name="テキスト ボックス 52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29" name="テキスト ボックス 52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30" name="テキスト ボックス 52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31" name="テキスト ボックス 53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32" name="テキスト ボックス 53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101</xdr:row>
      <xdr:rowOff>102144</xdr:rowOff>
    </xdr:from>
    <xdr:to>
      <xdr:col>23</xdr:col>
      <xdr:colOff>568325</xdr:colOff>
      <xdr:row>102</xdr:row>
      <xdr:rowOff>32294</xdr:rowOff>
    </xdr:to>
    <xdr:sp macro="" textlink="">
      <xdr:nvSpPr>
        <xdr:cNvPr id="533" name="円/楕円 532"/>
        <xdr:cNvSpPr/>
      </xdr:nvSpPr>
      <xdr:spPr>
        <a:xfrm>
          <a:off x="16268700" y="17418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100</xdr:row>
      <xdr:rowOff>125021</xdr:rowOff>
    </xdr:from>
    <xdr:ext cx="405111" cy="259045"/>
    <xdr:sp macro="" textlink="">
      <xdr:nvSpPr>
        <xdr:cNvPr id="534" name="【公民館】&#10;有形固定資産減価償却率該当値テキスト"/>
        <xdr:cNvSpPr txBox="1"/>
      </xdr:nvSpPr>
      <xdr:spPr>
        <a:xfrm>
          <a:off x="16408400" y="1727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314325</xdr:colOff>
      <xdr:row>101</xdr:row>
      <xdr:rowOff>164193</xdr:rowOff>
    </xdr:from>
    <xdr:to>
      <xdr:col>22</xdr:col>
      <xdr:colOff>415925</xdr:colOff>
      <xdr:row>102</xdr:row>
      <xdr:rowOff>94343</xdr:rowOff>
    </xdr:to>
    <xdr:sp macro="" textlink="">
      <xdr:nvSpPr>
        <xdr:cNvPr id="535" name="円/楕円 534"/>
        <xdr:cNvSpPr/>
      </xdr:nvSpPr>
      <xdr:spPr>
        <a:xfrm>
          <a:off x="15430500" y="1748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101</xdr:row>
      <xdr:rowOff>152944</xdr:rowOff>
    </xdr:from>
    <xdr:to>
      <xdr:col>23</xdr:col>
      <xdr:colOff>517525</xdr:colOff>
      <xdr:row>102</xdr:row>
      <xdr:rowOff>43543</xdr:rowOff>
    </xdr:to>
    <xdr:cxnSp macro="">
      <xdr:nvCxnSpPr>
        <xdr:cNvPr id="536" name="直線コネクタ 535"/>
        <xdr:cNvCxnSpPr/>
      </xdr:nvCxnSpPr>
      <xdr:spPr>
        <a:xfrm flipV="1">
          <a:off x="15481300" y="17469394"/>
          <a:ext cx="8382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127925</xdr:rowOff>
    </xdr:from>
    <xdr:ext cx="405111" cy="259045"/>
    <xdr:sp macro="" textlink="">
      <xdr:nvSpPr>
        <xdr:cNvPr id="537" name="n_1aveValue【公民館】&#10;有形固定資産減価償却率"/>
        <xdr:cNvSpPr txBox="1"/>
      </xdr:nvSpPr>
      <xdr:spPr>
        <a:xfrm>
          <a:off x="15266043" y="1795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oneCellAnchor>
    <xdr:from>
      <xdr:col>22</xdr:col>
      <xdr:colOff>149868</xdr:colOff>
      <xdr:row>100</xdr:row>
      <xdr:rowOff>110870</xdr:rowOff>
    </xdr:from>
    <xdr:ext cx="405111" cy="259045"/>
    <xdr:sp macro="" textlink="">
      <xdr:nvSpPr>
        <xdr:cNvPr id="538" name="n_1mainValue【公民館】&#10;有形固定資産減価償却率"/>
        <xdr:cNvSpPr txBox="1"/>
      </xdr:nvSpPr>
      <xdr:spPr>
        <a:xfrm>
          <a:off x="15266043" y="17255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39" name="正方形/長方形 53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40" name="正方形/長方形 53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41" name="正方形/長方形 54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42" name="正方形/長方形 54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43" name="正方形/長方形 54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44" name="正方形/長方形 54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45" name="正方形/長方形 54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46" name="正方形/長方形 54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47" name="テキスト ボックス 54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48" name="直線コネクタ 54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549" name="直線コネクタ 54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50" name="テキスト ボックス 54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51" name="直線コネクタ 55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52" name="テキスト ボックス 55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53" name="直線コネクタ 55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54" name="テキスト ボックス 55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55" name="直線コネクタ 55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56" name="テキスト ボックス 55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57" name="直線コネクタ 55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58" name="テキスト ボックス 55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59" name="直線コネクタ 55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60" name="テキスト ボックス 55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6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105411</xdr:rowOff>
    </xdr:from>
    <xdr:to>
      <xdr:col>32</xdr:col>
      <xdr:colOff>186689</xdr:colOff>
      <xdr:row>108</xdr:row>
      <xdr:rowOff>91439</xdr:rowOff>
    </xdr:to>
    <xdr:cxnSp macro="">
      <xdr:nvCxnSpPr>
        <xdr:cNvPr id="562" name="直線コネクタ 561"/>
        <xdr:cNvCxnSpPr/>
      </xdr:nvCxnSpPr>
      <xdr:spPr>
        <a:xfrm flipV="1">
          <a:off x="22160864" y="17250411"/>
          <a:ext cx="0" cy="13576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95266</xdr:rowOff>
    </xdr:from>
    <xdr:ext cx="469744" cy="259045"/>
    <xdr:sp macro="" textlink="">
      <xdr:nvSpPr>
        <xdr:cNvPr id="563" name="【公民館】&#10;一人当たり面積最小値テキスト"/>
        <xdr:cNvSpPr txBox="1"/>
      </xdr:nvSpPr>
      <xdr:spPr>
        <a:xfrm>
          <a:off x="22250400" y="1861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0.048</a:t>
          </a:r>
          <a:endParaRPr kumimoji="1" lang="ja-JP" altLang="en-US" sz="1000" b="1">
            <a:latin typeface="ＭＳ Ｐゴシック"/>
          </a:endParaRPr>
        </a:p>
      </xdr:txBody>
    </xdr:sp>
    <xdr:clientData/>
  </xdr:oneCellAnchor>
  <xdr:twoCellAnchor>
    <xdr:from>
      <xdr:col>32</xdr:col>
      <xdr:colOff>98425</xdr:colOff>
      <xdr:row>108</xdr:row>
      <xdr:rowOff>91439</xdr:rowOff>
    </xdr:from>
    <xdr:to>
      <xdr:col>32</xdr:col>
      <xdr:colOff>276225</xdr:colOff>
      <xdr:row>108</xdr:row>
      <xdr:rowOff>91439</xdr:rowOff>
    </xdr:to>
    <xdr:cxnSp macro="">
      <xdr:nvCxnSpPr>
        <xdr:cNvPr id="564" name="直線コネクタ 563"/>
        <xdr:cNvCxnSpPr/>
      </xdr:nvCxnSpPr>
      <xdr:spPr>
        <a:xfrm>
          <a:off x="22072600" y="18608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52088</xdr:rowOff>
    </xdr:from>
    <xdr:ext cx="469744" cy="259045"/>
    <xdr:sp macro="" textlink="">
      <xdr:nvSpPr>
        <xdr:cNvPr id="565" name="【公民館】&#10;一人当たり面積最大値テキスト"/>
        <xdr:cNvSpPr txBox="1"/>
      </xdr:nvSpPr>
      <xdr:spPr>
        <a:xfrm>
          <a:off x="22250400" y="17025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1.117</a:t>
          </a:r>
          <a:endParaRPr kumimoji="1" lang="ja-JP" altLang="en-US" sz="1000" b="1">
            <a:latin typeface="ＭＳ Ｐゴシック"/>
          </a:endParaRPr>
        </a:p>
      </xdr:txBody>
    </xdr:sp>
    <xdr:clientData/>
  </xdr:oneCellAnchor>
  <xdr:twoCellAnchor>
    <xdr:from>
      <xdr:col>32</xdr:col>
      <xdr:colOff>98425</xdr:colOff>
      <xdr:row>100</xdr:row>
      <xdr:rowOff>105411</xdr:rowOff>
    </xdr:from>
    <xdr:to>
      <xdr:col>32</xdr:col>
      <xdr:colOff>276225</xdr:colOff>
      <xdr:row>100</xdr:row>
      <xdr:rowOff>105411</xdr:rowOff>
    </xdr:to>
    <xdr:cxnSp macro="">
      <xdr:nvCxnSpPr>
        <xdr:cNvPr id="566" name="直線コネクタ 565"/>
        <xdr:cNvCxnSpPr/>
      </xdr:nvCxnSpPr>
      <xdr:spPr>
        <a:xfrm>
          <a:off x="22072600" y="17250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121938</xdr:rowOff>
    </xdr:from>
    <xdr:ext cx="469744" cy="259045"/>
    <xdr:sp macro="" textlink="">
      <xdr:nvSpPr>
        <xdr:cNvPr id="567" name="【公民館】&#10;一人当たり面積平均値テキスト"/>
        <xdr:cNvSpPr txBox="1"/>
      </xdr:nvSpPr>
      <xdr:spPr>
        <a:xfrm>
          <a:off x="22250400" y="179527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0.507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143511</xdr:rowOff>
    </xdr:from>
    <xdr:to>
      <xdr:col>32</xdr:col>
      <xdr:colOff>238125</xdr:colOff>
      <xdr:row>105</xdr:row>
      <xdr:rowOff>73661</xdr:rowOff>
    </xdr:to>
    <xdr:sp macro="" textlink="">
      <xdr:nvSpPr>
        <xdr:cNvPr id="568" name="フローチャート : 判断 567"/>
        <xdr:cNvSpPr/>
      </xdr:nvSpPr>
      <xdr:spPr>
        <a:xfrm>
          <a:off x="221107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124461</xdr:rowOff>
    </xdr:from>
    <xdr:to>
      <xdr:col>31</xdr:col>
      <xdr:colOff>85725</xdr:colOff>
      <xdr:row>105</xdr:row>
      <xdr:rowOff>54611</xdr:rowOff>
    </xdr:to>
    <xdr:sp macro="" textlink="">
      <xdr:nvSpPr>
        <xdr:cNvPr id="569" name="フローチャート : 判断 568"/>
        <xdr:cNvSpPr/>
      </xdr:nvSpPr>
      <xdr:spPr>
        <a:xfrm>
          <a:off x="21272500" y="1795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70" name="テキスト ボックス 56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71" name="テキスト ボックス 57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72" name="テキスト ボックス 57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73" name="テキスト ボックス 57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74" name="テキスト ボックス 57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100</xdr:row>
      <xdr:rowOff>96520</xdr:rowOff>
    </xdr:from>
    <xdr:to>
      <xdr:col>32</xdr:col>
      <xdr:colOff>238125</xdr:colOff>
      <xdr:row>101</xdr:row>
      <xdr:rowOff>26670</xdr:rowOff>
    </xdr:to>
    <xdr:sp macro="" textlink="">
      <xdr:nvSpPr>
        <xdr:cNvPr id="575" name="円/楕円 574"/>
        <xdr:cNvSpPr/>
      </xdr:nvSpPr>
      <xdr:spPr>
        <a:xfrm>
          <a:off x="22110700" y="17241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11447</xdr:rowOff>
    </xdr:from>
    <xdr:ext cx="469744" cy="259045"/>
    <xdr:sp macro="" textlink="">
      <xdr:nvSpPr>
        <xdr:cNvPr id="576" name="【公民館】&#10;一人当たり面積該当値テキスト"/>
        <xdr:cNvSpPr txBox="1"/>
      </xdr:nvSpPr>
      <xdr:spPr>
        <a:xfrm>
          <a:off x="222504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1.084</a:t>
          </a:r>
          <a:endParaRPr kumimoji="1" lang="ja-JP" altLang="en-US" sz="1000" b="1">
            <a:solidFill>
              <a:srgbClr val="FF0000"/>
            </a:solidFill>
            <a:latin typeface="ＭＳ Ｐゴシック"/>
          </a:endParaRPr>
        </a:p>
      </xdr:txBody>
    </xdr:sp>
    <xdr:clientData/>
  </xdr:oneCellAnchor>
  <xdr:twoCellAnchor>
    <xdr:from>
      <xdr:col>30</xdr:col>
      <xdr:colOff>669925</xdr:colOff>
      <xdr:row>100</xdr:row>
      <xdr:rowOff>137161</xdr:rowOff>
    </xdr:from>
    <xdr:to>
      <xdr:col>31</xdr:col>
      <xdr:colOff>85725</xdr:colOff>
      <xdr:row>101</xdr:row>
      <xdr:rowOff>67311</xdr:rowOff>
    </xdr:to>
    <xdr:sp macro="" textlink="">
      <xdr:nvSpPr>
        <xdr:cNvPr id="577" name="円/楕円 576"/>
        <xdr:cNvSpPr/>
      </xdr:nvSpPr>
      <xdr:spPr>
        <a:xfrm>
          <a:off x="21272500" y="17282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100</xdr:row>
      <xdr:rowOff>147320</xdr:rowOff>
    </xdr:from>
    <xdr:to>
      <xdr:col>32</xdr:col>
      <xdr:colOff>187325</xdr:colOff>
      <xdr:row>101</xdr:row>
      <xdr:rowOff>16511</xdr:rowOff>
    </xdr:to>
    <xdr:cxnSp macro="">
      <xdr:nvCxnSpPr>
        <xdr:cNvPr id="578" name="直線コネクタ 577"/>
        <xdr:cNvCxnSpPr/>
      </xdr:nvCxnSpPr>
      <xdr:spPr>
        <a:xfrm flipV="1">
          <a:off x="21323300" y="17292320"/>
          <a:ext cx="838200" cy="40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45738</xdr:rowOff>
    </xdr:from>
    <xdr:ext cx="469744" cy="259045"/>
    <xdr:sp macro="" textlink="">
      <xdr:nvSpPr>
        <xdr:cNvPr id="579" name="n_1aveValue【公民館】&#10;一人当たり面積"/>
        <xdr:cNvSpPr txBox="1"/>
      </xdr:nvSpPr>
      <xdr:spPr>
        <a:xfrm>
          <a:off x="21075727" y="1804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0.522</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83838</xdr:rowOff>
    </xdr:from>
    <xdr:ext cx="469744" cy="259045"/>
    <xdr:sp macro="" textlink="">
      <xdr:nvSpPr>
        <xdr:cNvPr id="580" name="n_1mainValue【公民館】&#10;一人当たり面積"/>
        <xdr:cNvSpPr txBox="1"/>
      </xdr:nvSpPr>
      <xdr:spPr>
        <a:xfrm>
          <a:off x="21075727" y="17057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81" name="正方形/長方形 58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82" name="正方形/長方形 58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83" name="テキスト ボックス 58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類似団体と比較してすべての施設において、有形固定資産減価償却率が高くなっている。特に工作物の道路・橋梁・トンネルはかなり減価償却が進んでおり、建物は公民館が</a:t>
          </a:r>
          <a:r>
            <a:rPr kumimoji="1" lang="en-US" altLang="ja-JP" sz="1100">
              <a:solidFill>
                <a:schemeClr val="dk1"/>
              </a:solidFill>
              <a:effectLst/>
              <a:latin typeface="+mn-lt"/>
              <a:ea typeface="+mn-ea"/>
              <a:cs typeface="+mn-cs"/>
            </a:rPr>
            <a:t>78.4</a:t>
          </a:r>
          <a:r>
            <a:rPr kumimoji="1" lang="ja-JP" altLang="ja-JP" sz="1100">
              <a:solidFill>
                <a:schemeClr val="dk1"/>
              </a:solidFill>
              <a:effectLst/>
              <a:latin typeface="+mn-lt"/>
              <a:ea typeface="+mn-ea"/>
              <a:cs typeface="+mn-cs"/>
            </a:rPr>
            <a:t>％と非常に高い。</a:t>
          </a:r>
          <a:endParaRPr lang="ja-JP" altLang="ja-JP" sz="1400">
            <a:effectLst/>
          </a:endParaRPr>
        </a:p>
        <a:p>
          <a:r>
            <a:rPr kumimoji="1" lang="ja-JP" altLang="ja-JP" sz="1100">
              <a:solidFill>
                <a:schemeClr val="dk1"/>
              </a:solidFill>
              <a:effectLst/>
              <a:latin typeface="+mn-lt"/>
              <a:ea typeface="+mn-ea"/>
              <a:cs typeface="+mn-cs"/>
            </a:rPr>
            <a:t>　本町は林業の町であり、木造の建物が多く、特に学校等は木造化に進んで取り組んできた。木造の耐用年数が短いということも減価償却率が高い要因のひとつである。 </a:t>
          </a:r>
          <a:endParaRPr lang="ja-JP" altLang="ja-JP" sz="1400">
            <a:effectLst/>
          </a:endParaRPr>
        </a:p>
        <a:p>
          <a:r>
            <a:rPr kumimoji="1" lang="ja-JP" altLang="ja-JP" sz="1100">
              <a:solidFill>
                <a:schemeClr val="dk1"/>
              </a:solidFill>
              <a:effectLst/>
              <a:latin typeface="+mn-lt"/>
              <a:ea typeface="+mn-ea"/>
              <a:cs typeface="+mn-cs"/>
            </a:rPr>
            <a:t>　さらに、人口減少により一人当たりの面積も多い状況にあり、今後は公共施設等総合管理計画に基づき、保有施設の総量縮減、統廃合・複合化を推進し、更新整備に要する経費を抑制する必要がある。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57150</xdr:rowOff>
    </xdr:from>
    <xdr:to>
      <xdr:col>6</xdr:col>
      <xdr:colOff>510540</xdr:colOff>
      <xdr:row>40</xdr:row>
      <xdr:rowOff>152400</xdr:rowOff>
    </xdr:to>
    <xdr:cxnSp macro="">
      <xdr:nvCxnSpPr>
        <xdr:cNvPr id="57" name="直線コネクタ 56"/>
        <xdr:cNvCxnSpPr/>
      </xdr:nvCxnSpPr>
      <xdr:spPr>
        <a:xfrm flipV="1">
          <a:off x="4634865" y="571500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156227</xdr:rowOff>
    </xdr:from>
    <xdr:ext cx="405111" cy="259045"/>
    <xdr:sp macro="" textlink="">
      <xdr:nvSpPr>
        <xdr:cNvPr id="58" name="【図書館】&#10;有形固定資産減価償却率最小値テキスト"/>
        <xdr:cNvSpPr txBox="1"/>
      </xdr:nvSpPr>
      <xdr:spPr>
        <a:xfrm>
          <a:off x="4724400"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32.0</a:t>
          </a:r>
          <a:endParaRPr kumimoji="1" lang="ja-JP" altLang="en-US" sz="1000" b="1">
            <a:latin typeface="ＭＳ Ｐゴシック"/>
          </a:endParaRPr>
        </a:p>
      </xdr:txBody>
    </xdr:sp>
    <xdr:clientData/>
  </xdr:oneCellAnchor>
  <xdr:twoCellAnchor>
    <xdr:from>
      <xdr:col>6</xdr:col>
      <xdr:colOff>422275</xdr:colOff>
      <xdr:row>40</xdr:row>
      <xdr:rowOff>152400</xdr:rowOff>
    </xdr:from>
    <xdr:to>
      <xdr:col>6</xdr:col>
      <xdr:colOff>600075</xdr:colOff>
      <xdr:row>40</xdr:row>
      <xdr:rowOff>152400</xdr:rowOff>
    </xdr:to>
    <xdr:cxnSp macro="">
      <xdr:nvCxnSpPr>
        <xdr:cNvPr id="59" name="直線コネクタ 58"/>
        <xdr:cNvCxnSpPr/>
      </xdr:nvCxnSpPr>
      <xdr:spPr>
        <a:xfrm>
          <a:off x="4546600" y="70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3827</xdr:rowOff>
    </xdr:from>
    <xdr:ext cx="469744" cy="259045"/>
    <xdr:sp macro="" textlink="">
      <xdr:nvSpPr>
        <xdr:cNvPr id="60" name="【図書館】&#10;有形固定資産減価償却率最大値テキスト"/>
        <xdr:cNvSpPr txBox="1"/>
      </xdr:nvSpPr>
      <xdr:spPr>
        <a:xfrm>
          <a:off x="4724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33</xdr:row>
      <xdr:rowOff>57150</xdr:rowOff>
    </xdr:from>
    <xdr:to>
      <xdr:col>6</xdr:col>
      <xdr:colOff>600075</xdr:colOff>
      <xdr:row>33</xdr:row>
      <xdr:rowOff>57150</xdr:rowOff>
    </xdr:to>
    <xdr:cxnSp macro="">
      <xdr:nvCxnSpPr>
        <xdr:cNvPr id="61" name="直線コネクタ 60"/>
        <xdr:cNvCxnSpPr/>
      </xdr:nvCxnSpPr>
      <xdr:spPr>
        <a:xfrm>
          <a:off x="4546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102887</xdr:rowOff>
    </xdr:from>
    <xdr:ext cx="405111" cy="259045"/>
    <xdr:sp macro="" textlink="">
      <xdr:nvSpPr>
        <xdr:cNvPr id="62" name="【図書館】&#10;有形固定資産減価償却率平均値テキスト"/>
        <xdr:cNvSpPr txBox="1"/>
      </xdr:nvSpPr>
      <xdr:spPr>
        <a:xfrm>
          <a:off x="47244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66.8</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124460</xdr:rowOff>
    </xdr:from>
    <xdr:to>
      <xdr:col>6</xdr:col>
      <xdr:colOff>561975</xdr:colOff>
      <xdr:row>37</xdr:row>
      <xdr:rowOff>54610</xdr:rowOff>
    </xdr:to>
    <xdr:sp macro="" textlink="">
      <xdr:nvSpPr>
        <xdr:cNvPr id="63" name="フローチャート : 判断 62"/>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6350</xdr:rowOff>
    </xdr:from>
    <xdr:to>
      <xdr:col>5</xdr:col>
      <xdr:colOff>409575</xdr:colOff>
      <xdr:row>38</xdr:row>
      <xdr:rowOff>107950</xdr:rowOff>
    </xdr:to>
    <xdr:sp macro="" textlink="">
      <xdr:nvSpPr>
        <xdr:cNvPr id="64" name="フローチャート : 判断 63"/>
        <xdr:cNvSpPr/>
      </xdr:nvSpPr>
      <xdr:spPr>
        <a:xfrm>
          <a:off x="3746500" y="652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139700</xdr:rowOff>
    </xdr:from>
    <xdr:to>
      <xdr:col>6</xdr:col>
      <xdr:colOff>561975</xdr:colOff>
      <xdr:row>35</xdr:row>
      <xdr:rowOff>69850</xdr:rowOff>
    </xdr:to>
    <xdr:sp macro="" textlink="">
      <xdr:nvSpPr>
        <xdr:cNvPr id="70" name="円/楕円 69"/>
        <xdr:cNvSpPr/>
      </xdr:nvSpPr>
      <xdr:spPr>
        <a:xfrm>
          <a:off x="4584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33</xdr:row>
      <xdr:rowOff>162577</xdr:rowOff>
    </xdr:from>
    <xdr:ext cx="405111" cy="259045"/>
    <xdr:sp macro="" textlink="">
      <xdr:nvSpPr>
        <xdr:cNvPr id="71" name="【図書館】&#10;有形固定資産減価償却率該当値テキスト"/>
        <xdr:cNvSpPr txBox="1"/>
      </xdr:nvSpPr>
      <xdr:spPr>
        <a:xfrm>
          <a:off x="4724400"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48260</xdr:rowOff>
    </xdr:from>
    <xdr:to>
      <xdr:col>5</xdr:col>
      <xdr:colOff>409575</xdr:colOff>
      <xdr:row>35</xdr:row>
      <xdr:rowOff>149860</xdr:rowOff>
    </xdr:to>
    <xdr:sp macro="" textlink="">
      <xdr:nvSpPr>
        <xdr:cNvPr id="72" name="円/楕円 71"/>
        <xdr:cNvSpPr/>
      </xdr:nvSpPr>
      <xdr:spPr>
        <a:xfrm>
          <a:off x="3746500" y="604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35</xdr:row>
      <xdr:rowOff>19050</xdr:rowOff>
    </xdr:from>
    <xdr:to>
      <xdr:col>6</xdr:col>
      <xdr:colOff>511175</xdr:colOff>
      <xdr:row>35</xdr:row>
      <xdr:rowOff>99060</xdr:rowOff>
    </xdr:to>
    <xdr:cxnSp macro="">
      <xdr:nvCxnSpPr>
        <xdr:cNvPr id="73" name="直線コネクタ 72"/>
        <xdr:cNvCxnSpPr/>
      </xdr:nvCxnSpPr>
      <xdr:spPr>
        <a:xfrm flipV="1">
          <a:off x="3797300" y="6019800"/>
          <a:ext cx="8382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38</xdr:row>
      <xdr:rowOff>99077</xdr:rowOff>
    </xdr:from>
    <xdr:ext cx="405111" cy="259045"/>
    <xdr:sp macro="" textlink="">
      <xdr:nvSpPr>
        <xdr:cNvPr id="74" name="n_1aveValue【図書館】&#10;有形固定資産減価償却率"/>
        <xdr:cNvSpPr txBox="1"/>
      </xdr:nvSpPr>
      <xdr:spPr>
        <a:xfrm>
          <a:off x="3582043" y="661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166387</xdr:rowOff>
    </xdr:from>
    <xdr:ext cx="405111" cy="259045"/>
    <xdr:sp macro="" textlink="">
      <xdr:nvSpPr>
        <xdr:cNvPr id="75" name="n_1mainValue【図書館】&#10;有形固定資産減価償却率"/>
        <xdr:cNvSpPr txBox="1"/>
      </xdr:nvSpPr>
      <xdr:spPr>
        <a:xfrm>
          <a:off x="3582043" y="582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79.8</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6" name="正方形/長方形 7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7" name="正方形/長方形 7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8" name="正方形/長方形 7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9" name="正方形/長方形 7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80" name="正方形/長方形 7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1" name="正方形/長方形 8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2" name="正方形/長方形 8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3" name="正方形/長方形 8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4" name="テキスト ボックス 8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5" name="直線コネクタ 8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6" name="直線コネクタ 85"/>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7" name="テキスト ボックス 86"/>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8" name="直線コネクタ 87"/>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38</xdr:row>
      <xdr:rowOff>48277</xdr:rowOff>
    </xdr:from>
    <xdr:ext cx="467179" cy="259045"/>
    <xdr:sp macro="" textlink="">
      <xdr:nvSpPr>
        <xdr:cNvPr id="89" name="テキスト ボックス 88"/>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90" name="直線コネクタ 89"/>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105427</xdr:rowOff>
    </xdr:from>
    <xdr:ext cx="467179" cy="259045"/>
    <xdr:sp macro="" textlink="">
      <xdr:nvSpPr>
        <xdr:cNvPr id="91" name="テキスト ボックス 90"/>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92" name="直線コネクタ 91"/>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162577</xdr:rowOff>
    </xdr:from>
    <xdr:ext cx="467179" cy="259045"/>
    <xdr:sp macro="" textlink="">
      <xdr:nvSpPr>
        <xdr:cNvPr id="93" name="テキスト ボックス 92"/>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4" name="直線コネクタ 9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5" name="テキスト ボックス 9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126492</xdr:rowOff>
    </xdr:from>
    <xdr:to>
      <xdr:col>15</xdr:col>
      <xdr:colOff>180340</xdr:colOff>
      <xdr:row>40</xdr:row>
      <xdr:rowOff>71628</xdr:rowOff>
    </xdr:to>
    <xdr:cxnSp macro="">
      <xdr:nvCxnSpPr>
        <xdr:cNvPr id="97" name="直線コネクタ 96"/>
        <xdr:cNvCxnSpPr/>
      </xdr:nvCxnSpPr>
      <xdr:spPr>
        <a:xfrm flipV="1">
          <a:off x="10476865" y="5955792"/>
          <a:ext cx="0" cy="9738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75455</xdr:rowOff>
    </xdr:from>
    <xdr:ext cx="469744" cy="259045"/>
    <xdr:sp macro="" textlink="">
      <xdr:nvSpPr>
        <xdr:cNvPr id="98" name="【図書館】&#10;一人当たり面積最小値テキスト"/>
        <xdr:cNvSpPr txBox="1"/>
      </xdr:nvSpPr>
      <xdr:spPr>
        <a:xfrm>
          <a:off x="10566400" y="6933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15</xdr:col>
      <xdr:colOff>92075</xdr:colOff>
      <xdr:row>40</xdr:row>
      <xdr:rowOff>71628</xdr:rowOff>
    </xdr:from>
    <xdr:to>
      <xdr:col>15</xdr:col>
      <xdr:colOff>269875</xdr:colOff>
      <xdr:row>40</xdr:row>
      <xdr:rowOff>71628</xdr:rowOff>
    </xdr:to>
    <xdr:cxnSp macro="">
      <xdr:nvCxnSpPr>
        <xdr:cNvPr id="99" name="直線コネクタ 98"/>
        <xdr:cNvCxnSpPr/>
      </xdr:nvCxnSpPr>
      <xdr:spPr>
        <a:xfrm>
          <a:off x="10388600" y="692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33</xdr:row>
      <xdr:rowOff>73169</xdr:rowOff>
    </xdr:from>
    <xdr:ext cx="469744" cy="259045"/>
    <xdr:sp macro="" textlink="">
      <xdr:nvSpPr>
        <xdr:cNvPr id="100" name="【図書館】&#10;一人当たり面積最大値テキスト"/>
        <xdr:cNvSpPr txBox="1"/>
      </xdr:nvSpPr>
      <xdr:spPr>
        <a:xfrm>
          <a:off x="10566400" y="5731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0.264</a:t>
          </a:r>
          <a:endParaRPr kumimoji="1" lang="ja-JP" altLang="en-US" sz="1000" b="1">
            <a:latin typeface="ＭＳ Ｐゴシック"/>
          </a:endParaRPr>
        </a:p>
      </xdr:txBody>
    </xdr:sp>
    <xdr:clientData/>
  </xdr:oneCellAnchor>
  <xdr:twoCellAnchor>
    <xdr:from>
      <xdr:col>15</xdr:col>
      <xdr:colOff>92075</xdr:colOff>
      <xdr:row>34</xdr:row>
      <xdr:rowOff>126492</xdr:rowOff>
    </xdr:from>
    <xdr:to>
      <xdr:col>15</xdr:col>
      <xdr:colOff>269875</xdr:colOff>
      <xdr:row>34</xdr:row>
      <xdr:rowOff>126492</xdr:rowOff>
    </xdr:to>
    <xdr:cxnSp macro="">
      <xdr:nvCxnSpPr>
        <xdr:cNvPr id="101" name="直線コネクタ 100"/>
        <xdr:cNvCxnSpPr/>
      </xdr:nvCxnSpPr>
      <xdr:spPr>
        <a:xfrm>
          <a:off x="10388600" y="5955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67835</xdr:rowOff>
    </xdr:from>
    <xdr:ext cx="469744" cy="259045"/>
    <xdr:sp macro="" textlink="">
      <xdr:nvSpPr>
        <xdr:cNvPr id="102" name="【図書館】&#10;一人当たり面積平均値テキスト"/>
        <xdr:cNvSpPr txBox="1"/>
      </xdr:nvSpPr>
      <xdr:spPr>
        <a:xfrm>
          <a:off x="10566400" y="658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89408</xdr:rowOff>
    </xdr:from>
    <xdr:to>
      <xdr:col>15</xdr:col>
      <xdr:colOff>231775</xdr:colOff>
      <xdr:row>39</xdr:row>
      <xdr:rowOff>19558</xdr:rowOff>
    </xdr:to>
    <xdr:sp macro="" textlink="">
      <xdr:nvSpPr>
        <xdr:cNvPr id="103" name="フローチャート : 判断 102"/>
        <xdr:cNvSpPr/>
      </xdr:nvSpPr>
      <xdr:spPr>
        <a:xfrm>
          <a:off x="104267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50546</xdr:rowOff>
    </xdr:from>
    <xdr:to>
      <xdr:col>14</xdr:col>
      <xdr:colOff>79375</xdr:colOff>
      <xdr:row>37</xdr:row>
      <xdr:rowOff>152146</xdr:rowOff>
    </xdr:to>
    <xdr:sp macro="" textlink="">
      <xdr:nvSpPr>
        <xdr:cNvPr id="104" name="フローチャート : 判断 103"/>
        <xdr:cNvSpPr/>
      </xdr:nvSpPr>
      <xdr:spPr>
        <a:xfrm>
          <a:off x="9588500" y="6394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5" name="テキスト ボックス 10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6" name="テキスト ボックス 10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7" name="テキスト ボックス 10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8" name="テキスト ボックス 10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9" name="テキスト ボックス 10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75692</xdr:rowOff>
    </xdr:from>
    <xdr:to>
      <xdr:col>15</xdr:col>
      <xdr:colOff>231775</xdr:colOff>
      <xdr:row>39</xdr:row>
      <xdr:rowOff>5842</xdr:rowOff>
    </xdr:to>
    <xdr:sp macro="" textlink="">
      <xdr:nvSpPr>
        <xdr:cNvPr id="110" name="円/楕円 109"/>
        <xdr:cNvSpPr/>
      </xdr:nvSpPr>
      <xdr:spPr>
        <a:xfrm>
          <a:off x="10426700" y="659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37</xdr:row>
      <xdr:rowOff>98569</xdr:rowOff>
    </xdr:from>
    <xdr:ext cx="469744" cy="259045"/>
    <xdr:sp macro="" textlink="">
      <xdr:nvSpPr>
        <xdr:cNvPr id="111" name="【図書館】&#10;一人当たり面積該当値テキスト"/>
        <xdr:cNvSpPr txBox="1"/>
      </xdr:nvSpPr>
      <xdr:spPr>
        <a:xfrm>
          <a:off x="10566400" y="6442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89408</xdr:rowOff>
    </xdr:from>
    <xdr:to>
      <xdr:col>14</xdr:col>
      <xdr:colOff>79375</xdr:colOff>
      <xdr:row>39</xdr:row>
      <xdr:rowOff>19558</xdr:rowOff>
    </xdr:to>
    <xdr:sp macro="" textlink="">
      <xdr:nvSpPr>
        <xdr:cNvPr id="112" name="円/楕円 111"/>
        <xdr:cNvSpPr/>
      </xdr:nvSpPr>
      <xdr:spPr>
        <a:xfrm>
          <a:off x="9588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38</xdr:row>
      <xdr:rowOff>126492</xdr:rowOff>
    </xdr:from>
    <xdr:to>
      <xdr:col>15</xdr:col>
      <xdr:colOff>180975</xdr:colOff>
      <xdr:row>38</xdr:row>
      <xdr:rowOff>140208</xdr:rowOff>
    </xdr:to>
    <xdr:cxnSp macro="">
      <xdr:nvCxnSpPr>
        <xdr:cNvPr id="113" name="直線コネクタ 112"/>
        <xdr:cNvCxnSpPr/>
      </xdr:nvCxnSpPr>
      <xdr:spPr>
        <a:xfrm flipV="1">
          <a:off x="9639300" y="6641592"/>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35</xdr:row>
      <xdr:rowOff>168673</xdr:rowOff>
    </xdr:from>
    <xdr:ext cx="469744" cy="259045"/>
    <xdr:sp macro="" textlink="">
      <xdr:nvSpPr>
        <xdr:cNvPr id="114" name="n_1aveValue【図書館】&#10;一人当たり面積"/>
        <xdr:cNvSpPr txBox="1"/>
      </xdr:nvSpPr>
      <xdr:spPr>
        <a:xfrm>
          <a:off x="93917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0.157</a:t>
          </a:r>
          <a:endParaRPr kumimoji="1" lang="ja-JP" altLang="en-US" sz="1000" b="1">
            <a:solidFill>
              <a:srgbClr val="000080"/>
            </a:solidFill>
            <a:latin typeface="ＭＳ Ｐゴシック"/>
          </a:endParaRPr>
        </a:p>
      </xdr:txBody>
    </xdr:sp>
    <xdr:clientData/>
  </xdr:oneCellAnchor>
  <xdr:oneCellAnchor>
    <xdr:from>
      <xdr:col>13</xdr:col>
      <xdr:colOff>466802</xdr:colOff>
      <xdr:row>39</xdr:row>
      <xdr:rowOff>10685</xdr:rowOff>
    </xdr:from>
    <xdr:ext cx="469744" cy="259045"/>
    <xdr:sp macro="" textlink="">
      <xdr:nvSpPr>
        <xdr:cNvPr id="115" name="n_1mainValue【図書館】&#10;一人当たり面積"/>
        <xdr:cNvSpPr txBox="1"/>
      </xdr:nvSpPr>
      <xdr:spPr>
        <a:xfrm>
          <a:off x="9391727" y="6697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0.111</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6" name="正方形/長方形 11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7" name="正方形/長方形 11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8" name="正方形/長方形 11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9" name="正方形/長方形 11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0" name="正方形/長方形 11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1" name="正方形/長方形 12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2" name="正方形/長方形 12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3" name="正方形/長方形 12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4" name="テキスト ボックス 12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5" name="直線コネクタ 12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6" name="テキスト ボックス 12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7" name="直線コネクタ 12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8" name="テキスト ボックス 12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9" name="直線コネクタ 12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30" name="テキスト ボックス 12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31" name="直線コネクタ 13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2" name="テキスト ボックス 13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3" name="直線コネクタ 13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4" name="テキスト ボックス 13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5" name="直線コネクタ 13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6" name="テキスト ボックス 135"/>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7" name="直線コネクタ 13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8" name="テキスト ボックス 13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9"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95250</xdr:rowOff>
    </xdr:from>
    <xdr:to>
      <xdr:col>6</xdr:col>
      <xdr:colOff>510540</xdr:colOff>
      <xdr:row>63</xdr:row>
      <xdr:rowOff>163830</xdr:rowOff>
    </xdr:to>
    <xdr:cxnSp macro="">
      <xdr:nvCxnSpPr>
        <xdr:cNvPr id="140" name="直線コネクタ 139"/>
        <xdr:cNvCxnSpPr/>
      </xdr:nvCxnSpPr>
      <xdr:spPr>
        <a:xfrm flipV="1">
          <a:off x="4634865" y="952500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167657</xdr:rowOff>
    </xdr:from>
    <xdr:ext cx="405111" cy="259045"/>
    <xdr:sp macro="" textlink="">
      <xdr:nvSpPr>
        <xdr:cNvPr id="141" name="【体育館・プール】&#10;有形固定資産減価償却率最小値テキスト"/>
        <xdr:cNvSpPr txBox="1"/>
      </xdr:nvSpPr>
      <xdr:spPr>
        <a:xfrm>
          <a:off x="4724400" y="1096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a:t>
          </a:r>
          <a:endParaRPr kumimoji="1" lang="ja-JP" altLang="en-US" sz="1000" b="1">
            <a:latin typeface="ＭＳ Ｐゴシック"/>
          </a:endParaRPr>
        </a:p>
      </xdr:txBody>
    </xdr:sp>
    <xdr:clientData/>
  </xdr:oneCellAnchor>
  <xdr:twoCellAnchor>
    <xdr:from>
      <xdr:col>6</xdr:col>
      <xdr:colOff>422275</xdr:colOff>
      <xdr:row>63</xdr:row>
      <xdr:rowOff>163830</xdr:rowOff>
    </xdr:from>
    <xdr:to>
      <xdr:col>6</xdr:col>
      <xdr:colOff>600075</xdr:colOff>
      <xdr:row>63</xdr:row>
      <xdr:rowOff>163830</xdr:rowOff>
    </xdr:to>
    <xdr:cxnSp macro="">
      <xdr:nvCxnSpPr>
        <xdr:cNvPr id="142" name="直線コネクタ 141"/>
        <xdr:cNvCxnSpPr/>
      </xdr:nvCxnSpPr>
      <xdr:spPr>
        <a:xfrm>
          <a:off x="4546600" y="1096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41927</xdr:rowOff>
    </xdr:from>
    <xdr:ext cx="469744" cy="259045"/>
    <xdr:sp macro="" textlink="">
      <xdr:nvSpPr>
        <xdr:cNvPr id="143" name="【体育館・プール】&#10;有形固定資産減価償却率最大値テキスト"/>
        <xdr:cNvSpPr txBox="1"/>
      </xdr:nvSpPr>
      <xdr:spPr>
        <a:xfrm>
          <a:off x="47244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55</xdr:row>
      <xdr:rowOff>95250</xdr:rowOff>
    </xdr:from>
    <xdr:to>
      <xdr:col>6</xdr:col>
      <xdr:colOff>600075</xdr:colOff>
      <xdr:row>55</xdr:row>
      <xdr:rowOff>95250</xdr:rowOff>
    </xdr:to>
    <xdr:cxnSp macro="">
      <xdr:nvCxnSpPr>
        <xdr:cNvPr id="144" name="直線コネクタ 143"/>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78757</xdr:rowOff>
    </xdr:from>
    <xdr:ext cx="405111" cy="259045"/>
    <xdr:sp macro="" textlink="">
      <xdr:nvSpPr>
        <xdr:cNvPr id="145" name="【体育館・プール】&#10;有形固定資産減価償却率平均値テキスト"/>
        <xdr:cNvSpPr txBox="1"/>
      </xdr:nvSpPr>
      <xdr:spPr>
        <a:xfrm>
          <a:off x="4724400" y="10365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55880</xdr:rowOff>
    </xdr:from>
    <xdr:to>
      <xdr:col>6</xdr:col>
      <xdr:colOff>561975</xdr:colOff>
      <xdr:row>61</xdr:row>
      <xdr:rowOff>157480</xdr:rowOff>
    </xdr:to>
    <xdr:sp macro="" textlink="">
      <xdr:nvSpPr>
        <xdr:cNvPr id="146" name="フローチャート : 判断 145"/>
        <xdr:cNvSpPr/>
      </xdr:nvSpPr>
      <xdr:spPr>
        <a:xfrm>
          <a:off x="4584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62</xdr:row>
      <xdr:rowOff>90170</xdr:rowOff>
    </xdr:from>
    <xdr:to>
      <xdr:col>5</xdr:col>
      <xdr:colOff>409575</xdr:colOff>
      <xdr:row>63</xdr:row>
      <xdr:rowOff>20320</xdr:rowOff>
    </xdr:to>
    <xdr:sp macro="" textlink="">
      <xdr:nvSpPr>
        <xdr:cNvPr id="147" name="フローチャート : 判断 146"/>
        <xdr:cNvSpPr/>
      </xdr:nvSpPr>
      <xdr:spPr>
        <a:xfrm>
          <a:off x="37465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62</xdr:row>
      <xdr:rowOff>90170</xdr:rowOff>
    </xdr:from>
    <xdr:to>
      <xdr:col>6</xdr:col>
      <xdr:colOff>561975</xdr:colOff>
      <xdr:row>63</xdr:row>
      <xdr:rowOff>20320</xdr:rowOff>
    </xdr:to>
    <xdr:sp macro="" textlink="">
      <xdr:nvSpPr>
        <xdr:cNvPr id="153" name="円/楕円 152"/>
        <xdr:cNvSpPr/>
      </xdr:nvSpPr>
      <xdr:spPr>
        <a:xfrm>
          <a:off x="45847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68597</xdr:rowOff>
    </xdr:from>
    <xdr:ext cx="405111" cy="259045"/>
    <xdr:sp macro="" textlink="">
      <xdr:nvSpPr>
        <xdr:cNvPr id="154" name="【体育館・プール】&#10;有形固定資産減価償却率該当値テキスト"/>
        <xdr:cNvSpPr txBox="1"/>
      </xdr:nvSpPr>
      <xdr:spPr>
        <a:xfrm>
          <a:off x="4724400" y="10698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5</xdr:col>
      <xdr:colOff>307975</xdr:colOff>
      <xdr:row>62</xdr:row>
      <xdr:rowOff>166370</xdr:rowOff>
    </xdr:from>
    <xdr:to>
      <xdr:col>5</xdr:col>
      <xdr:colOff>409575</xdr:colOff>
      <xdr:row>63</xdr:row>
      <xdr:rowOff>96520</xdr:rowOff>
    </xdr:to>
    <xdr:sp macro="" textlink="">
      <xdr:nvSpPr>
        <xdr:cNvPr id="155" name="円/楕円 154"/>
        <xdr:cNvSpPr/>
      </xdr:nvSpPr>
      <xdr:spPr>
        <a:xfrm>
          <a:off x="3746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62</xdr:row>
      <xdr:rowOff>140970</xdr:rowOff>
    </xdr:from>
    <xdr:to>
      <xdr:col>6</xdr:col>
      <xdr:colOff>511175</xdr:colOff>
      <xdr:row>63</xdr:row>
      <xdr:rowOff>45720</xdr:rowOff>
    </xdr:to>
    <xdr:cxnSp macro="">
      <xdr:nvCxnSpPr>
        <xdr:cNvPr id="156" name="直線コネクタ 155"/>
        <xdr:cNvCxnSpPr/>
      </xdr:nvCxnSpPr>
      <xdr:spPr>
        <a:xfrm flipV="1">
          <a:off x="3797300" y="1077087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61</xdr:row>
      <xdr:rowOff>36847</xdr:rowOff>
    </xdr:from>
    <xdr:ext cx="405111" cy="259045"/>
    <xdr:sp macro="" textlink="">
      <xdr:nvSpPr>
        <xdr:cNvPr id="157" name="n_1aveValue【体育館・プール】&#10;有形固定資産減価償却率"/>
        <xdr:cNvSpPr txBox="1"/>
      </xdr:nvSpPr>
      <xdr:spPr>
        <a:xfrm>
          <a:off x="3582043" y="1049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67.3</a:t>
          </a:r>
          <a:endParaRPr kumimoji="1" lang="ja-JP" altLang="en-US" sz="1000" b="1">
            <a:solidFill>
              <a:srgbClr val="000080"/>
            </a:solidFill>
            <a:latin typeface="ＭＳ Ｐゴシック"/>
          </a:endParaRPr>
        </a:p>
      </xdr:txBody>
    </xdr:sp>
    <xdr:clientData/>
  </xdr:oneCellAnchor>
  <xdr:oneCellAnchor>
    <xdr:from>
      <xdr:col>5</xdr:col>
      <xdr:colOff>143518</xdr:colOff>
      <xdr:row>63</xdr:row>
      <xdr:rowOff>87647</xdr:rowOff>
    </xdr:from>
    <xdr:ext cx="405111" cy="259045"/>
    <xdr:sp macro="" textlink="">
      <xdr:nvSpPr>
        <xdr:cNvPr id="158" name="n_1mainValue【体育館・プール】&#10;有形固定資産減価償却率"/>
        <xdr:cNvSpPr txBox="1"/>
      </xdr:nvSpPr>
      <xdr:spPr>
        <a:xfrm>
          <a:off x="3582043"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9" name="正方形/長方形 15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60" name="正方形/長方形 15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61" name="正方形/長方形 16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4/12</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62" name="正方形/長方形 16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63" name="正方形/長方形 16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4" name="正方形/長方形 16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5" name="正方形/長方形 16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0.419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6" name="正方形/長方形 16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7" name="テキスト ボックス 16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8" name="直線コネクタ 16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9" name="直線コネクタ 168"/>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70" name="テキスト ボックス 169"/>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71" name="直線コネクタ 170"/>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72" name="テキスト ボックス 171"/>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73" name="直線コネクタ 172"/>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4" name="テキスト ボックス 173"/>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5" name="直線コネクタ 174"/>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6" name="テキスト ボックス 175"/>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7" name="直線コネクタ 176"/>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8" name="テキスト ボックス 177"/>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9" name="直線コネクタ 17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80" name="テキスト ボックス 179"/>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81"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33020</xdr:rowOff>
    </xdr:from>
    <xdr:to>
      <xdr:col>15</xdr:col>
      <xdr:colOff>180340</xdr:colOff>
      <xdr:row>62</xdr:row>
      <xdr:rowOff>166370</xdr:rowOff>
    </xdr:to>
    <xdr:cxnSp macro="">
      <xdr:nvCxnSpPr>
        <xdr:cNvPr id="182" name="直線コネクタ 181"/>
        <xdr:cNvCxnSpPr/>
      </xdr:nvCxnSpPr>
      <xdr:spPr>
        <a:xfrm flipV="1">
          <a:off x="10476865" y="946277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170197</xdr:rowOff>
    </xdr:from>
    <xdr:ext cx="469744" cy="259045"/>
    <xdr:sp macro="" textlink="">
      <xdr:nvSpPr>
        <xdr:cNvPr id="183" name="【体育館・プール】&#10;一人当たり面積最小値テキスト"/>
        <xdr:cNvSpPr txBox="1"/>
      </xdr:nvSpPr>
      <xdr:spPr>
        <a:xfrm>
          <a:off x="10566400" y="10800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0.199</a:t>
          </a:r>
          <a:endParaRPr kumimoji="1" lang="ja-JP" altLang="en-US" sz="1000" b="1">
            <a:latin typeface="ＭＳ Ｐゴシック"/>
          </a:endParaRPr>
        </a:p>
      </xdr:txBody>
    </xdr:sp>
    <xdr:clientData/>
  </xdr:oneCellAnchor>
  <xdr:twoCellAnchor>
    <xdr:from>
      <xdr:col>15</xdr:col>
      <xdr:colOff>92075</xdr:colOff>
      <xdr:row>62</xdr:row>
      <xdr:rowOff>166370</xdr:rowOff>
    </xdr:from>
    <xdr:to>
      <xdr:col>15</xdr:col>
      <xdr:colOff>269875</xdr:colOff>
      <xdr:row>62</xdr:row>
      <xdr:rowOff>166370</xdr:rowOff>
    </xdr:to>
    <xdr:cxnSp macro="">
      <xdr:nvCxnSpPr>
        <xdr:cNvPr id="184" name="直線コネクタ 183"/>
        <xdr:cNvCxnSpPr/>
      </xdr:nvCxnSpPr>
      <xdr:spPr>
        <a:xfrm>
          <a:off x="10388600" y="10796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53</xdr:row>
      <xdr:rowOff>151147</xdr:rowOff>
    </xdr:from>
    <xdr:ext cx="469744" cy="259045"/>
    <xdr:sp macro="" textlink="">
      <xdr:nvSpPr>
        <xdr:cNvPr id="185" name="【体育館・プール】&#10;一人当たり面積最大値テキスト"/>
        <xdr:cNvSpPr txBox="1"/>
      </xdr:nvSpPr>
      <xdr:spPr>
        <a:xfrm>
          <a:off x="10566400" y="9237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1.249</a:t>
          </a:r>
          <a:endParaRPr kumimoji="1" lang="ja-JP" altLang="en-US" sz="1000" b="1">
            <a:latin typeface="ＭＳ Ｐゴシック"/>
          </a:endParaRPr>
        </a:p>
      </xdr:txBody>
    </xdr:sp>
    <xdr:clientData/>
  </xdr:oneCellAnchor>
  <xdr:twoCellAnchor>
    <xdr:from>
      <xdr:col>15</xdr:col>
      <xdr:colOff>92075</xdr:colOff>
      <xdr:row>55</xdr:row>
      <xdr:rowOff>33020</xdr:rowOff>
    </xdr:from>
    <xdr:to>
      <xdr:col>15</xdr:col>
      <xdr:colOff>269875</xdr:colOff>
      <xdr:row>55</xdr:row>
      <xdr:rowOff>33020</xdr:rowOff>
    </xdr:to>
    <xdr:cxnSp macro="">
      <xdr:nvCxnSpPr>
        <xdr:cNvPr id="186" name="直線コネクタ 185"/>
        <xdr:cNvCxnSpPr/>
      </xdr:nvCxnSpPr>
      <xdr:spPr>
        <a:xfrm>
          <a:off x="10388600" y="946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124477</xdr:rowOff>
    </xdr:from>
    <xdr:ext cx="469744" cy="259045"/>
    <xdr:sp macro="" textlink="">
      <xdr:nvSpPr>
        <xdr:cNvPr id="187" name="【体育館・プール】&#10;一人当たり面積平均値テキスト"/>
        <xdr:cNvSpPr txBox="1"/>
      </xdr:nvSpPr>
      <xdr:spPr>
        <a:xfrm>
          <a:off x="105664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0.580</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146050</xdr:rowOff>
    </xdr:from>
    <xdr:to>
      <xdr:col>15</xdr:col>
      <xdr:colOff>231775</xdr:colOff>
      <xdr:row>60</xdr:row>
      <xdr:rowOff>76200</xdr:rowOff>
    </xdr:to>
    <xdr:sp macro="" textlink="">
      <xdr:nvSpPr>
        <xdr:cNvPr id="188" name="フローチャート : 判断 187"/>
        <xdr:cNvSpPr/>
      </xdr:nvSpPr>
      <xdr:spPr>
        <a:xfrm>
          <a:off x="104267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59</xdr:row>
      <xdr:rowOff>53340</xdr:rowOff>
    </xdr:from>
    <xdr:to>
      <xdr:col>14</xdr:col>
      <xdr:colOff>79375</xdr:colOff>
      <xdr:row>59</xdr:row>
      <xdr:rowOff>154940</xdr:rowOff>
    </xdr:to>
    <xdr:sp macro="" textlink="">
      <xdr:nvSpPr>
        <xdr:cNvPr id="189" name="フローチャート : 判断 188"/>
        <xdr:cNvSpPr/>
      </xdr:nvSpPr>
      <xdr:spPr>
        <a:xfrm>
          <a:off x="9588500" y="10168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90" name="テキスト ボックス 18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91" name="テキスト ボックス 19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92" name="テキスト ボックス 19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3" name="テキスト ボックス 19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4" name="テキスト ボックス 19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161290</xdr:rowOff>
    </xdr:from>
    <xdr:to>
      <xdr:col>15</xdr:col>
      <xdr:colOff>231775</xdr:colOff>
      <xdr:row>59</xdr:row>
      <xdr:rowOff>91440</xdr:rowOff>
    </xdr:to>
    <xdr:sp macro="" textlink="">
      <xdr:nvSpPr>
        <xdr:cNvPr id="195" name="円/楕円 194"/>
        <xdr:cNvSpPr/>
      </xdr:nvSpPr>
      <xdr:spPr>
        <a:xfrm>
          <a:off x="10426700" y="10105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58</xdr:row>
      <xdr:rowOff>12717</xdr:rowOff>
    </xdr:from>
    <xdr:ext cx="469744" cy="259045"/>
    <xdr:sp macro="" textlink="">
      <xdr:nvSpPr>
        <xdr:cNvPr id="196" name="【体育館・プール】&#10;一人当たり面積該当値テキスト"/>
        <xdr:cNvSpPr txBox="1"/>
      </xdr:nvSpPr>
      <xdr:spPr>
        <a:xfrm>
          <a:off x="10566400" y="9956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0.703</a:t>
          </a:r>
          <a:endParaRPr kumimoji="1" lang="ja-JP" altLang="en-US" sz="1000" b="1">
            <a:solidFill>
              <a:srgbClr val="FF0000"/>
            </a:solidFill>
            <a:latin typeface="ＭＳ Ｐゴシック"/>
          </a:endParaRPr>
        </a:p>
      </xdr:txBody>
    </xdr:sp>
    <xdr:clientData/>
  </xdr:oneCellAnchor>
  <xdr:twoCellAnchor>
    <xdr:from>
      <xdr:col>13</xdr:col>
      <xdr:colOff>663575</xdr:colOff>
      <xdr:row>59</xdr:row>
      <xdr:rowOff>15240</xdr:rowOff>
    </xdr:from>
    <xdr:to>
      <xdr:col>14</xdr:col>
      <xdr:colOff>79375</xdr:colOff>
      <xdr:row>59</xdr:row>
      <xdr:rowOff>116840</xdr:rowOff>
    </xdr:to>
    <xdr:sp macro="" textlink="">
      <xdr:nvSpPr>
        <xdr:cNvPr id="197" name="円/楕円 196"/>
        <xdr:cNvSpPr/>
      </xdr:nvSpPr>
      <xdr:spPr>
        <a:xfrm>
          <a:off x="9588500" y="10130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59</xdr:row>
      <xdr:rowOff>40640</xdr:rowOff>
    </xdr:from>
    <xdr:to>
      <xdr:col>15</xdr:col>
      <xdr:colOff>180975</xdr:colOff>
      <xdr:row>59</xdr:row>
      <xdr:rowOff>66040</xdr:rowOff>
    </xdr:to>
    <xdr:cxnSp macro="">
      <xdr:nvCxnSpPr>
        <xdr:cNvPr id="198" name="直線コネクタ 197"/>
        <xdr:cNvCxnSpPr/>
      </xdr:nvCxnSpPr>
      <xdr:spPr>
        <a:xfrm flipV="1">
          <a:off x="9639300" y="1015619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59</xdr:row>
      <xdr:rowOff>146067</xdr:rowOff>
    </xdr:from>
    <xdr:ext cx="469744" cy="259045"/>
    <xdr:sp macro="" textlink="">
      <xdr:nvSpPr>
        <xdr:cNvPr id="199" name="n_1aveValue【体育館・プール】&#10;一人当たり面積"/>
        <xdr:cNvSpPr txBox="1"/>
      </xdr:nvSpPr>
      <xdr:spPr>
        <a:xfrm>
          <a:off x="9391727" y="102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0.653</a:t>
          </a:r>
          <a:endParaRPr kumimoji="1" lang="ja-JP" altLang="en-US" sz="1000" b="1">
            <a:solidFill>
              <a:srgbClr val="000080"/>
            </a:solidFill>
            <a:latin typeface="ＭＳ Ｐゴシック"/>
          </a:endParaRPr>
        </a:p>
      </xdr:txBody>
    </xdr:sp>
    <xdr:clientData/>
  </xdr:oneCellAnchor>
  <xdr:oneCellAnchor>
    <xdr:from>
      <xdr:col>13</xdr:col>
      <xdr:colOff>466802</xdr:colOff>
      <xdr:row>57</xdr:row>
      <xdr:rowOff>133367</xdr:rowOff>
    </xdr:from>
    <xdr:ext cx="469744" cy="259045"/>
    <xdr:sp macro="" textlink="">
      <xdr:nvSpPr>
        <xdr:cNvPr id="200" name="n_1mainValue【体育館・プール】&#10;一人当たり面積"/>
        <xdr:cNvSpPr txBox="1"/>
      </xdr:nvSpPr>
      <xdr:spPr>
        <a:xfrm>
          <a:off x="9391727" y="990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0.683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201" name="正方形/長方形 20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202" name="正方形/長方形 20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203" name="正方形/長方形 20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204" name="正方形/長方形 20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205" name="正方形/長方形 20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206" name="正方形/長方形 20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7" name="正方形/長方形 20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8" name="正方形/長方形 20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9" name="テキスト ボックス 20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10" name="直線コネクタ 20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11" name="テキスト ボックス 210"/>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12" name="直線コネクタ 211"/>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13" name="テキスト ボックス 212"/>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14" name="直線コネクタ 213"/>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15" name="テキスト ボックス 214"/>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16" name="直線コネクタ 215"/>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17" name="テキスト ボックス 216"/>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8" name="直線コネクタ 217"/>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9" name="テキスト ボックス 218"/>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20" name="直線コネクタ 219"/>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21" name="テキスト ボックス 220"/>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22" name="直線コネクタ 221"/>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23" name="テキスト ボックス 222"/>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2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133350</xdr:rowOff>
    </xdr:from>
    <xdr:to>
      <xdr:col>6</xdr:col>
      <xdr:colOff>510540</xdr:colOff>
      <xdr:row>85</xdr:row>
      <xdr:rowOff>66675</xdr:rowOff>
    </xdr:to>
    <xdr:cxnSp macro="">
      <xdr:nvCxnSpPr>
        <xdr:cNvPr id="225" name="直線コネクタ 224"/>
        <xdr:cNvCxnSpPr/>
      </xdr:nvCxnSpPr>
      <xdr:spPr>
        <a:xfrm flipV="1">
          <a:off x="4634865" y="13335000"/>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70502</xdr:rowOff>
    </xdr:from>
    <xdr:ext cx="405111" cy="259045"/>
    <xdr:sp macro="" textlink="">
      <xdr:nvSpPr>
        <xdr:cNvPr id="226" name="【福祉施設】&#10;有形固定資産減価償却率最小値テキスト"/>
        <xdr:cNvSpPr txBox="1"/>
      </xdr:nvSpPr>
      <xdr:spPr>
        <a:xfrm>
          <a:off x="4724400" y="1464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31.5</a:t>
          </a:r>
          <a:endParaRPr kumimoji="1" lang="ja-JP" altLang="en-US" sz="1000" b="1">
            <a:latin typeface="ＭＳ Ｐゴシック"/>
          </a:endParaRPr>
        </a:p>
      </xdr:txBody>
    </xdr:sp>
    <xdr:clientData/>
  </xdr:oneCellAnchor>
  <xdr:twoCellAnchor>
    <xdr:from>
      <xdr:col>6</xdr:col>
      <xdr:colOff>422275</xdr:colOff>
      <xdr:row>85</xdr:row>
      <xdr:rowOff>66675</xdr:rowOff>
    </xdr:from>
    <xdr:to>
      <xdr:col>6</xdr:col>
      <xdr:colOff>600075</xdr:colOff>
      <xdr:row>85</xdr:row>
      <xdr:rowOff>66675</xdr:rowOff>
    </xdr:to>
    <xdr:cxnSp macro="">
      <xdr:nvCxnSpPr>
        <xdr:cNvPr id="227" name="直線コネクタ 226"/>
        <xdr:cNvCxnSpPr/>
      </xdr:nvCxnSpPr>
      <xdr:spPr>
        <a:xfrm>
          <a:off x="4546600" y="14639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80027</xdr:rowOff>
    </xdr:from>
    <xdr:ext cx="469744" cy="259045"/>
    <xdr:sp macro="" textlink="">
      <xdr:nvSpPr>
        <xdr:cNvPr id="228" name="【福祉施設】&#10;有形固定資産減価償却率最大値テキスト"/>
        <xdr:cNvSpPr txBox="1"/>
      </xdr:nvSpPr>
      <xdr:spPr>
        <a:xfrm>
          <a:off x="4724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77</xdr:row>
      <xdr:rowOff>133350</xdr:rowOff>
    </xdr:from>
    <xdr:to>
      <xdr:col>6</xdr:col>
      <xdr:colOff>600075</xdr:colOff>
      <xdr:row>77</xdr:row>
      <xdr:rowOff>133350</xdr:rowOff>
    </xdr:to>
    <xdr:cxnSp macro="">
      <xdr:nvCxnSpPr>
        <xdr:cNvPr id="229" name="直線コネクタ 22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57166</xdr:rowOff>
    </xdr:from>
    <xdr:ext cx="405111" cy="259045"/>
    <xdr:sp macro="" textlink="">
      <xdr:nvSpPr>
        <xdr:cNvPr id="230" name="【福祉施設】&#10;有形固定資産減価償却率平均値テキスト"/>
        <xdr:cNvSpPr txBox="1"/>
      </xdr:nvSpPr>
      <xdr:spPr>
        <a:xfrm>
          <a:off x="4724400" y="141160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55.2</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78739</xdr:rowOff>
    </xdr:from>
    <xdr:to>
      <xdr:col>6</xdr:col>
      <xdr:colOff>561975</xdr:colOff>
      <xdr:row>83</xdr:row>
      <xdr:rowOff>8889</xdr:rowOff>
    </xdr:to>
    <xdr:sp macro="" textlink="">
      <xdr:nvSpPr>
        <xdr:cNvPr id="231" name="フローチャート : 判断 230"/>
        <xdr:cNvSpPr/>
      </xdr:nvSpPr>
      <xdr:spPr>
        <a:xfrm>
          <a:off x="45847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128270</xdr:rowOff>
    </xdr:from>
    <xdr:to>
      <xdr:col>5</xdr:col>
      <xdr:colOff>409575</xdr:colOff>
      <xdr:row>83</xdr:row>
      <xdr:rowOff>58420</xdr:rowOff>
    </xdr:to>
    <xdr:sp macro="" textlink="">
      <xdr:nvSpPr>
        <xdr:cNvPr id="232" name="フローチャート : 判断 231"/>
        <xdr:cNvSpPr/>
      </xdr:nvSpPr>
      <xdr:spPr>
        <a:xfrm>
          <a:off x="3746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33" name="テキスト ボックス 23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34" name="テキスト ボックス 23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35" name="テキスト ボックス 23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36" name="テキスト ボックス 23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37" name="テキスト ボックス 23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101600</xdr:rowOff>
    </xdr:from>
    <xdr:to>
      <xdr:col>6</xdr:col>
      <xdr:colOff>561975</xdr:colOff>
      <xdr:row>80</xdr:row>
      <xdr:rowOff>31750</xdr:rowOff>
    </xdr:to>
    <xdr:sp macro="" textlink="">
      <xdr:nvSpPr>
        <xdr:cNvPr id="238" name="円/楕円 237"/>
        <xdr:cNvSpPr/>
      </xdr:nvSpPr>
      <xdr:spPr>
        <a:xfrm>
          <a:off x="4584700" y="1364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78</xdr:row>
      <xdr:rowOff>124477</xdr:rowOff>
    </xdr:from>
    <xdr:ext cx="405111" cy="259045"/>
    <xdr:sp macro="" textlink="">
      <xdr:nvSpPr>
        <xdr:cNvPr id="239" name="【福祉施設】&#10;有形固定資産減価償却率該当値テキスト"/>
        <xdr:cNvSpPr txBox="1"/>
      </xdr:nvSpPr>
      <xdr:spPr>
        <a:xfrm>
          <a:off x="4724400"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147320</xdr:rowOff>
    </xdr:from>
    <xdr:to>
      <xdr:col>5</xdr:col>
      <xdr:colOff>409575</xdr:colOff>
      <xdr:row>80</xdr:row>
      <xdr:rowOff>77470</xdr:rowOff>
    </xdr:to>
    <xdr:sp macro="" textlink="">
      <xdr:nvSpPr>
        <xdr:cNvPr id="240" name="円/楕円 239"/>
        <xdr:cNvSpPr/>
      </xdr:nvSpPr>
      <xdr:spPr>
        <a:xfrm>
          <a:off x="3746500" y="1369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79</xdr:row>
      <xdr:rowOff>152400</xdr:rowOff>
    </xdr:from>
    <xdr:to>
      <xdr:col>6</xdr:col>
      <xdr:colOff>511175</xdr:colOff>
      <xdr:row>80</xdr:row>
      <xdr:rowOff>26670</xdr:rowOff>
    </xdr:to>
    <xdr:cxnSp macro="">
      <xdr:nvCxnSpPr>
        <xdr:cNvPr id="241" name="直線コネクタ 240"/>
        <xdr:cNvCxnSpPr/>
      </xdr:nvCxnSpPr>
      <xdr:spPr>
        <a:xfrm flipV="1">
          <a:off x="3797300" y="1369695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83</xdr:row>
      <xdr:rowOff>49547</xdr:rowOff>
    </xdr:from>
    <xdr:ext cx="405111" cy="259045"/>
    <xdr:sp macro="" textlink="">
      <xdr:nvSpPr>
        <xdr:cNvPr id="242" name="n_1aveValue【福祉施設】&#10;有形固定資産減価償却率"/>
        <xdr:cNvSpPr txBox="1"/>
      </xdr:nvSpPr>
      <xdr:spPr>
        <a:xfrm>
          <a:off x="3582043"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52.6</a:t>
          </a:r>
          <a:endParaRPr kumimoji="1" lang="ja-JP" altLang="en-US" sz="1000" b="1">
            <a:solidFill>
              <a:srgbClr val="000080"/>
            </a:solidFill>
            <a:latin typeface="ＭＳ Ｐゴシック"/>
          </a:endParaRPr>
        </a:p>
      </xdr:txBody>
    </xdr:sp>
    <xdr:clientData/>
  </xdr:oneCellAnchor>
  <xdr:oneCellAnchor>
    <xdr:from>
      <xdr:col>5</xdr:col>
      <xdr:colOff>143518</xdr:colOff>
      <xdr:row>78</xdr:row>
      <xdr:rowOff>93997</xdr:rowOff>
    </xdr:from>
    <xdr:ext cx="405111" cy="259045"/>
    <xdr:sp macro="" textlink="">
      <xdr:nvSpPr>
        <xdr:cNvPr id="243" name="n_1mainValue【福祉施設】&#10;有形固定資産減価償却率"/>
        <xdr:cNvSpPr txBox="1"/>
      </xdr:nvSpPr>
      <xdr:spPr>
        <a:xfrm>
          <a:off x="3582043" y="1346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44" name="正方形/長方形 24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45" name="正方形/長方形 24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46" name="正方形/長方形 24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47" name="正方形/長方形 24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48" name="正方形/長方形 24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49" name="正方形/長方形 24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50" name="正方形/長方形 24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51" name="正方形/長方形 25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52" name="テキスト ボックス 25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53" name="直線コネクタ 25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54" name="直線コネクタ 25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55" name="テキスト ボックス 25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56" name="直線コネクタ 25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57" name="テキスト ボックス 25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58" name="直線コネクタ 25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59" name="テキスト ボックス 25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60" name="直線コネクタ 25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61" name="テキスト ボックス 26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62" name="直線コネクタ 26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63" name="テキスト ボックス 26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6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136398</xdr:rowOff>
    </xdr:from>
    <xdr:to>
      <xdr:col>15</xdr:col>
      <xdr:colOff>180340</xdr:colOff>
      <xdr:row>86</xdr:row>
      <xdr:rowOff>18898</xdr:rowOff>
    </xdr:to>
    <xdr:cxnSp macro="">
      <xdr:nvCxnSpPr>
        <xdr:cNvPr id="265" name="直線コネクタ 264"/>
        <xdr:cNvCxnSpPr/>
      </xdr:nvCxnSpPr>
      <xdr:spPr>
        <a:xfrm flipV="1">
          <a:off x="10476865" y="13338048"/>
          <a:ext cx="0" cy="14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22725</xdr:rowOff>
    </xdr:from>
    <xdr:ext cx="469744" cy="259045"/>
    <xdr:sp macro="" textlink="">
      <xdr:nvSpPr>
        <xdr:cNvPr id="266" name="【福祉施設】&#10;一人当たり面積最小値テキスト"/>
        <xdr:cNvSpPr txBox="1"/>
      </xdr:nvSpPr>
      <xdr:spPr>
        <a:xfrm>
          <a:off x="10566400" y="14767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0.021</a:t>
          </a:r>
          <a:endParaRPr kumimoji="1" lang="ja-JP" altLang="en-US" sz="1000" b="1">
            <a:latin typeface="ＭＳ Ｐゴシック"/>
          </a:endParaRPr>
        </a:p>
      </xdr:txBody>
    </xdr:sp>
    <xdr:clientData/>
  </xdr:oneCellAnchor>
  <xdr:twoCellAnchor>
    <xdr:from>
      <xdr:col>15</xdr:col>
      <xdr:colOff>92075</xdr:colOff>
      <xdr:row>86</xdr:row>
      <xdr:rowOff>18898</xdr:rowOff>
    </xdr:from>
    <xdr:to>
      <xdr:col>15</xdr:col>
      <xdr:colOff>269875</xdr:colOff>
      <xdr:row>86</xdr:row>
      <xdr:rowOff>18898</xdr:rowOff>
    </xdr:to>
    <xdr:cxnSp macro="">
      <xdr:nvCxnSpPr>
        <xdr:cNvPr id="267" name="直線コネクタ 266"/>
        <xdr:cNvCxnSpPr/>
      </xdr:nvCxnSpPr>
      <xdr:spPr>
        <a:xfrm>
          <a:off x="10388600" y="14763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83075</xdr:rowOff>
    </xdr:from>
    <xdr:ext cx="469744" cy="259045"/>
    <xdr:sp macro="" textlink="">
      <xdr:nvSpPr>
        <xdr:cNvPr id="268" name="【福祉施設】&#10;一人当たり面積最大値テキスト"/>
        <xdr:cNvSpPr txBox="1"/>
      </xdr:nvSpPr>
      <xdr:spPr>
        <a:xfrm>
          <a:off x="105664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1.580</a:t>
          </a:r>
          <a:endParaRPr kumimoji="1" lang="ja-JP" altLang="en-US" sz="1000" b="1">
            <a:latin typeface="ＭＳ Ｐゴシック"/>
          </a:endParaRPr>
        </a:p>
      </xdr:txBody>
    </xdr:sp>
    <xdr:clientData/>
  </xdr:oneCellAnchor>
  <xdr:twoCellAnchor>
    <xdr:from>
      <xdr:col>15</xdr:col>
      <xdr:colOff>92075</xdr:colOff>
      <xdr:row>77</xdr:row>
      <xdr:rowOff>136398</xdr:rowOff>
    </xdr:from>
    <xdr:to>
      <xdr:col>15</xdr:col>
      <xdr:colOff>269875</xdr:colOff>
      <xdr:row>77</xdr:row>
      <xdr:rowOff>136398</xdr:rowOff>
    </xdr:to>
    <xdr:cxnSp macro="">
      <xdr:nvCxnSpPr>
        <xdr:cNvPr id="269" name="直線コネクタ 268"/>
        <xdr:cNvCxnSpPr/>
      </xdr:nvCxnSpPr>
      <xdr:spPr>
        <a:xfrm>
          <a:off x="10388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152367</xdr:rowOff>
    </xdr:from>
    <xdr:ext cx="469744" cy="259045"/>
    <xdr:sp macro="" textlink="">
      <xdr:nvSpPr>
        <xdr:cNvPr id="270" name="【福祉施設】&#10;一人当たり面積平均値テキスト"/>
        <xdr:cNvSpPr txBox="1"/>
      </xdr:nvSpPr>
      <xdr:spPr>
        <a:xfrm>
          <a:off x="10566400" y="142112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0.407</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129490</xdr:rowOff>
    </xdr:from>
    <xdr:to>
      <xdr:col>15</xdr:col>
      <xdr:colOff>231775</xdr:colOff>
      <xdr:row>84</xdr:row>
      <xdr:rowOff>59640</xdr:rowOff>
    </xdr:to>
    <xdr:sp macro="" textlink="">
      <xdr:nvSpPr>
        <xdr:cNvPr id="271" name="フローチャート : 判断 270"/>
        <xdr:cNvSpPr/>
      </xdr:nvSpPr>
      <xdr:spPr>
        <a:xfrm>
          <a:off x="10426700" y="1435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152349</xdr:rowOff>
    </xdr:from>
    <xdr:to>
      <xdr:col>14</xdr:col>
      <xdr:colOff>79375</xdr:colOff>
      <xdr:row>84</xdr:row>
      <xdr:rowOff>82499</xdr:rowOff>
    </xdr:to>
    <xdr:sp macro="" textlink="">
      <xdr:nvSpPr>
        <xdr:cNvPr id="272" name="フローチャート : 判断 271"/>
        <xdr:cNvSpPr/>
      </xdr:nvSpPr>
      <xdr:spPr>
        <a:xfrm>
          <a:off x="9588500" y="14382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73" name="テキスト ボックス 27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74" name="テキスト ボックス 27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75" name="テキスト ボックス 27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76" name="テキスト ボックス 27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7" name="テキスト ボックス 27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84</xdr:row>
      <xdr:rowOff>116230</xdr:rowOff>
    </xdr:from>
    <xdr:to>
      <xdr:col>15</xdr:col>
      <xdr:colOff>231775</xdr:colOff>
      <xdr:row>85</xdr:row>
      <xdr:rowOff>46380</xdr:rowOff>
    </xdr:to>
    <xdr:sp macro="" textlink="">
      <xdr:nvSpPr>
        <xdr:cNvPr id="278" name="円/楕円 277"/>
        <xdr:cNvSpPr/>
      </xdr:nvSpPr>
      <xdr:spPr>
        <a:xfrm>
          <a:off x="10426700" y="1451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84</xdr:row>
      <xdr:rowOff>94657</xdr:rowOff>
    </xdr:from>
    <xdr:ext cx="469744" cy="259045"/>
    <xdr:sp macro="" textlink="">
      <xdr:nvSpPr>
        <xdr:cNvPr id="279" name="【福祉施設】&#10;一人当たり面積該当値テキスト"/>
        <xdr:cNvSpPr txBox="1"/>
      </xdr:nvSpPr>
      <xdr:spPr>
        <a:xfrm>
          <a:off x="10566400" y="14496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0.234</a:t>
          </a:r>
          <a:endParaRPr kumimoji="1" lang="ja-JP" altLang="en-US" sz="1000" b="1">
            <a:solidFill>
              <a:srgbClr val="FF0000"/>
            </a:solidFill>
            <a:latin typeface="ＭＳ Ｐゴシック"/>
          </a:endParaRPr>
        </a:p>
      </xdr:txBody>
    </xdr:sp>
    <xdr:clientData/>
  </xdr:oneCellAnchor>
  <xdr:twoCellAnchor>
    <xdr:from>
      <xdr:col>13</xdr:col>
      <xdr:colOff>663575</xdr:colOff>
      <xdr:row>84</xdr:row>
      <xdr:rowOff>122631</xdr:rowOff>
    </xdr:from>
    <xdr:to>
      <xdr:col>14</xdr:col>
      <xdr:colOff>79375</xdr:colOff>
      <xdr:row>85</xdr:row>
      <xdr:rowOff>52781</xdr:rowOff>
    </xdr:to>
    <xdr:sp macro="" textlink="">
      <xdr:nvSpPr>
        <xdr:cNvPr id="280" name="円/楕円 279"/>
        <xdr:cNvSpPr/>
      </xdr:nvSpPr>
      <xdr:spPr>
        <a:xfrm>
          <a:off x="9588500" y="14524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84</xdr:row>
      <xdr:rowOff>167030</xdr:rowOff>
    </xdr:from>
    <xdr:to>
      <xdr:col>15</xdr:col>
      <xdr:colOff>180975</xdr:colOff>
      <xdr:row>85</xdr:row>
      <xdr:rowOff>1981</xdr:rowOff>
    </xdr:to>
    <xdr:cxnSp macro="">
      <xdr:nvCxnSpPr>
        <xdr:cNvPr id="281" name="直線コネクタ 280"/>
        <xdr:cNvCxnSpPr/>
      </xdr:nvCxnSpPr>
      <xdr:spPr>
        <a:xfrm flipV="1">
          <a:off x="9639300" y="1456883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82</xdr:row>
      <xdr:rowOff>99026</xdr:rowOff>
    </xdr:from>
    <xdr:ext cx="469744" cy="259045"/>
    <xdr:sp macro="" textlink="">
      <xdr:nvSpPr>
        <xdr:cNvPr id="282" name="n_1aveValue【福祉施設】&#10;一人当たり面積"/>
        <xdr:cNvSpPr txBox="1"/>
      </xdr:nvSpPr>
      <xdr:spPr>
        <a:xfrm>
          <a:off x="9391727" y="14157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0.382</a:t>
          </a:r>
          <a:endParaRPr kumimoji="1" lang="ja-JP" altLang="en-US" sz="1000" b="1">
            <a:solidFill>
              <a:srgbClr val="000080"/>
            </a:solidFill>
            <a:latin typeface="ＭＳ Ｐゴシック"/>
          </a:endParaRPr>
        </a:p>
      </xdr:txBody>
    </xdr:sp>
    <xdr:clientData/>
  </xdr:oneCellAnchor>
  <xdr:oneCellAnchor>
    <xdr:from>
      <xdr:col>13</xdr:col>
      <xdr:colOff>466802</xdr:colOff>
      <xdr:row>85</xdr:row>
      <xdr:rowOff>43908</xdr:rowOff>
    </xdr:from>
    <xdr:ext cx="469744" cy="259045"/>
    <xdr:sp macro="" textlink="">
      <xdr:nvSpPr>
        <xdr:cNvPr id="283" name="n_1mainValue【福祉施設】&#10;一人当たり面積"/>
        <xdr:cNvSpPr txBox="1"/>
      </xdr:nvSpPr>
      <xdr:spPr>
        <a:xfrm>
          <a:off x="9391727" y="1461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0.227</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84" name="正方形/長方形 28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85" name="正方形/長方形 28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86" name="正方形/長方形 28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87" name="正方形/長方形 28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88" name="正方形/長方形 28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89" name="正方形/長方形 28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90" name="正方形/長方形 28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91" name="正方形/長方形 29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92" name="テキスト ボックス 29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93" name="直線コネクタ 29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94" name="テキスト ボックス 293"/>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95" name="直線コネクタ 294"/>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96" name="テキスト ボックス 295"/>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97" name="直線コネクタ 296"/>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98" name="テキスト ボックス 297"/>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99" name="直線コネクタ 298"/>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300" name="テキスト ボックス 299"/>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301" name="直線コネクタ 300"/>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302" name="テキスト ボックス 301"/>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303" name="直線コネクタ 302"/>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304" name="テキスト ボックス 303"/>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305" name="直線コネクタ 30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306" name="テキスト ボックス 30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30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60961</xdr:rowOff>
    </xdr:from>
    <xdr:to>
      <xdr:col>6</xdr:col>
      <xdr:colOff>510540</xdr:colOff>
      <xdr:row>108</xdr:row>
      <xdr:rowOff>129539</xdr:rowOff>
    </xdr:to>
    <xdr:cxnSp macro="">
      <xdr:nvCxnSpPr>
        <xdr:cNvPr id="308" name="直線コネクタ 307"/>
        <xdr:cNvCxnSpPr/>
      </xdr:nvCxnSpPr>
      <xdr:spPr>
        <a:xfrm flipV="1">
          <a:off x="4634865" y="17205961"/>
          <a:ext cx="0" cy="1440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133366</xdr:rowOff>
    </xdr:from>
    <xdr:ext cx="405111" cy="259045"/>
    <xdr:sp macro="" textlink="">
      <xdr:nvSpPr>
        <xdr:cNvPr id="309" name="【市民会館】&#10;有形固定資産減価償却率最小値テキスト"/>
        <xdr:cNvSpPr txBox="1"/>
      </xdr:nvSpPr>
      <xdr:spPr>
        <a:xfrm>
          <a:off x="4724400" y="1864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6</xdr:col>
      <xdr:colOff>422275</xdr:colOff>
      <xdr:row>108</xdr:row>
      <xdr:rowOff>129539</xdr:rowOff>
    </xdr:from>
    <xdr:to>
      <xdr:col>6</xdr:col>
      <xdr:colOff>600075</xdr:colOff>
      <xdr:row>108</xdr:row>
      <xdr:rowOff>129539</xdr:rowOff>
    </xdr:to>
    <xdr:cxnSp macro="">
      <xdr:nvCxnSpPr>
        <xdr:cNvPr id="310" name="直線コネクタ 309"/>
        <xdr:cNvCxnSpPr/>
      </xdr:nvCxnSpPr>
      <xdr:spPr>
        <a:xfrm>
          <a:off x="4546600" y="1864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7638</xdr:rowOff>
    </xdr:from>
    <xdr:ext cx="405111" cy="259045"/>
    <xdr:sp macro="" textlink="">
      <xdr:nvSpPr>
        <xdr:cNvPr id="311" name="【市民会館】&#10;有形固定資産減価償却率最大値テキスト"/>
        <xdr:cNvSpPr txBox="1"/>
      </xdr:nvSpPr>
      <xdr:spPr>
        <a:xfrm>
          <a:off x="4724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6</xdr:col>
      <xdr:colOff>422275</xdr:colOff>
      <xdr:row>100</xdr:row>
      <xdr:rowOff>60961</xdr:rowOff>
    </xdr:from>
    <xdr:to>
      <xdr:col>6</xdr:col>
      <xdr:colOff>600075</xdr:colOff>
      <xdr:row>100</xdr:row>
      <xdr:rowOff>60961</xdr:rowOff>
    </xdr:to>
    <xdr:cxnSp macro="">
      <xdr:nvCxnSpPr>
        <xdr:cNvPr id="312" name="直線コネクタ 311"/>
        <xdr:cNvCxnSpPr/>
      </xdr:nvCxnSpPr>
      <xdr:spPr>
        <a:xfrm>
          <a:off x="4546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102</xdr:row>
      <xdr:rowOff>147338</xdr:rowOff>
    </xdr:from>
    <xdr:ext cx="405111" cy="259045"/>
    <xdr:sp macro="" textlink="">
      <xdr:nvSpPr>
        <xdr:cNvPr id="313" name="【市民会館】&#10;有形固定資産減価償却率平均値テキスト"/>
        <xdr:cNvSpPr txBox="1"/>
      </xdr:nvSpPr>
      <xdr:spPr>
        <a:xfrm>
          <a:off x="4724400" y="176352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124461</xdr:rowOff>
    </xdr:from>
    <xdr:to>
      <xdr:col>6</xdr:col>
      <xdr:colOff>561975</xdr:colOff>
      <xdr:row>104</xdr:row>
      <xdr:rowOff>54611</xdr:rowOff>
    </xdr:to>
    <xdr:sp macro="" textlink="">
      <xdr:nvSpPr>
        <xdr:cNvPr id="314" name="フローチャート : 判断 313"/>
        <xdr:cNvSpPr/>
      </xdr:nvSpPr>
      <xdr:spPr>
        <a:xfrm>
          <a:off x="45847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108</xdr:row>
      <xdr:rowOff>116839</xdr:rowOff>
    </xdr:from>
    <xdr:to>
      <xdr:col>5</xdr:col>
      <xdr:colOff>409575</xdr:colOff>
      <xdr:row>109</xdr:row>
      <xdr:rowOff>46989</xdr:rowOff>
    </xdr:to>
    <xdr:sp macro="" textlink="">
      <xdr:nvSpPr>
        <xdr:cNvPr id="315" name="フローチャート : 判断 314"/>
        <xdr:cNvSpPr/>
      </xdr:nvSpPr>
      <xdr:spPr>
        <a:xfrm>
          <a:off x="3746500" y="1863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107</xdr:row>
      <xdr:rowOff>44450</xdr:rowOff>
    </xdr:from>
    <xdr:to>
      <xdr:col>6</xdr:col>
      <xdr:colOff>561975</xdr:colOff>
      <xdr:row>107</xdr:row>
      <xdr:rowOff>146050</xdr:rowOff>
    </xdr:to>
    <xdr:sp macro="" textlink="">
      <xdr:nvSpPr>
        <xdr:cNvPr id="321" name="円/楕円 320"/>
        <xdr:cNvSpPr/>
      </xdr:nvSpPr>
      <xdr:spPr>
        <a:xfrm>
          <a:off x="45847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107</xdr:row>
      <xdr:rowOff>22877</xdr:rowOff>
    </xdr:from>
    <xdr:ext cx="405111" cy="259045"/>
    <xdr:sp macro="" textlink="">
      <xdr:nvSpPr>
        <xdr:cNvPr id="322" name="【市民会館】&#10;有形固定資産減価償却率該当値テキスト"/>
        <xdr:cNvSpPr txBox="1"/>
      </xdr:nvSpPr>
      <xdr:spPr>
        <a:xfrm>
          <a:off x="4724400" y="1836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5</xdr:col>
      <xdr:colOff>307975</xdr:colOff>
      <xdr:row>107</xdr:row>
      <xdr:rowOff>120650</xdr:rowOff>
    </xdr:from>
    <xdr:to>
      <xdr:col>5</xdr:col>
      <xdr:colOff>409575</xdr:colOff>
      <xdr:row>108</xdr:row>
      <xdr:rowOff>50800</xdr:rowOff>
    </xdr:to>
    <xdr:sp macro="" textlink="">
      <xdr:nvSpPr>
        <xdr:cNvPr id="323" name="円/楕円 322"/>
        <xdr:cNvSpPr/>
      </xdr:nvSpPr>
      <xdr:spPr>
        <a:xfrm>
          <a:off x="37465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358775</xdr:colOff>
      <xdr:row>107</xdr:row>
      <xdr:rowOff>95250</xdr:rowOff>
    </xdr:from>
    <xdr:to>
      <xdr:col>6</xdr:col>
      <xdr:colOff>511175</xdr:colOff>
      <xdr:row>108</xdr:row>
      <xdr:rowOff>0</xdr:rowOff>
    </xdr:to>
    <xdr:cxnSp macro="">
      <xdr:nvCxnSpPr>
        <xdr:cNvPr id="324" name="直線コネクタ 323"/>
        <xdr:cNvCxnSpPr/>
      </xdr:nvCxnSpPr>
      <xdr:spPr>
        <a:xfrm flipV="1">
          <a:off x="3797300" y="184404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xdr:col>
      <xdr:colOff>143518</xdr:colOff>
      <xdr:row>109</xdr:row>
      <xdr:rowOff>38116</xdr:rowOff>
    </xdr:from>
    <xdr:ext cx="405111" cy="259045"/>
    <xdr:sp macro="" textlink="">
      <xdr:nvSpPr>
        <xdr:cNvPr id="325" name="n_1aveValue【市民会館】&#10;有形固定資産減価償却率"/>
        <xdr:cNvSpPr txBox="1"/>
      </xdr:nvSpPr>
      <xdr:spPr>
        <a:xfrm>
          <a:off x="3582043" y="18726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a:t>
          </a:r>
          <a:endParaRPr kumimoji="1" lang="ja-JP" altLang="en-US" sz="1000" b="1">
            <a:solidFill>
              <a:srgbClr val="000080"/>
            </a:solidFill>
            <a:latin typeface="ＭＳ Ｐゴシック"/>
          </a:endParaRPr>
        </a:p>
      </xdr:txBody>
    </xdr:sp>
    <xdr:clientData/>
  </xdr:oneCellAnchor>
  <xdr:oneCellAnchor>
    <xdr:from>
      <xdr:col>5</xdr:col>
      <xdr:colOff>143518</xdr:colOff>
      <xdr:row>106</xdr:row>
      <xdr:rowOff>67327</xdr:rowOff>
    </xdr:from>
    <xdr:ext cx="405111" cy="259045"/>
    <xdr:sp macro="" textlink="">
      <xdr:nvSpPr>
        <xdr:cNvPr id="326" name="n_1mainValue【市民会館】&#10;有形固定資産減価償却率"/>
        <xdr:cNvSpPr txBox="1"/>
      </xdr:nvSpPr>
      <xdr:spPr>
        <a:xfrm>
          <a:off x="3582043" y="182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0.164</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34" name="正方形/長方形 33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35" name="テキスト ボックス 33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36" name="直線コネクタ 33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109</xdr:row>
      <xdr:rowOff>35379</xdr:rowOff>
    </xdr:from>
    <xdr:to>
      <xdr:col>16</xdr:col>
      <xdr:colOff>307975</xdr:colOff>
      <xdr:row>109</xdr:row>
      <xdr:rowOff>35379</xdr:rowOff>
    </xdr:to>
    <xdr:cxnSp macro="">
      <xdr:nvCxnSpPr>
        <xdr:cNvPr id="337" name="直線コネクタ 336"/>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64606</xdr:rowOff>
    </xdr:from>
    <xdr:ext cx="467179" cy="259045"/>
    <xdr:sp macro="" textlink="">
      <xdr:nvSpPr>
        <xdr:cNvPr id="338" name="テキスト ボックス 337"/>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107</xdr:row>
      <xdr:rowOff>51707</xdr:rowOff>
    </xdr:from>
    <xdr:to>
      <xdr:col>16</xdr:col>
      <xdr:colOff>307975</xdr:colOff>
      <xdr:row>107</xdr:row>
      <xdr:rowOff>51707</xdr:rowOff>
    </xdr:to>
    <xdr:cxnSp macro="">
      <xdr:nvCxnSpPr>
        <xdr:cNvPr id="339" name="直線コネクタ 338"/>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106</xdr:row>
      <xdr:rowOff>80934</xdr:rowOff>
    </xdr:from>
    <xdr:ext cx="467179" cy="259045"/>
    <xdr:sp macro="" textlink="">
      <xdr:nvSpPr>
        <xdr:cNvPr id="340" name="テキスト ボックス 339"/>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68036</xdr:rowOff>
    </xdr:from>
    <xdr:to>
      <xdr:col>16</xdr:col>
      <xdr:colOff>307975</xdr:colOff>
      <xdr:row>105</xdr:row>
      <xdr:rowOff>68036</xdr:rowOff>
    </xdr:to>
    <xdr:cxnSp macro="">
      <xdr:nvCxnSpPr>
        <xdr:cNvPr id="341" name="直線コネクタ 340"/>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97263</xdr:rowOff>
    </xdr:from>
    <xdr:ext cx="467179" cy="259045"/>
    <xdr:sp macro="" textlink="">
      <xdr:nvSpPr>
        <xdr:cNvPr id="342" name="テキスト ボックス 341"/>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84364</xdr:rowOff>
    </xdr:from>
    <xdr:to>
      <xdr:col>16</xdr:col>
      <xdr:colOff>307975</xdr:colOff>
      <xdr:row>103</xdr:row>
      <xdr:rowOff>84364</xdr:rowOff>
    </xdr:to>
    <xdr:cxnSp macro="">
      <xdr:nvCxnSpPr>
        <xdr:cNvPr id="343" name="直線コネクタ 342"/>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113591</xdr:rowOff>
    </xdr:from>
    <xdr:ext cx="467179" cy="259045"/>
    <xdr:sp macro="" textlink="">
      <xdr:nvSpPr>
        <xdr:cNvPr id="344" name="テキスト ボックス 343"/>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101</xdr:row>
      <xdr:rowOff>100693</xdr:rowOff>
    </xdr:from>
    <xdr:to>
      <xdr:col>16</xdr:col>
      <xdr:colOff>307975</xdr:colOff>
      <xdr:row>101</xdr:row>
      <xdr:rowOff>100693</xdr:rowOff>
    </xdr:to>
    <xdr:cxnSp macro="">
      <xdr:nvCxnSpPr>
        <xdr:cNvPr id="345" name="直線コネクタ 344"/>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100</xdr:row>
      <xdr:rowOff>129920</xdr:rowOff>
    </xdr:from>
    <xdr:ext cx="467179" cy="259045"/>
    <xdr:sp macro="" textlink="">
      <xdr:nvSpPr>
        <xdr:cNvPr id="346" name="テキスト ボックス 345"/>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99</xdr:row>
      <xdr:rowOff>117021</xdr:rowOff>
    </xdr:from>
    <xdr:to>
      <xdr:col>16</xdr:col>
      <xdr:colOff>307975</xdr:colOff>
      <xdr:row>99</xdr:row>
      <xdr:rowOff>117021</xdr:rowOff>
    </xdr:to>
    <xdr:cxnSp macro="">
      <xdr:nvCxnSpPr>
        <xdr:cNvPr id="347" name="直線コネクタ 346"/>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98</xdr:row>
      <xdr:rowOff>146248</xdr:rowOff>
    </xdr:from>
    <xdr:ext cx="467179" cy="259045"/>
    <xdr:sp macro="" textlink="">
      <xdr:nvSpPr>
        <xdr:cNvPr id="348" name="テキスト ボックス 347"/>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49" name="直線コネクタ 34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50" name="テキスト ボックス 34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5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99</xdr:row>
      <xdr:rowOff>85998</xdr:rowOff>
    </xdr:from>
    <xdr:to>
      <xdr:col>15</xdr:col>
      <xdr:colOff>180340</xdr:colOff>
      <xdr:row>108</xdr:row>
      <xdr:rowOff>61505</xdr:rowOff>
    </xdr:to>
    <xdr:cxnSp macro="">
      <xdr:nvCxnSpPr>
        <xdr:cNvPr id="352" name="直線コネクタ 351"/>
        <xdr:cNvCxnSpPr/>
      </xdr:nvCxnSpPr>
      <xdr:spPr>
        <a:xfrm flipV="1">
          <a:off x="10476865" y="1705954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65332</xdr:rowOff>
    </xdr:from>
    <xdr:ext cx="469744" cy="259045"/>
    <xdr:sp macro="" textlink="">
      <xdr:nvSpPr>
        <xdr:cNvPr id="353" name="【市民会館】&#10;一人当たり面積最小値テキスト"/>
        <xdr:cNvSpPr txBox="1"/>
      </xdr:nvSpPr>
      <xdr:spPr>
        <a:xfrm>
          <a:off x="10566400" y="18581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0.089</a:t>
          </a:r>
          <a:endParaRPr kumimoji="1" lang="ja-JP" altLang="en-US" sz="1000" b="1">
            <a:latin typeface="ＭＳ Ｐゴシック"/>
          </a:endParaRPr>
        </a:p>
      </xdr:txBody>
    </xdr:sp>
    <xdr:clientData/>
  </xdr:oneCellAnchor>
  <xdr:twoCellAnchor>
    <xdr:from>
      <xdr:col>15</xdr:col>
      <xdr:colOff>92075</xdr:colOff>
      <xdr:row>108</xdr:row>
      <xdr:rowOff>61505</xdr:rowOff>
    </xdr:from>
    <xdr:to>
      <xdr:col>15</xdr:col>
      <xdr:colOff>269875</xdr:colOff>
      <xdr:row>108</xdr:row>
      <xdr:rowOff>61505</xdr:rowOff>
    </xdr:to>
    <xdr:cxnSp macro="">
      <xdr:nvCxnSpPr>
        <xdr:cNvPr id="354" name="直線コネクタ 353"/>
        <xdr:cNvCxnSpPr/>
      </xdr:nvCxnSpPr>
      <xdr:spPr>
        <a:xfrm>
          <a:off x="10388600" y="18578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32675</xdr:rowOff>
    </xdr:from>
    <xdr:ext cx="469744" cy="259045"/>
    <xdr:sp macro="" textlink="">
      <xdr:nvSpPr>
        <xdr:cNvPr id="355" name="【市民会館】&#10;一人当たり面積最大値テキスト"/>
        <xdr:cNvSpPr txBox="1"/>
      </xdr:nvSpPr>
      <xdr:spPr>
        <a:xfrm>
          <a:off x="10566400" y="16834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1.019</a:t>
          </a:r>
          <a:endParaRPr kumimoji="1" lang="ja-JP" altLang="en-US" sz="1000" b="1">
            <a:latin typeface="ＭＳ Ｐゴシック"/>
          </a:endParaRPr>
        </a:p>
      </xdr:txBody>
    </xdr:sp>
    <xdr:clientData/>
  </xdr:oneCellAnchor>
  <xdr:twoCellAnchor>
    <xdr:from>
      <xdr:col>15</xdr:col>
      <xdr:colOff>92075</xdr:colOff>
      <xdr:row>99</xdr:row>
      <xdr:rowOff>85998</xdr:rowOff>
    </xdr:from>
    <xdr:to>
      <xdr:col>15</xdr:col>
      <xdr:colOff>269875</xdr:colOff>
      <xdr:row>99</xdr:row>
      <xdr:rowOff>85998</xdr:rowOff>
    </xdr:to>
    <xdr:cxnSp macro="">
      <xdr:nvCxnSpPr>
        <xdr:cNvPr id="356" name="直線コネクタ 355"/>
        <xdr:cNvCxnSpPr/>
      </xdr:nvCxnSpPr>
      <xdr:spPr>
        <a:xfrm>
          <a:off x="10388600" y="1705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103</xdr:row>
      <xdr:rowOff>97263</xdr:rowOff>
    </xdr:from>
    <xdr:ext cx="469744" cy="259045"/>
    <xdr:sp macro="" textlink="">
      <xdr:nvSpPr>
        <xdr:cNvPr id="357" name="【市民会館】&#10;一人当たり面積平均値テキスト"/>
        <xdr:cNvSpPr txBox="1"/>
      </xdr:nvSpPr>
      <xdr:spPr>
        <a:xfrm>
          <a:off x="10566400" y="177566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0.470</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74386</xdr:rowOff>
    </xdr:from>
    <xdr:to>
      <xdr:col>15</xdr:col>
      <xdr:colOff>231775</xdr:colOff>
      <xdr:row>105</xdr:row>
      <xdr:rowOff>4536</xdr:rowOff>
    </xdr:to>
    <xdr:sp macro="" textlink="">
      <xdr:nvSpPr>
        <xdr:cNvPr id="358" name="フローチャート : 判断 357"/>
        <xdr:cNvSpPr/>
      </xdr:nvSpPr>
      <xdr:spPr>
        <a:xfrm>
          <a:off x="104267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104</xdr:row>
      <xdr:rowOff>40095</xdr:rowOff>
    </xdr:from>
    <xdr:to>
      <xdr:col>14</xdr:col>
      <xdr:colOff>79375</xdr:colOff>
      <xdr:row>104</xdr:row>
      <xdr:rowOff>141695</xdr:rowOff>
    </xdr:to>
    <xdr:sp macro="" textlink="">
      <xdr:nvSpPr>
        <xdr:cNvPr id="359" name="フローチャート : 判断 358"/>
        <xdr:cNvSpPr/>
      </xdr:nvSpPr>
      <xdr:spPr>
        <a:xfrm>
          <a:off x="9588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60" name="テキスト ボックス 35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61" name="テキスト ボックス 36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62" name="テキスト ボックス 36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63" name="テキスト ボックス 36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64" name="テキスト ボックス 36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106</xdr:row>
      <xdr:rowOff>72752</xdr:rowOff>
    </xdr:from>
    <xdr:to>
      <xdr:col>15</xdr:col>
      <xdr:colOff>231775</xdr:colOff>
      <xdr:row>107</xdr:row>
      <xdr:rowOff>2902</xdr:rowOff>
    </xdr:to>
    <xdr:sp macro="" textlink="">
      <xdr:nvSpPr>
        <xdr:cNvPr id="365" name="円/楕円 364"/>
        <xdr:cNvSpPr/>
      </xdr:nvSpPr>
      <xdr:spPr>
        <a:xfrm>
          <a:off x="10426700" y="18246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106</xdr:row>
      <xdr:rowOff>51179</xdr:rowOff>
    </xdr:from>
    <xdr:ext cx="469744" cy="259045"/>
    <xdr:sp macro="" textlink="">
      <xdr:nvSpPr>
        <xdr:cNvPr id="366" name="【市民会館】&#10;一人当たり面積該当値テキスト"/>
        <xdr:cNvSpPr txBox="1"/>
      </xdr:nvSpPr>
      <xdr:spPr>
        <a:xfrm>
          <a:off x="10566400" y="18224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0.261</a:t>
          </a:r>
          <a:endParaRPr kumimoji="1" lang="ja-JP" altLang="en-US" sz="1000" b="1">
            <a:solidFill>
              <a:srgbClr val="FF0000"/>
            </a:solidFill>
            <a:latin typeface="ＭＳ Ｐゴシック"/>
          </a:endParaRPr>
        </a:p>
      </xdr:txBody>
    </xdr:sp>
    <xdr:clientData/>
  </xdr:oneCellAnchor>
  <xdr:twoCellAnchor>
    <xdr:from>
      <xdr:col>13</xdr:col>
      <xdr:colOff>663575</xdr:colOff>
      <xdr:row>106</xdr:row>
      <xdr:rowOff>85816</xdr:rowOff>
    </xdr:from>
    <xdr:to>
      <xdr:col>14</xdr:col>
      <xdr:colOff>79375</xdr:colOff>
      <xdr:row>107</xdr:row>
      <xdr:rowOff>15966</xdr:rowOff>
    </xdr:to>
    <xdr:sp macro="" textlink="">
      <xdr:nvSpPr>
        <xdr:cNvPr id="367" name="円/楕円 366"/>
        <xdr:cNvSpPr/>
      </xdr:nvSpPr>
      <xdr:spPr>
        <a:xfrm>
          <a:off x="9588500" y="18259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14</xdr:col>
      <xdr:colOff>28575</xdr:colOff>
      <xdr:row>106</xdr:row>
      <xdr:rowOff>123552</xdr:rowOff>
    </xdr:from>
    <xdr:to>
      <xdr:col>15</xdr:col>
      <xdr:colOff>180975</xdr:colOff>
      <xdr:row>106</xdr:row>
      <xdr:rowOff>136616</xdr:rowOff>
    </xdr:to>
    <xdr:cxnSp macro="">
      <xdr:nvCxnSpPr>
        <xdr:cNvPr id="368" name="直線コネクタ 367"/>
        <xdr:cNvCxnSpPr/>
      </xdr:nvCxnSpPr>
      <xdr:spPr>
        <a:xfrm flipV="1">
          <a:off x="9639300" y="18297252"/>
          <a:ext cx="838200" cy="13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13</xdr:col>
      <xdr:colOff>466802</xdr:colOff>
      <xdr:row>102</xdr:row>
      <xdr:rowOff>158222</xdr:rowOff>
    </xdr:from>
    <xdr:ext cx="469744" cy="259045"/>
    <xdr:sp macro="" textlink="">
      <xdr:nvSpPr>
        <xdr:cNvPr id="369" name="n_1aveValue【市民会館】&#10;一人当たり面積"/>
        <xdr:cNvSpPr txBox="1"/>
      </xdr:nvSpPr>
      <xdr:spPr>
        <a:xfrm>
          <a:off x="9391727" y="17646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0.491</a:t>
          </a:r>
          <a:endParaRPr kumimoji="1" lang="ja-JP" altLang="en-US" sz="1000" b="1">
            <a:solidFill>
              <a:srgbClr val="000080"/>
            </a:solidFill>
            <a:latin typeface="ＭＳ Ｐゴシック"/>
          </a:endParaRPr>
        </a:p>
      </xdr:txBody>
    </xdr:sp>
    <xdr:clientData/>
  </xdr:oneCellAnchor>
  <xdr:oneCellAnchor>
    <xdr:from>
      <xdr:col>13</xdr:col>
      <xdr:colOff>466802</xdr:colOff>
      <xdr:row>107</xdr:row>
      <xdr:rowOff>7093</xdr:rowOff>
    </xdr:from>
    <xdr:ext cx="469744" cy="259045"/>
    <xdr:sp macro="" textlink="">
      <xdr:nvSpPr>
        <xdr:cNvPr id="370" name="n_1mainValue【市民会館】&#10;一人当たり面積"/>
        <xdr:cNvSpPr txBox="1"/>
      </xdr:nvSpPr>
      <xdr:spPr>
        <a:xfrm>
          <a:off x="9391727" y="18352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0.253</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71" name="正方形/長方形 37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72" name="正方形/長方形 37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73" name="正方形/長方形 37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74" name="正方形/長方形 37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75" name="正方形/長方形 37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76" name="正方形/長方形 37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77" name="正方形/長方形 37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78" name="正方形/長方形 37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79" name="テキスト ボックス 37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80" name="直線コネクタ 37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81" name="テキスト ボックス 380"/>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82" name="直線コネクタ 381"/>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83" name="テキスト ボックス 382"/>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84" name="直線コネクタ 383"/>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85" name="テキスト ボックス 384"/>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86" name="直線コネクタ 385"/>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87" name="テキスト ボックス 386"/>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88" name="直線コネクタ 387"/>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89" name="テキスト ボックス 388"/>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90" name="直線コネクタ 38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91" name="テキスト ボックス 390"/>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121920</xdr:rowOff>
    </xdr:from>
    <xdr:to>
      <xdr:col>23</xdr:col>
      <xdr:colOff>516889</xdr:colOff>
      <xdr:row>41</xdr:row>
      <xdr:rowOff>60198</xdr:rowOff>
    </xdr:to>
    <xdr:cxnSp macro="">
      <xdr:nvCxnSpPr>
        <xdr:cNvPr id="393" name="直線コネクタ 392"/>
        <xdr:cNvCxnSpPr/>
      </xdr:nvCxnSpPr>
      <xdr:spPr>
        <a:xfrm flipV="1">
          <a:off x="16318864" y="5951220"/>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64025</xdr:rowOff>
    </xdr:from>
    <xdr:ext cx="405111" cy="259045"/>
    <xdr:sp macro="" textlink="">
      <xdr:nvSpPr>
        <xdr:cNvPr id="394" name="【一般廃棄物処理施設】&#10;有形固定資産減価償却率最小値テキスト"/>
        <xdr:cNvSpPr txBox="1"/>
      </xdr:nvSpPr>
      <xdr:spPr>
        <a:xfrm>
          <a:off x="16408400" y="7093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51.6</a:t>
          </a:r>
          <a:endParaRPr kumimoji="1" lang="ja-JP" altLang="en-US" sz="1000" b="1">
            <a:latin typeface="ＭＳ Ｐゴシック"/>
          </a:endParaRPr>
        </a:p>
      </xdr:txBody>
    </xdr:sp>
    <xdr:clientData/>
  </xdr:oneCellAnchor>
  <xdr:twoCellAnchor>
    <xdr:from>
      <xdr:col>23</xdr:col>
      <xdr:colOff>428625</xdr:colOff>
      <xdr:row>41</xdr:row>
      <xdr:rowOff>60198</xdr:rowOff>
    </xdr:from>
    <xdr:to>
      <xdr:col>23</xdr:col>
      <xdr:colOff>606425</xdr:colOff>
      <xdr:row>41</xdr:row>
      <xdr:rowOff>60198</xdr:rowOff>
    </xdr:to>
    <xdr:cxnSp macro="">
      <xdr:nvCxnSpPr>
        <xdr:cNvPr id="395" name="直線コネクタ 394"/>
        <xdr:cNvCxnSpPr/>
      </xdr:nvCxnSpPr>
      <xdr:spPr>
        <a:xfrm>
          <a:off x="16230600" y="7089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68597</xdr:rowOff>
    </xdr:from>
    <xdr:ext cx="405111" cy="259045"/>
    <xdr:sp macro="" textlink="">
      <xdr:nvSpPr>
        <xdr:cNvPr id="396" name="【一般廃棄物処理施設】&#10;有形固定資産減価償却率最大値テキスト"/>
        <xdr:cNvSpPr txBox="1"/>
      </xdr:nvSpPr>
      <xdr:spPr>
        <a:xfrm>
          <a:off x="16408400" y="5726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76.5</a:t>
          </a:r>
          <a:endParaRPr kumimoji="1" lang="ja-JP" altLang="en-US" sz="1000" b="1">
            <a:latin typeface="ＭＳ Ｐゴシック"/>
          </a:endParaRPr>
        </a:p>
      </xdr:txBody>
    </xdr:sp>
    <xdr:clientData/>
  </xdr:oneCellAnchor>
  <xdr:twoCellAnchor>
    <xdr:from>
      <xdr:col>23</xdr:col>
      <xdr:colOff>428625</xdr:colOff>
      <xdr:row>34</xdr:row>
      <xdr:rowOff>121920</xdr:rowOff>
    </xdr:from>
    <xdr:to>
      <xdr:col>23</xdr:col>
      <xdr:colOff>606425</xdr:colOff>
      <xdr:row>34</xdr:row>
      <xdr:rowOff>121920</xdr:rowOff>
    </xdr:to>
    <xdr:cxnSp macro="">
      <xdr:nvCxnSpPr>
        <xdr:cNvPr id="397" name="直線コネクタ 396"/>
        <xdr:cNvCxnSpPr/>
      </xdr:nvCxnSpPr>
      <xdr:spPr>
        <a:xfrm>
          <a:off x="16230600" y="595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36</xdr:row>
      <xdr:rowOff>100855</xdr:rowOff>
    </xdr:from>
    <xdr:ext cx="405111" cy="259045"/>
    <xdr:sp macro="" textlink="">
      <xdr:nvSpPr>
        <xdr:cNvPr id="398" name="【一般廃棄物処理施設】&#10;有形固定資産減価償却率平均値テキスト"/>
        <xdr:cNvSpPr txBox="1"/>
      </xdr:nvSpPr>
      <xdr:spPr>
        <a:xfrm>
          <a:off x="16408400" y="62730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65.1</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77978</xdr:rowOff>
    </xdr:from>
    <xdr:to>
      <xdr:col>23</xdr:col>
      <xdr:colOff>568325</xdr:colOff>
      <xdr:row>38</xdr:row>
      <xdr:rowOff>8128</xdr:rowOff>
    </xdr:to>
    <xdr:sp macro="" textlink="">
      <xdr:nvSpPr>
        <xdr:cNvPr id="399" name="フローチャート : 判断 398"/>
        <xdr:cNvSpPr/>
      </xdr:nvSpPr>
      <xdr:spPr>
        <a:xfrm>
          <a:off x="16268700" y="642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39</xdr:row>
      <xdr:rowOff>164846</xdr:rowOff>
    </xdr:from>
    <xdr:to>
      <xdr:col>22</xdr:col>
      <xdr:colOff>415925</xdr:colOff>
      <xdr:row>40</xdr:row>
      <xdr:rowOff>94996</xdr:rowOff>
    </xdr:to>
    <xdr:sp macro="" textlink="">
      <xdr:nvSpPr>
        <xdr:cNvPr id="400" name="フローチャート : 判断 399"/>
        <xdr:cNvSpPr/>
      </xdr:nvSpPr>
      <xdr:spPr>
        <a:xfrm>
          <a:off x="15430500" y="6851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401" name="テキスト ボックス 40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402" name="テキスト ボックス 40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403" name="テキスト ボックス 40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404" name="テキスト ボックス 40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405" name="テキスト ボックス 40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82550</xdr:rowOff>
    </xdr:from>
    <xdr:to>
      <xdr:col>23</xdr:col>
      <xdr:colOff>568325</xdr:colOff>
      <xdr:row>40</xdr:row>
      <xdr:rowOff>12700</xdr:rowOff>
    </xdr:to>
    <xdr:sp macro="" textlink="">
      <xdr:nvSpPr>
        <xdr:cNvPr id="406" name="円/楕円 405"/>
        <xdr:cNvSpPr/>
      </xdr:nvSpPr>
      <xdr:spPr>
        <a:xfrm>
          <a:off x="16268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39</xdr:row>
      <xdr:rowOff>60977</xdr:rowOff>
    </xdr:from>
    <xdr:ext cx="405111" cy="259045"/>
    <xdr:sp macro="" textlink="">
      <xdr:nvSpPr>
        <xdr:cNvPr id="407" name="【一般廃棄物処理施設】&#10;有形固定資産減価償却率該当値テキスト"/>
        <xdr:cNvSpPr txBox="1"/>
      </xdr:nvSpPr>
      <xdr:spPr>
        <a:xfrm>
          <a:off x="16408400"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22</xdr:col>
      <xdr:colOff>314325</xdr:colOff>
      <xdr:row>40</xdr:row>
      <xdr:rowOff>34544</xdr:rowOff>
    </xdr:from>
    <xdr:to>
      <xdr:col>22</xdr:col>
      <xdr:colOff>415925</xdr:colOff>
      <xdr:row>40</xdr:row>
      <xdr:rowOff>136144</xdr:rowOff>
    </xdr:to>
    <xdr:sp macro="" textlink="">
      <xdr:nvSpPr>
        <xdr:cNvPr id="408" name="円/楕円 407"/>
        <xdr:cNvSpPr/>
      </xdr:nvSpPr>
      <xdr:spPr>
        <a:xfrm>
          <a:off x="15430500" y="689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39</xdr:row>
      <xdr:rowOff>133350</xdr:rowOff>
    </xdr:from>
    <xdr:to>
      <xdr:col>23</xdr:col>
      <xdr:colOff>517525</xdr:colOff>
      <xdr:row>40</xdr:row>
      <xdr:rowOff>85344</xdr:rowOff>
    </xdr:to>
    <xdr:cxnSp macro="">
      <xdr:nvCxnSpPr>
        <xdr:cNvPr id="409" name="直線コネクタ 408"/>
        <xdr:cNvCxnSpPr/>
      </xdr:nvCxnSpPr>
      <xdr:spPr>
        <a:xfrm flipV="1">
          <a:off x="15481300" y="6819900"/>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38</xdr:row>
      <xdr:rowOff>111523</xdr:rowOff>
    </xdr:from>
    <xdr:ext cx="405111" cy="259045"/>
    <xdr:sp macro="" textlink="">
      <xdr:nvSpPr>
        <xdr:cNvPr id="410" name="n_1aveValue【一般廃棄物処理施設】&#10;有形固定資産減価償却率"/>
        <xdr:cNvSpPr txBox="1"/>
      </xdr:nvSpPr>
      <xdr:spPr>
        <a:xfrm>
          <a:off x="15266043" y="6626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oneCellAnchor>
    <xdr:from>
      <xdr:col>22</xdr:col>
      <xdr:colOff>149868</xdr:colOff>
      <xdr:row>40</xdr:row>
      <xdr:rowOff>127271</xdr:rowOff>
    </xdr:from>
    <xdr:ext cx="405111" cy="259045"/>
    <xdr:sp macro="" textlink="">
      <xdr:nvSpPr>
        <xdr:cNvPr id="411" name="n_1mainValue【一般廃棄物処理施設】&#10;有形固定資産減価償却率"/>
        <xdr:cNvSpPr txBox="1"/>
      </xdr:nvSpPr>
      <xdr:spPr>
        <a:xfrm>
          <a:off x="15266043" y="6985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412" name="正方形/長方形 41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413" name="正方形/長方形 41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414" name="正方形/長方形 41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415" name="正方形/長方形 41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416" name="正方形/長方形 41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417" name="正方形/長方形 41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18" name="正方形/長方形 41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120,931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19" name="正方形/長方形 41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20" name="テキスト ボックス 41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21" name="直線コネクタ 42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22" name="直線コネクタ 421"/>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23" name="テキスト ボックス 422"/>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24" name="直線コネクタ 423"/>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25" name="テキスト ボックス 424"/>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26" name="直線コネクタ 425"/>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27" name="テキスト ボックス 426"/>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28" name="直線コネクタ 427"/>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29" name="テキスト ボックス 428"/>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30" name="直線コネクタ 42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31" name="テキスト ボックス 43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3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60692</xdr:rowOff>
    </xdr:from>
    <xdr:to>
      <xdr:col>32</xdr:col>
      <xdr:colOff>186689</xdr:colOff>
      <xdr:row>41</xdr:row>
      <xdr:rowOff>16485</xdr:rowOff>
    </xdr:to>
    <xdr:cxnSp macro="">
      <xdr:nvCxnSpPr>
        <xdr:cNvPr id="433" name="直線コネクタ 432"/>
        <xdr:cNvCxnSpPr/>
      </xdr:nvCxnSpPr>
      <xdr:spPr>
        <a:xfrm flipV="1">
          <a:off x="22160864" y="6061442"/>
          <a:ext cx="0" cy="984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20312</xdr:rowOff>
    </xdr:from>
    <xdr:ext cx="534377" cy="259045"/>
    <xdr:sp macro="" textlink="">
      <xdr:nvSpPr>
        <xdr:cNvPr id="434" name="【一般廃棄物処理施設】&#10;一人当たり有形固定資産（償却資産）額最小値テキスト"/>
        <xdr:cNvSpPr txBox="1"/>
      </xdr:nvSpPr>
      <xdr:spPr>
        <a:xfrm>
          <a:off x="22250400" y="7049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25,561</a:t>
          </a:r>
          <a:endParaRPr kumimoji="1" lang="ja-JP" altLang="en-US" sz="1000" b="1">
            <a:latin typeface="ＭＳ Ｐゴシック"/>
          </a:endParaRPr>
        </a:p>
      </xdr:txBody>
    </xdr:sp>
    <xdr:clientData/>
  </xdr:oneCellAnchor>
  <xdr:twoCellAnchor>
    <xdr:from>
      <xdr:col>32</xdr:col>
      <xdr:colOff>98425</xdr:colOff>
      <xdr:row>41</xdr:row>
      <xdr:rowOff>16485</xdr:rowOff>
    </xdr:from>
    <xdr:to>
      <xdr:col>32</xdr:col>
      <xdr:colOff>276225</xdr:colOff>
      <xdr:row>41</xdr:row>
      <xdr:rowOff>16485</xdr:rowOff>
    </xdr:to>
    <xdr:cxnSp macro="">
      <xdr:nvCxnSpPr>
        <xdr:cNvPr id="435" name="直線コネクタ 434"/>
        <xdr:cNvCxnSpPr/>
      </xdr:nvCxnSpPr>
      <xdr:spPr>
        <a:xfrm>
          <a:off x="22072600" y="7045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34</xdr:row>
      <xdr:rowOff>7369</xdr:rowOff>
    </xdr:from>
    <xdr:ext cx="599010" cy="259045"/>
    <xdr:sp macro="" textlink="">
      <xdr:nvSpPr>
        <xdr:cNvPr id="436" name="【一般廃棄物処理施設】&#10;一人当たり有形固定資産（償却資産）額最大値テキスト"/>
        <xdr:cNvSpPr txBox="1"/>
      </xdr:nvSpPr>
      <xdr:spPr>
        <a:xfrm>
          <a:off x="22250400" y="5836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240,892</a:t>
          </a:r>
          <a:endParaRPr kumimoji="1" lang="ja-JP" altLang="en-US" sz="1000" b="1">
            <a:latin typeface="ＭＳ Ｐゴシック"/>
          </a:endParaRPr>
        </a:p>
      </xdr:txBody>
    </xdr:sp>
    <xdr:clientData/>
  </xdr:oneCellAnchor>
  <xdr:twoCellAnchor>
    <xdr:from>
      <xdr:col>32</xdr:col>
      <xdr:colOff>98425</xdr:colOff>
      <xdr:row>35</xdr:row>
      <xdr:rowOff>60692</xdr:rowOff>
    </xdr:from>
    <xdr:to>
      <xdr:col>32</xdr:col>
      <xdr:colOff>276225</xdr:colOff>
      <xdr:row>35</xdr:row>
      <xdr:rowOff>60692</xdr:rowOff>
    </xdr:to>
    <xdr:cxnSp macro="">
      <xdr:nvCxnSpPr>
        <xdr:cNvPr id="437" name="直線コネクタ 436"/>
        <xdr:cNvCxnSpPr/>
      </xdr:nvCxnSpPr>
      <xdr:spPr>
        <a:xfrm>
          <a:off x="22072600" y="6061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3987</xdr:rowOff>
    </xdr:from>
    <xdr:ext cx="599010" cy="259045"/>
    <xdr:sp macro="" textlink="">
      <xdr:nvSpPr>
        <xdr:cNvPr id="438" name="【一般廃棄物処理施設】&#10;一人当たり有形固定資産（償却資産）額平均値テキスト"/>
        <xdr:cNvSpPr txBox="1"/>
      </xdr:nvSpPr>
      <xdr:spPr>
        <a:xfrm>
          <a:off x="22250400" y="65190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124,965</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25560</xdr:rowOff>
    </xdr:from>
    <xdr:to>
      <xdr:col>32</xdr:col>
      <xdr:colOff>238125</xdr:colOff>
      <xdr:row>38</xdr:row>
      <xdr:rowOff>127160</xdr:rowOff>
    </xdr:to>
    <xdr:sp macro="" textlink="">
      <xdr:nvSpPr>
        <xdr:cNvPr id="439" name="フローチャート : 判断 438"/>
        <xdr:cNvSpPr/>
      </xdr:nvSpPr>
      <xdr:spPr>
        <a:xfrm>
          <a:off x="22110700" y="654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38</xdr:row>
      <xdr:rowOff>2526</xdr:rowOff>
    </xdr:from>
    <xdr:to>
      <xdr:col>31</xdr:col>
      <xdr:colOff>85725</xdr:colOff>
      <xdr:row>38</xdr:row>
      <xdr:rowOff>104126</xdr:rowOff>
    </xdr:to>
    <xdr:sp macro="" textlink="">
      <xdr:nvSpPr>
        <xdr:cNvPr id="440" name="フローチャート : 判断 439"/>
        <xdr:cNvSpPr/>
      </xdr:nvSpPr>
      <xdr:spPr>
        <a:xfrm>
          <a:off x="21272500" y="651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41" name="テキスト ボックス 440"/>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42" name="テキスト ボックス 441"/>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43" name="テキスト ボックス 442"/>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44" name="テキスト ボックス 443"/>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45" name="テキスト ボックス 444"/>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37</xdr:row>
      <xdr:rowOff>158770</xdr:rowOff>
    </xdr:from>
    <xdr:to>
      <xdr:col>32</xdr:col>
      <xdr:colOff>238125</xdr:colOff>
      <xdr:row>38</xdr:row>
      <xdr:rowOff>88920</xdr:rowOff>
    </xdr:to>
    <xdr:sp macro="" textlink="">
      <xdr:nvSpPr>
        <xdr:cNvPr id="446" name="円/楕円 445"/>
        <xdr:cNvSpPr/>
      </xdr:nvSpPr>
      <xdr:spPr>
        <a:xfrm>
          <a:off x="22110700" y="650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37</xdr:row>
      <xdr:rowOff>10197</xdr:rowOff>
    </xdr:from>
    <xdr:ext cx="599010" cy="259045"/>
    <xdr:sp macro="" textlink="">
      <xdr:nvSpPr>
        <xdr:cNvPr id="447" name="【一般廃棄物処理施設】&#10;一人当たり有形固定資産（償却資産）額該当値テキスト"/>
        <xdr:cNvSpPr txBox="1"/>
      </xdr:nvSpPr>
      <xdr:spPr>
        <a:xfrm>
          <a:off x="22250400" y="6353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133,329</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5255</xdr:rowOff>
    </xdr:from>
    <xdr:to>
      <xdr:col>31</xdr:col>
      <xdr:colOff>85725</xdr:colOff>
      <xdr:row>38</xdr:row>
      <xdr:rowOff>106855</xdr:rowOff>
    </xdr:to>
    <xdr:sp macro="" textlink="">
      <xdr:nvSpPr>
        <xdr:cNvPr id="448" name="円/楕円 447"/>
        <xdr:cNvSpPr/>
      </xdr:nvSpPr>
      <xdr:spPr>
        <a:xfrm>
          <a:off x="21272500" y="652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38</xdr:row>
      <xdr:rowOff>38120</xdr:rowOff>
    </xdr:from>
    <xdr:to>
      <xdr:col>32</xdr:col>
      <xdr:colOff>187325</xdr:colOff>
      <xdr:row>38</xdr:row>
      <xdr:rowOff>56055</xdr:rowOff>
    </xdr:to>
    <xdr:cxnSp macro="">
      <xdr:nvCxnSpPr>
        <xdr:cNvPr id="449" name="直線コネクタ 448"/>
        <xdr:cNvCxnSpPr/>
      </xdr:nvCxnSpPr>
      <xdr:spPr>
        <a:xfrm flipV="1">
          <a:off x="21323300" y="6553220"/>
          <a:ext cx="838200" cy="1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408519</xdr:colOff>
      <xdr:row>36</xdr:row>
      <xdr:rowOff>120653</xdr:rowOff>
    </xdr:from>
    <xdr:ext cx="599010" cy="259045"/>
    <xdr:sp macro="" textlink="">
      <xdr:nvSpPr>
        <xdr:cNvPr id="450" name="n_1aveValue【一般廃棄物処理施設】&#10;一人当たり有形固定資産（償却資産）額"/>
        <xdr:cNvSpPr txBox="1"/>
      </xdr:nvSpPr>
      <xdr:spPr>
        <a:xfrm>
          <a:off x="21011094" y="6292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130,003</a:t>
          </a:r>
          <a:endParaRPr kumimoji="1" lang="ja-JP" altLang="en-US" sz="1000" b="1">
            <a:solidFill>
              <a:srgbClr val="000080"/>
            </a:solidFill>
            <a:latin typeface="ＭＳ Ｐゴシック"/>
          </a:endParaRPr>
        </a:p>
      </xdr:txBody>
    </xdr:sp>
    <xdr:clientData/>
  </xdr:oneCellAnchor>
  <xdr:oneCellAnchor>
    <xdr:from>
      <xdr:col>30</xdr:col>
      <xdr:colOff>408519</xdr:colOff>
      <xdr:row>38</xdr:row>
      <xdr:rowOff>97982</xdr:rowOff>
    </xdr:from>
    <xdr:ext cx="599010" cy="259045"/>
    <xdr:sp macro="" textlink="">
      <xdr:nvSpPr>
        <xdr:cNvPr id="451" name="n_1mainValue【一般廃棄物処理施設】&#10;一人当たり有形固定資産（償却資産）額"/>
        <xdr:cNvSpPr txBox="1"/>
      </xdr:nvSpPr>
      <xdr:spPr>
        <a:xfrm>
          <a:off x="21011094" y="6613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52" name="正方形/長方形 4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53" name="正方形/長方形 4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54" name="正方形/長方形 4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55" name="正方形/長方形 4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56" name="正方形/長方形 4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57" name="正方形/長方形 4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58" name="正方形/長方形 4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59" name="正方形/長方形 4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60" name="テキスト ボックス 4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61" name="直線コネクタ 4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62" name="テキスト ボックス 46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63" name="直線コネクタ 462"/>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64" name="テキスト ボックス 463"/>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65" name="直線コネクタ 464"/>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66" name="テキスト ボックス 465"/>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67" name="直線コネクタ 466"/>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68" name="テキスト ボックス 467"/>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69" name="直線コネクタ 468"/>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70" name="テキスト ボックス 469"/>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71" name="直線コネクタ 47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72" name="テキスト ボックス 471"/>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73"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57</xdr:row>
      <xdr:rowOff>61722</xdr:rowOff>
    </xdr:from>
    <xdr:to>
      <xdr:col>23</xdr:col>
      <xdr:colOff>516889</xdr:colOff>
      <xdr:row>64</xdr:row>
      <xdr:rowOff>0</xdr:rowOff>
    </xdr:to>
    <xdr:cxnSp macro="">
      <xdr:nvCxnSpPr>
        <xdr:cNvPr id="474" name="直線コネクタ 473"/>
        <xdr:cNvCxnSpPr/>
      </xdr:nvCxnSpPr>
      <xdr:spPr>
        <a:xfrm flipV="1">
          <a:off x="16318864" y="9834372"/>
          <a:ext cx="0" cy="113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3827</xdr:rowOff>
    </xdr:from>
    <xdr:ext cx="405111" cy="259045"/>
    <xdr:sp macro="" textlink="">
      <xdr:nvSpPr>
        <xdr:cNvPr id="475" name="【保健センター・保健所】&#10;有形固定資産減価償却率最小値テキスト"/>
        <xdr:cNvSpPr txBox="1"/>
      </xdr:nvSpPr>
      <xdr:spPr>
        <a:xfrm>
          <a:off x="16408400" y="1097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40.0</a:t>
          </a:r>
          <a:endParaRPr kumimoji="1" lang="ja-JP" altLang="en-US" sz="1000" b="1">
            <a:latin typeface="ＭＳ Ｐゴシック"/>
          </a:endParaRPr>
        </a:p>
      </xdr:txBody>
    </xdr:sp>
    <xdr:clientData/>
  </xdr:oneCellAnchor>
  <xdr:twoCellAnchor>
    <xdr:from>
      <xdr:col>23</xdr:col>
      <xdr:colOff>428625</xdr:colOff>
      <xdr:row>64</xdr:row>
      <xdr:rowOff>0</xdr:rowOff>
    </xdr:from>
    <xdr:to>
      <xdr:col>23</xdr:col>
      <xdr:colOff>606425</xdr:colOff>
      <xdr:row>64</xdr:row>
      <xdr:rowOff>0</xdr:rowOff>
    </xdr:to>
    <xdr:cxnSp macro="">
      <xdr:nvCxnSpPr>
        <xdr:cNvPr id="476" name="直線コネクタ 475"/>
        <xdr:cNvCxnSpPr/>
      </xdr:nvCxnSpPr>
      <xdr:spPr>
        <a:xfrm>
          <a:off x="16230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56</xdr:row>
      <xdr:rowOff>8399</xdr:rowOff>
    </xdr:from>
    <xdr:ext cx="405111" cy="259045"/>
    <xdr:sp macro="" textlink="">
      <xdr:nvSpPr>
        <xdr:cNvPr id="477" name="【保健センター・保健所】&#10;有形固定資産減価償却率最大値テキスト"/>
        <xdr:cNvSpPr txBox="1"/>
      </xdr:nvSpPr>
      <xdr:spPr>
        <a:xfrm>
          <a:off x="16408400" y="9609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64.9</a:t>
          </a:r>
          <a:endParaRPr kumimoji="1" lang="ja-JP" altLang="en-US" sz="1000" b="1">
            <a:latin typeface="ＭＳ Ｐゴシック"/>
          </a:endParaRPr>
        </a:p>
      </xdr:txBody>
    </xdr:sp>
    <xdr:clientData/>
  </xdr:oneCellAnchor>
  <xdr:twoCellAnchor>
    <xdr:from>
      <xdr:col>23</xdr:col>
      <xdr:colOff>428625</xdr:colOff>
      <xdr:row>57</xdr:row>
      <xdr:rowOff>61722</xdr:rowOff>
    </xdr:from>
    <xdr:to>
      <xdr:col>23</xdr:col>
      <xdr:colOff>606425</xdr:colOff>
      <xdr:row>57</xdr:row>
      <xdr:rowOff>61722</xdr:rowOff>
    </xdr:to>
    <xdr:cxnSp macro="">
      <xdr:nvCxnSpPr>
        <xdr:cNvPr id="478" name="直線コネクタ 477"/>
        <xdr:cNvCxnSpPr/>
      </xdr:nvCxnSpPr>
      <xdr:spPr>
        <a:xfrm>
          <a:off x="16230600" y="9834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112793</xdr:rowOff>
    </xdr:from>
    <xdr:ext cx="405111" cy="259045"/>
    <xdr:sp macro="" textlink="">
      <xdr:nvSpPr>
        <xdr:cNvPr id="479" name="【保健センター・保健所】&#10;有形固定資産減価償却率平均値テキスト"/>
        <xdr:cNvSpPr txBox="1"/>
      </xdr:nvSpPr>
      <xdr:spPr>
        <a:xfrm>
          <a:off x="16408400" y="10228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54.7</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134366</xdr:rowOff>
    </xdr:from>
    <xdr:to>
      <xdr:col>23</xdr:col>
      <xdr:colOff>568325</xdr:colOff>
      <xdr:row>60</xdr:row>
      <xdr:rowOff>64516</xdr:rowOff>
    </xdr:to>
    <xdr:sp macro="" textlink="">
      <xdr:nvSpPr>
        <xdr:cNvPr id="480" name="フローチャート : 判断 479"/>
        <xdr:cNvSpPr/>
      </xdr:nvSpPr>
      <xdr:spPr>
        <a:xfrm>
          <a:off x="16268700" y="10249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62</xdr:row>
      <xdr:rowOff>49784</xdr:rowOff>
    </xdr:from>
    <xdr:to>
      <xdr:col>22</xdr:col>
      <xdr:colOff>415925</xdr:colOff>
      <xdr:row>62</xdr:row>
      <xdr:rowOff>151384</xdr:rowOff>
    </xdr:to>
    <xdr:sp macro="" textlink="">
      <xdr:nvSpPr>
        <xdr:cNvPr id="481" name="フローチャート : 判断 480"/>
        <xdr:cNvSpPr/>
      </xdr:nvSpPr>
      <xdr:spPr>
        <a:xfrm>
          <a:off x="15430500" y="1067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82" name="テキスト ボックス 48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83" name="テキスト ボックス 48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84" name="テキスト ボックス 48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85" name="テキスト ボックス 48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86" name="テキスト ボックス 48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63500</xdr:rowOff>
    </xdr:from>
    <xdr:to>
      <xdr:col>23</xdr:col>
      <xdr:colOff>568325</xdr:colOff>
      <xdr:row>58</xdr:row>
      <xdr:rowOff>165100</xdr:rowOff>
    </xdr:to>
    <xdr:sp macro="" textlink="">
      <xdr:nvSpPr>
        <xdr:cNvPr id="487" name="円/楕円 486"/>
        <xdr:cNvSpPr/>
      </xdr:nvSpPr>
      <xdr:spPr>
        <a:xfrm>
          <a:off x="162687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86377</xdr:rowOff>
    </xdr:from>
    <xdr:ext cx="405111" cy="259045"/>
    <xdr:sp macro="" textlink="">
      <xdr:nvSpPr>
        <xdr:cNvPr id="488" name="【保健センター・保健所】&#10;有形固定資産減価償却率該当値テキスト"/>
        <xdr:cNvSpPr txBox="1"/>
      </xdr:nvSpPr>
      <xdr:spPr>
        <a:xfrm>
          <a:off x="16408400"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154940</xdr:rowOff>
    </xdr:from>
    <xdr:to>
      <xdr:col>22</xdr:col>
      <xdr:colOff>415925</xdr:colOff>
      <xdr:row>59</xdr:row>
      <xdr:rowOff>85090</xdr:rowOff>
    </xdr:to>
    <xdr:sp macro="" textlink="">
      <xdr:nvSpPr>
        <xdr:cNvPr id="489" name="円/楕円 488"/>
        <xdr:cNvSpPr/>
      </xdr:nvSpPr>
      <xdr:spPr>
        <a:xfrm>
          <a:off x="15430500" y="1009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58</xdr:row>
      <xdr:rowOff>114300</xdr:rowOff>
    </xdr:from>
    <xdr:to>
      <xdr:col>23</xdr:col>
      <xdr:colOff>517525</xdr:colOff>
      <xdr:row>59</xdr:row>
      <xdr:rowOff>34290</xdr:rowOff>
    </xdr:to>
    <xdr:cxnSp macro="">
      <xdr:nvCxnSpPr>
        <xdr:cNvPr id="490" name="直線コネクタ 489"/>
        <xdr:cNvCxnSpPr/>
      </xdr:nvCxnSpPr>
      <xdr:spPr>
        <a:xfrm flipV="1">
          <a:off x="15481300" y="1005840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62</xdr:row>
      <xdr:rowOff>142511</xdr:rowOff>
    </xdr:from>
    <xdr:ext cx="405111" cy="259045"/>
    <xdr:sp macro="" textlink="">
      <xdr:nvSpPr>
        <xdr:cNvPr id="491" name="n_1aveValue【保健センター・保健所】&#10;有形固定資産減価償却率"/>
        <xdr:cNvSpPr txBox="1"/>
      </xdr:nvSpPr>
      <xdr:spPr>
        <a:xfrm>
          <a:off x="15266043" y="1077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101617</xdr:rowOff>
    </xdr:from>
    <xdr:ext cx="405111" cy="259045"/>
    <xdr:sp macro="" textlink="">
      <xdr:nvSpPr>
        <xdr:cNvPr id="492" name="n_1mainValue【保健センター・保健所】&#10;有形固定資産減価償却率"/>
        <xdr:cNvSpPr txBox="1"/>
      </xdr:nvSpPr>
      <xdr:spPr>
        <a:xfrm>
          <a:off x="15266043" y="987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93" name="正方形/長方形 492"/>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94" name="正方形/長方形 493"/>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95" name="正方形/長方形 494"/>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96" name="正方形/長方形 495"/>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97" name="正方形/長方形 496"/>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98" name="正方形/長方形 497"/>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99" name="正方形/長方形 498"/>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500" name="正方形/長方形 499"/>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501" name="テキスト ボックス 500"/>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502" name="直線コネクタ 501"/>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503" name="直線コネクタ 502"/>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504" name="テキスト ボックス 503"/>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505" name="直線コネクタ 504"/>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506" name="テキスト ボックス 505"/>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507" name="直線コネクタ 506"/>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508" name="テキスト ボックス 507"/>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509" name="直線コネクタ 508"/>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510" name="テキスト ボックス 509"/>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511" name="直線コネクタ 510"/>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512" name="テキスト ボックス 511"/>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513" name="直線コネクタ 512"/>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514" name="テキスト ボックス 513"/>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515" name="直線コネクタ 5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516" name="テキスト ボックス 51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517"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3266</xdr:rowOff>
    </xdr:from>
    <xdr:to>
      <xdr:col>32</xdr:col>
      <xdr:colOff>186689</xdr:colOff>
      <xdr:row>63</xdr:row>
      <xdr:rowOff>70213</xdr:rowOff>
    </xdr:to>
    <xdr:cxnSp macro="">
      <xdr:nvCxnSpPr>
        <xdr:cNvPr id="518" name="直線コネクタ 517"/>
        <xdr:cNvCxnSpPr/>
      </xdr:nvCxnSpPr>
      <xdr:spPr>
        <a:xfrm flipV="1">
          <a:off x="22160864" y="9604466"/>
          <a:ext cx="0" cy="12670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74040</xdr:rowOff>
    </xdr:from>
    <xdr:ext cx="469744" cy="259045"/>
    <xdr:sp macro="" textlink="">
      <xdr:nvSpPr>
        <xdr:cNvPr id="519" name="【保健センター・保健所】&#10;一人当たり面積最小値テキスト"/>
        <xdr:cNvSpPr txBox="1"/>
      </xdr:nvSpPr>
      <xdr:spPr>
        <a:xfrm>
          <a:off x="22250400" y="1087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0.071</a:t>
          </a:r>
          <a:endParaRPr kumimoji="1" lang="ja-JP" altLang="en-US" sz="1000" b="1">
            <a:latin typeface="ＭＳ Ｐゴシック"/>
          </a:endParaRPr>
        </a:p>
      </xdr:txBody>
    </xdr:sp>
    <xdr:clientData/>
  </xdr:oneCellAnchor>
  <xdr:twoCellAnchor>
    <xdr:from>
      <xdr:col>32</xdr:col>
      <xdr:colOff>98425</xdr:colOff>
      <xdr:row>63</xdr:row>
      <xdr:rowOff>70213</xdr:rowOff>
    </xdr:from>
    <xdr:to>
      <xdr:col>32</xdr:col>
      <xdr:colOff>276225</xdr:colOff>
      <xdr:row>63</xdr:row>
      <xdr:rowOff>70213</xdr:rowOff>
    </xdr:to>
    <xdr:cxnSp macro="">
      <xdr:nvCxnSpPr>
        <xdr:cNvPr id="520" name="直線コネクタ 519"/>
        <xdr:cNvCxnSpPr/>
      </xdr:nvCxnSpPr>
      <xdr:spPr>
        <a:xfrm>
          <a:off x="22072600" y="10871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121393</xdr:rowOff>
    </xdr:from>
    <xdr:ext cx="469744" cy="259045"/>
    <xdr:sp macro="" textlink="">
      <xdr:nvSpPr>
        <xdr:cNvPr id="521" name="【保健センター・保健所】&#10;一人当たり面積最大値テキスト"/>
        <xdr:cNvSpPr txBox="1"/>
      </xdr:nvSpPr>
      <xdr:spPr>
        <a:xfrm>
          <a:off x="22250400" y="9379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0.459</a:t>
          </a:r>
          <a:endParaRPr kumimoji="1" lang="ja-JP" altLang="en-US" sz="1000" b="1">
            <a:latin typeface="ＭＳ Ｐゴシック"/>
          </a:endParaRPr>
        </a:p>
      </xdr:txBody>
    </xdr:sp>
    <xdr:clientData/>
  </xdr:oneCellAnchor>
  <xdr:twoCellAnchor>
    <xdr:from>
      <xdr:col>32</xdr:col>
      <xdr:colOff>98425</xdr:colOff>
      <xdr:row>56</xdr:row>
      <xdr:rowOff>3266</xdr:rowOff>
    </xdr:from>
    <xdr:to>
      <xdr:col>32</xdr:col>
      <xdr:colOff>276225</xdr:colOff>
      <xdr:row>56</xdr:row>
      <xdr:rowOff>3266</xdr:rowOff>
    </xdr:to>
    <xdr:cxnSp macro="">
      <xdr:nvCxnSpPr>
        <xdr:cNvPr id="522" name="直線コネクタ 521"/>
        <xdr:cNvCxnSpPr/>
      </xdr:nvCxnSpPr>
      <xdr:spPr>
        <a:xfrm>
          <a:off x="22072600" y="9604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58</xdr:row>
      <xdr:rowOff>91276</xdr:rowOff>
    </xdr:from>
    <xdr:ext cx="469744" cy="259045"/>
    <xdr:sp macro="" textlink="">
      <xdr:nvSpPr>
        <xdr:cNvPr id="523" name="【保健センター・保健所】&#10;一人当たり面積平均値テキスト"/>
        <xdr:cNvSpPr txBox="1"/>
      </xdr:nvSpPr>
      <xdr:spPr>
        <a:xfrm>
          <a:off x="22250400" y="100353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0.266</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68399</xdr:rowOff>
    </xdr:from>
    <xdr:to>
      <xdr:col>32</xdr:col>
      <xdr:colOff>238125</xdr:colOff>
      <xdr:row>59</xdr:row>
      <xdr:rowOff>169999</xdr:rowOff>
    </xdr:to>
    <xdr:sp macro="" textlink="">
      <xdr:nvSpPr>
        <xdr:cNvPr id="524" name="フローチャート : 判断 523"/>
        <xdr:cNvSpPr/>
      </xdr:nvSpPr>
      <xdr:spPr>
        <a:xfrm>
          <a:off x="22110700" y="1018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148409</xdr:rowOff>
    </xdr:from>
    <xdr:to>
      <xdr:col>31</xdr:col>
      <xdr:colOff>85725</xdr:colOff>
      <xdr:row>61</xdr:row>
      <xdr:rowOff>78559</xdr:rowOff>
    </xdr:to>
    <xdr:sp macro="" textlink="">
      <xdr:nvSpPr>
        <xdr:cNvPr id="525" name="フローチャート : 判断 524"/>
        <xdr:cNvSpPr/>
      </xdr:nvSpPr>
      <xdr:spPr>
        <a:xfrm>
          <a:off x="21272500" y="1043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26" name="テキスト ボックス 5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27" name="テキスト ボックス 5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28" name="テキスト ボックス 5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29" name="テキスト ボックス 5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30" name="テキスト ボックス 5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63</xdr:row>
      <xdr:rowOff>19413</xdr:rowOff>
    </xdr:from>
    <xdr:to>
      <xdr:col>32</xdr:col>
      <xdr:colOff>238125</xdr:colOff>
      <xdr:row>63</xdr:row>
      <xdr:rowOff>121013</xdr:rowOff>
    </xdr:to>
    <xdr:sp macro="" textlink="">
      <xdr:nvSpPr>
        <xdr:cNvPr id="531" name="円/楕円 530"/>
        <xdr:cNvSpPr/>
      </xdr:nvSpPr>
      <xdr:spPr>
        <a:xfrm>
          <a:off x="221107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105790</xdr:rowOff>
    </xdr:from>
    <xdr:ext cx="469744" cy="259045"/>
    <xdr:sp macro="" textlink="">
      <xdr:nvSpPr>
        <xdr:cNvPr id="532" name="【保健センター・保健所】&#10;一人当たり面積該当値テキスト"/>
        <xdr:cNvSpPr txBox="1"/>
      </xdr:nvSpPr>
      <xdr:spPr>
        <a:xfrm>
          <a:off x="22250400" y="10735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0.071</a:t>
          </a:r>
          <a:endParaRPr kumimoji="1" lang="ja-JP" altLang="en-US" sz="1000" b="1">
            <a:solidFill>
              <a:srgbClr val="FF0000"/>
            </a:solidFill>
            <a:latin typeface="ＭＳ Ｐゴシック"/>
          </a:endParaRPr>
        </a:p>
      </xdr:txBody>
    </xdr:sp>
    <xdr:clientData/>
  </xdr:oneCellAnchor>
  <xdr:twoCellAnchor>
    <xdr:from>
      <xdr:col>30</xdr:col>
      <xdr:colOff>669925</xdr:colOff>
      <xdr:row>63</xdr:row>
      <xdr:rowOff>25944</xdr:rowOff>
    </xdr:from>
    <xdr:to>
      <xdr:col>31</xdr:col>
      <xdr:colOff>85725</xdr:colOff>
      <xdr:row>63</xdr:row>
      <xdr:rowOff>127544</xdr:rowOff>
    </xdr:to>
    <xdr:sp macro="" textlink="">
      <xdr:nvSpPr>
        <xdr:cNvPr id="533" name="円/楕円 532"/>
        <xdr:cNvSpPr/>
      </xdr:nvSpPr>
      <xdr:spPr>
        <a:xfrm>
          <a:off x="21272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63</xdr:row>
      <xdr:rowOff>70213</xdr:rowOff>
    </xdr:from>
    <xdr:to>
      <xdr:col>32</xdr:col>
      <xdr:colOff>187325</xdr:colOff>
      <xdr:row>63</xdr:row>
      <xdr:rowOff>76744</xdr:rowOff>
    </xdr:to>
    <xdr:cxnSp macro="">
      <xdr:nvCxnSpPr>
        <xdr:cNvPr id="534" name="直線コネクタ 533"/>
        <xdr:cNvCxnSpPr/>
      </xdr:nvCxnSpPr>
      <xdr:spPr>
        <a:xfrm flipV="1">
          <a:off x="21323300" y="10871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59</xdr:row>
      <xdr:rowOff>95086</xdr:rowOff>
    </xdr:from>
    <xdr:ext cx="469744" cy="259045"/>
    <xdr:sp macro="" textlink="">
      <xdr:nvSpPr>
        <xdr:cNvPr id="535" name="n_1aveValue【保健センター・保健所】&#10;一人当たり面積"/>
        <xdr:cNvSpPr txBox="1"/>
      </xdr:nvSpPr>
      <xdr:spPr>
        <a:xfrm>
          <a:off x="21075727" y="10210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118671</xdr:rowOff>
    </xdr:from>
    <xdr:ext cx="469744" cy="259045"/>
    <xdr:sp macro="" textlink="">
      <xdr:nvSpPr>
        <xdr:cNvPr id="536" name="n_1mainValue【保健センター・保健所】&#10;一人当たり面積"/>
        <xdr:cNvSpPr txBox="1"/>
      </xdr:nvSpPr>
      <xdr:spPr>
        <a:xfrm>
          <a:off x="210757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37" name="正方形/長方形 5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38" name="正方形/長方形 5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39" name="正方形/長方形 5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40" name="正方形/長方形 5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41" name="正方形/長方形 5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42" name="正方形/長方形 5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43" name="正方形/長方形 5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44" name="正方形/長方形 5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45" name="テキスト ボックス 5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46" name="直線コネクタ 5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47" name="テキスト ボックス 546"/>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48" name="直線コネクタ 547"/>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49" name="テキスト ボックス 548"/>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50" name="直線コネクタ 549"/>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51" name="テキスト ボックス 550"/>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52" name="直線コネクタ 551"/>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53" name="テキスト ボックス 552"/>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54" name="直線コネクタ 553"/>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77</xdr:row>
      <xdr:rowOff>67327</xdr:rowOff>
    </xdr:from>
    <xdr:ext cx="403059" cy="259045"/>
    <xdr:sp macro="" textlink="">
      <xdr:nvSpPr>
        <xdr:cNvPr id="555" name="テキスト ボックス 554"/>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56" name="直線コネクタ 555"/>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57" name="テキスト ボックス 556"/>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5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26670</xdr:rowOff>
    </xdr:from>
    <xdr:to>
      <xdr:col>23</xdr:col>
      <xdr:colOff>516889</xdr:colOff>
      <xdr:row>86</xdr:row>
      <xdr:rowOff>140970</xdr:rowOff>
    </xdr:to>
    <xdr:cxnSp macro="">
      <xdr:nvCxnSpPr>
        <xdr:cNvPr id="559" name="直線コネクタ 558"/>
        <xdr:cNvCxnSpPr/>
      </xdr:nvCxnSpPr>
      <xdr:spPr>
        <a:xfrm flipV="1">
          <a:off x="16318864" y="1339977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144797</xdr:rowOff>
    </xdr:from>
    <xdr:ext cx="405111" cy="259045"/>
    <xdr:sp macro="" textlink="">
      <xdr:nvSpPr>
        <xdr:cNvPr id="560" name="【消防施設】&#10;有形固定資産減価償却率最小値テキスト"/>
        <xdr:cNvSpPr txBox="1"/>
      </xdr:nvSpPr>
      <xdr:spPr>
        <a:xfrm>
          <a:off x="16408400" y="1488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15.5</a:t>
          </a:r>
          <a:endParaRPr kumimoji="1" lang="ja-JP" altLang="en-US" sz="1000" b="1">
            <a:latin typeface="ＭＳ Ｐゴシック"/>
          </a:endParaRPr>
        </a:p>
      </xdr:txBody>
    </xdr:sp>
    <xdr:clientData/>
  </xdr:oneCellAnchor>
  <xdr:twoCellAnchor>
    <xdr:from>
      <xdr:col>23</xdr:col>
      <xdr:colOff>428625</xdr:colOff>
      <xdr:row>86</xdr:row>
      <xdr:rowOff>140970</xdr:rowOff>
    </xdr:from>
    <xdr:to>
      <xdr:col>23</xdr:col>
      <xdr:colOff>606425</xdr:colOff>
      <xdr:row>86</xdr:row>
      <xdr:rowOff>140970</xdr:rowOff>
    </xdr:to>
    <xdr:cxnSp macro="">
      <xdr:nvCxnSpPr>
        <xdr:cNvPr id="561" name="直線コネクタ 560"/>
        <xdr:cNvCxnSpPr/>
      </xdr:nvCxnSpPr>
      <xdr:spPr>
        <a:xfrm>
          <a:off x="16230600" y="1488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144797</xdr:rowOff>
    </xdr:from>
    <xdr:ext cx="405111" cy="259045"/>
    <xdr:sp macro="" textlink="">
      <xdr:nvSpPr>
        <xdr:cNvPr id="562" name="【消防施設】&#10;有形固定資産減価償却率最大値テキスト"/>
        <xdr:cNvSpPr txBox="1"/>
      </xdr:nvSpPr>
      <xdr:spPr>
        <a:xfrm>
          <a:off x="16408400" y="13174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80.5</a:t>
          </a:r>
          <a:endParaRPr kumimoji="1" lang="ja-JP" altLang="en-US" sz="1000" b="1">
            <a:latin typeface="ＭＳ Ｐゴシック"/>
          </a:endParaRPr>
        </a:p>
      </xdr:txBody>
    </xdr:sp>
    <xdr:clientData/>
  </xdr:oneCellAnchor>
  <xdr:twoCellAnchor>
    <xdr:from>
      <xdr:col>23</xdr:col>
      <xdr:colOff>428625</xdr:colOff>
      <xdr:row>78</xdr:row>
      <xdr:rowOff>26670</xdr:rowOff>
    </xdr:from>
    <xdr:to>
      <xdr:col>23</xdr:col>
      <xdr:colOff>606425</xdr:colOff>
      <xdr:row>78</xdr:row>
      <xdr:rowOff>26670</xdr:rowOff>
    </xdr:to>
    <xdr:cxnSp macro="">
      <xdr:nvCxnSpPr>
        <xdr:cNvPr id="563" name="直線コネクタ 562"/>
        <xdr:cNvCxnSpPr/>
      </xdr:nvCxnSpPr>
      <xdr:spPr>
        <a:xfrm>
          <a:off x="16230600" y="13399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82</xdr:row>
      <xdr:rowOff>90188</xdr:rowOff>
    </xdr:from>
    <xdr:ext cx="405111" cy="259045"/>
    <xdr:sp macro="" textlink="">
      <xdr:nvSpPr>
        <xdr:cNvPr id="564" name="【消防施設】&#10;有形固定資産減価償却率平均値テキスト"/>
        <xdr:cNvSpPr txBox="1"/>
      </xdr:nvSpPr>
      <xdr:spPr>
        <a:xfrm>
          <a:off x="16408400" y="141490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67311</xdr:rowOff>
    </xdr:from>
    <xdr:to>
      <xdr:col>23</xdr:col>
      <xdr:colOff>568325</xdr:colOff>
      <xdr:row>83</xdr:row>
      <xdr:rowOff>168911</xdr:rowOff>
    </xdr:to>
    <xdr:sp macro="" textlink="">
      <xdr:nvSpPr>
        <xdr:cNvPr id="565" name="フローチャート : 判断 564"/>
        <xdr:cNvSpPr/>
      </xdr:nvSpPr>
      <xdr:spPr>
        <a:xfrm>
          <a:off x="162687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119887</xdr:rowOff>
    </xdr:from>
    <xdr:to>
      <xdr:col>22</xdr:col>
      <xdr:colOff>415925</xdr:colOff>
      <xdr:row>81</xdr:row>
      <xdr:rowOff>50037</xdr:rowOff>
    </xdr:to>
    <xdr:sp macro="" textlink="">
      <xdr:nvSpPr>
        <xdr:cNvPr id="566" name="フローチャート : 判断 565"/>
        <xdr:cNvSpPr/>
      </xdr:nvSpPr>
      <xdr:spPr>
        <a:xfrm>
          <a:off x="15430500" y="1383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67" name="テキスト ボックス 56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68" name="テキスト ボックス 56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69" name="テキスト ボックス 56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70" name="テキスト ボックス 56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71" name="テキスト ボックス 57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86</xdr:row>
      <xdr:rowOff>90170</xdr:rowOff>
    </xdr:from>
    <xdr:to>
      <xdr:col>23</xdr:col>
      <xdr:colOff>568325</xdr:colOff>
      <xdr:row>87</xdr:row>
      <xdr:rowOff>20320</xdr:rowOff>
    </xdr:to>
    <xdr:sp macro="" textlink="">
      <xdr:nvSpPr>
        <xdr:cNvPr id="572" name="円/楕円 571"/>
        <xdr:cNvSpPr/>
      </xdr:nvSpPr>
      <xdr:spPr>
        <a:xfrm>
          <a:off x="16268700" y="1483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86</xdr:row>
      <xdr:rowOff>5097</xdr:rowOff>
    </xdr:from>
    <xdr:ext cx="405111" cy="259045"/>
    <xdr:sp macro="" textlink="">
      <xdr:nvSpPr>
        <xdr:cNvPr id="573" name="【消防施設】&#10;有形固定資産減価償却率該当値テキスト"/>
        <xdr:cNvSpPr txBox="1"/>
      </xdr:nvSpPr>
      <xdr:spPr>
        <a:xfrm>
          <a:off x="16408400" y="14749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314325</xdr:colOff>
      <xdr:row>80</xdr:row>
      <xdr:rowOff>138176</xdr:rowOff>
    </xdr:from>
    <xdr:to>
      <xdr:col>22</xdr:col>
      <xdr:colOff>415925</xdr:colOff>
      <xdr:row>81</xdr:row>
      <xdr:rowOff>68326</xdr:rowOff>
    </xdr:to>
    <xdr:sp macro="" textlink="">
      <xdr:nvSpPr>
        <xdr:cNvPr id="574" name="円/楕円 573"/>
        <xdr:cNvSpPr/>
      </xdr:nvSpPr>
      <xdr:spPr>
        <a:xfrm>
          <a:off x="15430500" y="13854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81</xdr:row>
      <xdr:rowOff>17526</xdr:rowOff>
    </xdr:from>
    <xdr:to>
      <xdr:col>23</xdr:col>
      <xdr:colOff>517525</xdr:colOff>
      <xdr:row>86</xdr:row>
      <xdr:rowOff>140970</xdr:rowOff>
    </xdr:to>
    <xdr:cxnSp macro="">
      <xdr:nvCxnSpPr>
        <xdr:cNvPr id="575" name="直線コネクタ 574"/>
        <xdr:cNvCxnSpPr/>
      </xdr:nvCxnSpPr>
      <xdr:spPr>
        <a:xfrm>
          <a:off x="15481300" y="13904976"/>
          <a:ext cx="838200" cy="98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79</xdr:row>
      <xdr:rowOff>66564</xdr:rowOff>
    </xdr:from>
    <xdr:ext cx="405111" cy="259045"/>
    <xdr:sp macro="" textlink="">
      <xdr:nvSpPr>
        <xdr:cNvPr id="576" name="n_1aveValue【消防施設】&#10;有形固定資産減価償却率"/>
        <xdr:cNvSpPr txBox="1"/>
      </xdr:nvSpPr>
      <xdr:spPr>
        <a:xfrm>
          <a:off x="15266043"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81</xdr:row>
      <xdr:rowOff>59453</xdr:rowOff>
    </xdr:from>
    <xdr:ext cx="405111" cy="259045"/>
    <xdr:sp macro="" textlink="">
      <xdr:nvSpPr>
        <xdr:cNvPr id="577" name="n_1mainValue【消防施設】&#10;有形固定資産減価償却率"/>
        <xdr:cNvSpPr txBox="1"/>
      </xdr:nvSpPr>
      <xdr:spPr>
        <a:xfrm>
          <a:off x="15266043" y="13946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58.4</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78" name="正方形/長方形 57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79" name="正方形/長方形 57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80" name="正方形/長方形 57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81" name="正方形/長方形 58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82" name="正方形/長方形 58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83" name="正方形/長方形 58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84" name="正方形/長方形 58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85" name="正方形/長方形 58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86" name="テキスト ボックス 58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87" name="直線コネクタ 58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88" name="直線コネクタ 587"/>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89" name="テキスト ボックス 588"/>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90" name="直線コネクタ 589"/>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91" name="テキスト ボックス 590"/>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92" name="直線コネクタ 591"/>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93" name="テキスト ボックス 592"/>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94" name="直線コネクタ 593"/>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95" name="テキスト ボックス 594"/>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96" name="直線コネクタ 595"/>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97" name="テキスト ボックス 596"/>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98" name="直線コネクタ 597"/>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99" name="テキスト ボックス 598"/>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600" name="直線コネクタ 59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601" name="テキスト ボックス 60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60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5443</xdr:rowOff>
    </xdr:from>
    <xdr:to>
      <xdr:col>32</xdr:col>
      <xdr:colOff>186689</xdr:colOff>
      <xdr:row>86</xdr:row>
      <xdr:rowOff>38100</xdr:rowOff>
    </xdr:to>
    <xdr:cxnSp macro="">
      <xdr:nvCxnSpPr>
        <xdr:cNvPr id="603" name="直線コネクタ 602"/>
        <xdr:cNvCxnSpPr/>
      </xdr:nvCxnSpPr>
      <xdr:spPr>
        <a:xfrm flipV="1">
          <a:off x="22160864"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41927</xdr:rowOff>
    </xdr:from>
    <xdr:ext cx="469744" cy="259045"/>
    <xdr:sp macro="" textlink="">
      <xdr:nvSpPr>
        <xdr:cNvPr id="604" name="【消防施設】&#10;一人当たり面積最小値テキスト"/>
        <xdr:cNvSpPr txBox="1"/>
      </xdr:nvSpPr>
      <xdr:spPr>
        <a:xfrm>
          <a:off x="222504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32</xdr:col>
      <xdr:colOff>98425</xdr:colOff>
      <xdr:row>86</xdr:row>
      <xdr:rowOff>38100</xdr:rowOff>
    </xdr:from>
    <xdr:to>
      <xdr:col>32</xdr:col>
      <xdr:colOff>276225</xdr:colOff>
      <xdr:row>86</xdr:row>
      <xdr:rowOff>38100</xdr:rowOff>
    </xdr:to>
    <xdr:cxnSp macro="">
      <xdr:nvCxnSpPr>
        <xdr:cNvPr id="605" name="直線コネクタ 604"/>
        <xdr:cNvCxnSpPr/>
      </xdr:nvCxnSpPr>
      <xdr:spPr>
        <a:xfrm>
          <a:off x="22072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123570</xdr:rowOff>
    </xdr:from>
    <xdr:ext cx="469744" cy="259045"/>
    <xdr:sp macro="" textlink="">
      <xdr:nvSpPr>
        <xdr:cNvPr id="606" name="【消防施設】&#10;一人当たり面積最大値テキスト"/>
        <xdr:cNvSpPr txBox="1"/>
      </xdr:nvSpPr>
      <xdr:spPr>
        <a:xfrm>
          <a:off x="222504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0.470</a:t>
          </a:r>
          <a:endParaRPr kumimoji="1" lang="ja-JP" altLang="en-US" sz="1000" b="1">
            <a:latin typeface="ＭＳ Ｐゴシック"/>
          </a:endParaRPr>
        </a:p>
      </xdr:txBody>
    </xdr:sp>
    <xdr:clientData/>
  </xdr:oneCellAnchor>
  <xdr:twoCellAnchor>
    <xdr:from>
      <xdr:col>32</xdr:col>
      <xdr:colOff>98425</xdr:colOff>
      <xdr:row>78</xdr:row>
      <xdr:rowOff>5443</xdr:rowOff>
    </xdr:from>
    <xdr:to>
      <xdr:col>32</xdr:col>
      <xdr:colOff>276225</xdr:colOff>
      <xdr:row>78</xdr:row>
      <xdr:rowOff>5443</xdr:rowOff>
    </xdr:to>
    <xdr:cxnSp macro="">
      <xdr:nvCxnSpPr>
        <xdr:cNvPr id="607" name="直線コネクタ 606"/>
        <xdr:cNvCxnSpPr/>
      </xdr:nvCxnSpPr>
      <xdr:spPr>
        <a:xfrm>
          <a:off x="22072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83</xdr:row>
      <xdr:rowOff>124114</xdr:rowOff>
    </xdr:from>
    <xdr:ext cx="469744" cy="259045"/>
    <xdr:sp macro="" textlink="">
      <xdr:nvSpPr>
        <xdr:cNvPr id="608" name="【消防施設】&#10;一人当たり面積平均値テキスト"/>
        <xdr:cNvSpPr txBox="1"/>
      </xdr:nvSpPr>
      <xdr:spPr>
        <a:xfrm>
          <a:off x="22250400" y="14354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32</xdr:col>
      <xdr:colOff>136525</xdr:colOff>
      <xdr:row>83</xdr:row>
      <xdr:rowOff>145687</xdr:rowOff>
    </xdr:from>
    <xdr:to>
      <xdr:col>32</xdr:col>
      <xdr:colOff>238125</xdr:colOff>
      <xdr:row>84</xdr:row>
      <xdr:rowOff>75837</xdr:rowOff>
    </xdr:to>
    <xdr:sp macro="" textlink="">
      <xdr:nvSpPr>
        <xdr:cNvPr id="609" name="フローチャート : 判断 608"/>
        <xdr:cNvSpPr/>
      </xdr:nvSpPr>
      <xdr:spPr>
        <a:xfrm>
          <a:off x="22110700" y="1437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83</xdr:row>
      <xdr:rowOff>1995</xdr:rowOff>
    </xdr:from>
    <xdr:to>
      <xdr:col>31</xdr:col>
      <xdr:colOff>85725</xdr:colOff>
      <xdr:row>83</xdr:row>
      <xdr:rowOff>103595</xdr:rowOff>
    </xdr:to>
    <xdr:sp macro="" textlink="">
      <xdr:nvSpPr>
        <xdr:cNvPr id="610" name="フローチャート : 判断 609"/>
        <xdr:cNvSpPr/>
      </xdr:nvSpPr>
      <xdr:spPr>
        <a:xfrm>
          <a:off x="21272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611" name="テキスト ボックス 610"/>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612" name="テキスト ボックス 611"/>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613" name="テキスト ボックス 612"/>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614" name="テキスト ボックス 613"/>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615" name="テキスト ボックス 614"/>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126093</xdr:rowOff>
    </xdr:from>
    <xdr:to>
      <xdr:col>32</xdr:col>
      <xdr:colOff>238125</xdr:colOff>
      <xdr:row>78</xdr:row>
      <xdr:rowOff>56243</xdr:rowOff>
    </xdr:to>
    <xdr:sp macro="" textlink="">
      <xdr:nvSpPr>
        <xdr:cNvPr id="616" name="円/楕円 615"/>
        <xdr:cNvSpPr/>
      </xdr:nvSpPr>
      <xdr:spPr>
        <a:xfrm>
          <a:off x="22110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77</xdr:row>
      <xdr:rowOff>79120</xdr:rowOff>
    </xdr:from>
    <xdr:ext cx="469744" cy="259045"/>
    <xdr:sp macro="" textlink="">
      <xdr:nvSpPr>
        <xdr:cNvPr id="617" name="【消防施設】&#10;一人当たり面積該当値テキスト"/>
        <xdr:cNvSpPr txBox="1"/>
      </xdr:nvSpPr>
      <xdr:spPr>
        <a:xfrm>
          <a:off x="222504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0.470</a:t>
          </a:r>
          <a:endParaRPr kumimoji="1" lang="ja-JP" altLang="en-US" sz="1000" b="1">
            <a:solidFill>
              <a:srgbClr val="FF0000"/>
            </a:solidFill>
            <a:latin typeface="ＭＳ Ｐゴシック"/>
          </a:endParaRPr>
        </a:p>
      </xdr:txBody>
    </xdr:sp>
    <xdr:clientData/>
  </xdr:oneCellAnchor>
  <xdr:twoCellAnchor>
    <xdr:from>
      <xdr:col>30</xdr:col>
      <xdr:colOff>669925</xdr:colOff>
      <xdr:row>82</xdr:row>
      <xdr:rowOff>85271</xdr:rowOff>
    </xdr:from>
    <xdr:to>
      <xdr:col>31</xdr:col>
      <xdr:colOff>85725</xdr:colOff>
      <xdr:row>83</xdr:row>
      <xdr:rowOff>15421</xdr:rowOff>
    </xdr:to>
    <xdr:sp macro="" textlink="">
      <xdr:nvSpPr>
        <xdr:cNvPr id="618" name="円/楕円 617"/>
        <xdr:cNvSpPr/>
      </xdr:nvSpPr>
      <xdr:spPr>
        <a:xfrm>
          <a:off x="21272500" y="1414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78</xdr:row>
      <xdr:rowOff>5443</xdr:rowOff>
    </xdr:from>
    <xdr:to>
      <xdr:col>32</xdr:col>
      <xdr:colOff>187325</xdr:colOff>
      <xdr:row>82</xdr:row>
      <xdr:rowOff>136071</xdr:rowOff>
    </xdr:to>
    <xdr:cxnSp macro="">
      <xdr:nvCxnSpPr>
        <xdr:cNvPr id="619" name="直線コネクタ 618"/>
        <xdr:cNvCxnSpPr/>
      </xdr:nvCxnSpPr>
      <xdr:spPr>
        <a:xfrm flipV="1">
          <a:off x="21323300" y="13378543"/>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83</xdr:row>
      <xdr:rowOff>94722</xdr:rowOff>
    </xdr:from>
    <xdr:ext cx="469744" cy="259045"/>
    <xdr:sp macro="" textlink="">
      <xdr:nvSpPr>
        <xdr:cNvPr id="620" name="n_1aveValue【消防施設】&#10;一人当たり面積"/>
        <xdr:cNvSpPr txBox="1"/>
      </xdr:nvSpPr>
      <xdr:spPr>
        <a:xfrm>
          <a:off x="21075727" y="14325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0.193</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31948</xdr:rowOff>
    </xdr:from>
    <xdr:ext cx="469744" cy="259045"/>
    <xdr:sp macro="" textlink="">
      <xdr:nvSpPr>
        <xdr:cNvPr id="621" name="n_1mainValue【消防施設】&#10;一人当たり面積"/>
        <xdr:cNvSpPr txBox="1"/>
      </xdr:nvSpPr>
      <xdr:spPr>
        <a:xfrm>
          <a:off x="21075727" y="13919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0.220</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622" name="正方形/長方形 62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623" name="正方形/長方形 62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624" name="正方形/長方形 62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5/12</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625" name="正方形/長方形 62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626" name="正方形/長方形 62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627" name="正方形/長方形 62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628" name="正方形/長方形 62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50.2</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629" name="正方形/長方形 62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30" name="テキスト ボックス 62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31" name="直線コネクタ 63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632" name="テキスト ボックス 631"/>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633" name="直線コネクタ 632"/>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634" name="テキスト ボックス 633"/>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35" name="直線コネクタ 634"/>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36" name="テキスト ボックス 635"/>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37" name="直線コネクタ 636"/>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38" name="テキスト ボックス 637"/>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39" name="直線コネクタ 638"/>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40" name="テキスト ボックス 639"/>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41" name="直線コネクタ 640"/>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29227</xdr:rowOff>
    </xdr:from>
    <xdr:ext cx="467179" cy="259045"/>
    <xdr:sp macro="" textlink="">
      <xdr:nvSpPr>
        <xdr:cNvPr id="642" name="テキスト ボックス 641"/>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43" name="直線コネクタ 64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44" name="テキスト ボックス 64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4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53339</xdr:rowOff>
    </xdr:from>
    <xdr:to>
      <xdr:col>23</xdr:col>
      <xdr:colOff>516889</xdr:colOff>
      <xdr:row>109</xdr:row>
      <xdr:rowOff>3811</xdr:rowOff>
    </xdr:to>
    <xdr:cxnSp macro="">
      <xdr:nvCxnSpPr>
        <xdr:cNvPr id="646" name="直線コネクタ 645"/>
        <xdr:cNvCxnSpPr/>
      </xdr:nvCxnSpPr>
      <xdr:spPr>
        <a:xfrm flipV="1">
          <a:off x="16318864" y="17198339"/>
          <a:ext cx="0" cy="14935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7638</xdr:rowOff>
    </xdr:from>
    <xdr:ext cx="405111" cy="259045"/>
    <xdr:sp macro="" textlink="">
      <xdr:nvSpPr>
        <xdr:cNvPr id="647" name="【庁舎】&#10;有形固定資産減価償却率最小値テキスト"/>
        <xdr:cNvSpPr txBox="1"/>
      </xdr:nvSpPr>
      <xdr:spPr>
        <a:xfrm>
          <a:off x="16408400" y="1869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18.8</a:t>
          </a:r>
          <a:endParaRPr kumimoji="1" lang="ja-JP" altLang="en-US" sz="1000" b="1">
            <a:latin typeface="ＭＳ Ｐゴシック"/>
          </a:endParaRPr>
        </a:p>
      </xdr:txBody>
    </xdr:sp>
    <xdr:clientData/>
  </xdr:oneCellAnchor>
  <xdr:twoCellAnchor>
    <xdr:from>
      <xdr:col>23</xdr:col>
      <xdr:colOff>428625</xdr:colOff>
      <xdr:row>109</xdr:row>
      <xdr:rowOff>3811</xdr:rowOff>
    </xdr:from>
    <xdr:to>
      <xdr:col>23</xdr:col>
      <xdr:colOff>606425</xdr:colOff>
      <xdr:row>109</xdr:row>
      <xdr:rowOff>3811</xdr:rowOff>
    </xdr:to>
    <xdr:cxnSp macro="">
      <xdr:nvCxnSpPr>
        <xdr:cNvPr id="648" name="直線コネクタ 647"/>
        <xdr:cNvCxnSpPr/>
      </xdr:nvCxnSpPr>
      <xdr:spPr>
        <a:xfrm>
          <a:off x="16230600" y="18691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16</xdr:rowOff>
    </xdr:from>
    <xdr:ext cx="405111" cy="259045"/>
    <xdr:sp macro="" textlink="">
      <xdr:nvSpPr>
        <xdr:cNvPr id="649" name="【庁舎】&#10;有形固定資産減価償却率最大値テキスト"/>
        <xdr:cNvSpPr txBox="1"/>
      </xdr:nvSpPr>
      <xdr:spPr>
        <a:xfrm>
          <a:off x="16408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23</xdr:col>
      <xdr:colOff>428625</xdr:colOff>
      <xdr:row>100</xdr:row>
      <xdr:rowOff>53339</xdr:rowOff>
    </xdr:from>
    <xdr:to>
      <xdr:col>23</xdr:col>
      <xdr:colOff>606425</xdr:colOff>
      <xdr:row>100</xdr:row>
      <xdr:rowOff>53339</xdr:rowOff>
    </xdr:to>
    <xdr:cxnSp macro="">
      <xdr:nvCxnSpPr>
        <xdr:cNvPr id="650" name="直線コネクタ 649"/>
        <xdr:cNvCxnSpPr/>
      </xdr:nvCxnSpPr>
      <xdr:spPr>
        <a:xfrm>
          <a:off x="16230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76216</xdr:rowOff>
    </xdr:from>
    <xdr:ext cx="405111" cy="259045"/>
    <xdr:sp macro="" textlink="">
      <xdr:nvSpPr>
        <xdr:cNvPr id="651" name="【庁舎】&#10;有形固定資産減価償却率平均値テキスト"/>
        <xdr:cNvSpPr txBox="1"/>
      </xdr:nvSpPr>
      <xdr:spPr>
        <a:xfrm>
          <a:off x="16408400" y="179070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97789</xdr:rowOff>
    </xdr:from>
    <xdr:to>
      <xdr:col>23</xdr:col>
      <xdr:colOff>568325</xdr:colOff>
      <xdr:row>105</xdr:row>
      <xdr:rowOff>27939</xdr:rowOff>
    </xdr:to>
    <xdr:sp macro="" textlink="">
      <xdr:nvSpPr>
        <xdr:cNvPr id="652" name="フローチャート : 判断 651"/>
        <xdr:cNvSpPr/>
      </xdr:nvSpPr>
      <xdr:spPr>
        <a:xfrm>
          <a:off x="162687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67311</xdr:rowOff>
    </xdr:from>
    <xdr:to>
      <xdr:col>22</xdr:col>
      <xdr:colOff>415925</xdr:colOff>
      <xdr:row>104</xdr:row>
      <xdr:rowOff>168911</xdr:rowOff>
    </xdr:to>
    <xdr:sp macro="" textlink="">
      <xdr:nvSpPr>
        <xdr:cNvPr id="653" name="フローチャート : 判断 652"/>
        <xdr:cNvSpPr/>
      </xdr:nvSpPr>
      <xdr:spPr>
        <a:xfrm>
          <a:off x="15430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54" name="テキスト ボックス 65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55" name="テキスト ボックス 65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56" name="テキスト ボックス 65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57" name="テキスト ボックス 65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58" name="テキスト ボックス 65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102</xdr:row>
      <xdr:rowOff>118745</xdr:rowOff>
    </xdr:from>
    <xdr:to>
      <xdr:col>23</xdr:col>
      <xdr:colOff>568325</xdr:colOff>
      <xdr:row>103</xdr:row>
      <xdr:rowOff>48895</xdr:rowOff>
    </xdr:to>
    <xdr:sp macro="" textlink="">
      <xdr:nvSpPr>
        <xdr:cNvPr id="659" name="円/楕円 658"/>
        <xdr:cNvSpPr/>
      </xdr:nvSpPr>
      <xdr:spPr>
        <a:xfrm>
          <a:off x="16268700" y="17606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101</xdr:row>
      <xdr:rowOff>141622</xdr:rowOff>
    </xdr:from>
    <xdr:ext cx="405111" cy="259045"/>
    <xdr:sp macro="" textlink="">
      <xdr:nvSpPr>
        <xdr:cNvPr id="660" name="【庁舎】&#10;有形固定資産減価償却率該当値テキスト"/>
        <xdr:cNvSpPr txBox="1"/>
      </xdr:nvSpPr>
      <xdr:spPr>
        <a:xfrm>
          <a:off x="16408400" y="1745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a:t>
          </a:r>
          <a:endParaRPr kumimoji="1" lang="ja-JP" altLang="en-US" sz="1000" b="1">
            <a:solidFill>
              <a:srgbClr val="FF0000"/>
            </a:solidFill>
            <a:latin typeface="ＭＳ Ｐゴシック"/>
          </a:endParaRPr>
        </a:p>
      </xdr:txBody>
    </xdr:sp>
    <xdr:clientData/>
  </xdr:oneCellAnchor>
  <xdr:twoCellAnchor>
    <xdr:from>
      <xdr:col>22</xdr:col>
      <xdr:colOff>314325</xdr:colOff>
      <xdr:row>102</xdr:row>
      <xdr:rowOff>151130</xdr:rowOff>
    </xdr:from>
    <xdr:to>
      <xdr:col>22</xdr:col>
      <xdr:colOff>415925</xdr:colOff>
      <xdr:row>103</xdr:row>
      <xdr:rowOff>81280</xdr:rowOff>
    </xdr:to>
    <xdr:sp macro="" textlink="">
      <xdr:nvSpPr>
        <xdr:cNvPr id="661" name="円/楕円 660"/>
        <xdr:cNvSpPr/>
      </xdr:nvSpPr>
      <xdr:spPr>
        <a:xfrm>
          <a:off x="154305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365125</xdr:colOff>
      <xdr:row>102</xdr:row>
      <xdr:rowOff>169545</xdr:rowOff>
    </xdr:from>
    <xdr:to>
      <xdr:col>23</xdr:col>
      <xdr:colOff>517525</xdr:colOff>
      <xdr:row>103</xdr:row>
      <xdr:rowOff>30480</xdr:rowOff>
    </xdr:to>
    <xdr:cxnSp macro="">
      <xdr:nvCxnSpPr>
        <xdr:cNvPr id="662" name="直線コネクタ 661"/>
        <xdr:cNvCxnSpPr/>
      </xdr:nvCxnSpPr>
      <xdr:spPr>
        <a:xfrm flipV="1">
          <a:off x="15481300" y="1765744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22</xdr:col>
      <xdr:colOff>149868</xdr:colOff>
      <xdr:row>104</xdr:row>
      <xdr:rowOff>160038</xdr:rowOff>
    </xdr:from>
    <xdr:ext cx="405111" cy="259045"/>
    <xdr:sp macro="" textlink="">
      <xdr:nvSpPr>
        <xdr:cNvPr id="663" name="n_1aveValue【庁舎】&#10;有形固定資産減価償却率"/>
        <xdr:cNvSpPr txBox="1"/>
      </xdr:nvSpPr>
      <xdr:spPr>
        <a:xfrm>
          <a:off x="15266043"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97807</xdr:rowOff>
    </xdr:from>
    <xdr:ext cx="405111" cy="259045"/>
    <xdr:sp macro="" textlink="">
      <xdr:nvSpPr>
        <xdr:cNvPr id="664" name="n_1mainValue【庁舎】&#10;有形固定資産減価償却率"/>
        <xdr:cNvSpPr txBox="1"/>
      </xdr:nvSpPr>
      <xdr:spPr>
        <a:xfrm>
          <a:off x="15266043" y="1741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65" name="正方形/長方形 66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66" name="正方形/長方形 66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67" name="正方形/長方形 66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68" name="正方形/長方形 66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69" name="正方形/長方形 66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70" name="正方形/長方形 66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71" name="正方形/長方形 67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72" name="正方形/長方形 67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73" name="テキスト ボックス 67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74" name="直線コネクタ 67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75" name="テキスト ボックス 674"/>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676" name="直線コネクタ 675"/>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677" name="テキスト ボックス 676"/>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678" name="直線コネクタ 677"/>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679" name="テキスト ボックス 678"/>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680" name="直線コネクタ 679"/>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681" name="テキスト ボックス 680"/>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682" name="直線コネクタ 681"/>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683" name="テキスト ボックス 682"/>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684" name="直線コネクタ 683"/>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685" name="テキスト ボックス 684"/>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686" name="直線コネクタ 685"/>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687" name="テキスト ボックス 686"/>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88" name="直線コネクタ 687"/>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89" name="テキスト ボックス 688"/>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90"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4355</xdr:rowOff>
    </xdr:from>
    <xdr:to>
      <xdr:col>32</xdr:col>
      <xdr:colOff>186689</xdr:colOff>
      <xdr:row>109</xdr:row>
      <xdr:rowOff>48442</xdr:rowOff>
    </xdr:to>
    <xdr:cxnSp macro="">
      <xdr:nvCxnSpPr>
        <xdr:cNvPr id="691" name="直線コネクタ 690"/>
        <xdr:cNvCxnSpPr/>
      </xdr:nvCxnSpPr>
      <xdr:spPr>
        <a:xfrm flipV="1">
          <a:off x="22160864" y="17149355"/>
          <a:ext cx="0" cy="1587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109</xdr:row>
      <xdr:rowOff>52269</xdr:rowOff>
    </xdr:from>
    <xdr:ext cx="469744" cy="259045"/>
    <xdr:sp macro="" textlink="">
      <xdr:nvSpPr>
        <xdr:cNvPr id="692" name="【庁舎】&#10;一人当たり面積最小値テキスト"/>
        <xdr:cNvSpPr txBox="1"/>
      </xdr:nvSpPr>
      <xdr:spPr>
        <a:xfrm>
          <a:off x="22250400" y="1874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0.192</a:t>
          </a:r>
          <a:endParaRPr kumimoji="1" lang="ja-JP" altLang="en-US" sz="1000" b="1">
            <a:latin typeface="ＭＳ Ｐゴシック"/>
          </a:endParaRPr>
        </a:p>
      </xdr:txBody>
    </xdr:sp>
    <xdr:clientData/>
  </xdr:oneCellAnchor>
  <xdr:twoCellAnchor>
    <xdr:from>
      <xdr:col>32</xdr:col>
      <xdr:colOff>98425</xdr:colOff>
      <xdr:row>109</xdr:row>
      <xdr:rowOff>48442</xdr:rowOff>
    </xdr:from>
    <xdr:to>
      <xdr:col>32</xdr:col>
      <xdr:colOff>276225</xdr:colOff>
      <xdr:row>109</xdr:row>
      <xdr:rowOff>48442</xdr:rowOff>
    </xdr:to>
    <xdr:cxnSp macro="">
      <xdr:nvCxnSpPr>
        <xdr:cNvPr id="693" name="直線コネクタ 692"/>
        <xdr:cNvCxnSpPr/>
      </xdr:nvCxnSpPr>
      <xdr:spPr>
        <a:xfrm>
          <a:off x="22072600" y="18736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122482</xdr:rowOff>
    </xdr:from>
    <xdr:ext cx="469744" cy="259045"/>
    <xdr:sp macro="" textlink="">
      <xdr:nvSpPr>
        <xdr:cNvPr id="694" name="【庁舎】&#10;一人当たり面積最大値テキスト"/>
        <xdr:cNvSpPr txBox="1"/>
      </xdr:nvSpPr>
      <xdr:spPr>
        <a:xfrm>
          <a:off x="22250400" y="16924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1.164</a:t>
          </a:r>
          <a:endParaRPr kumimoji="1" lang="ja-JP" altLang="en-US" sz="1000" b="1">
            <a:latin typeface="ＭＳ Ｐゴシック"/>
          </a:endParaRPr>
        </a:p>
      </xdr:txBody>
    </xdr:sp>
    <xdr:clientData/>
  </xdr:oneCellAnchor>
  <xdr:twoCellAnchor>
    <xdr:from>
      <xdr:col>32</xdr:col>
      <xdr:colOff>98425</xdr:colOff>
      <xdr:row>100</xdr:row>
      <xdr:rowOff>4355</xdr:rowOff>
    </xdr:from>
    <xdr:to>
      <xdr:col>32</xdr:col>
      <xdr:colOff>276225</xdr:colOff>
      <xdr:row>100</xdr:row>
      <xdr:rowOff>4355</xdr:rowOff>
    </xdr:to>
    <xdr:cxnSp macro="">
      <xdr:nvCxnSpPr>
        <xdr:cNvPr id="695" name="直線コネクタ 694"/>
        <xdr:cNvCxnSpPr/>
      </xdr:nvCxnSpPr>
      <xdr:spPr>
        <a:xfrm>
          <a:off x="22072600" y="17149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134456</xdr:rowOff>
    </xdr:from>
    <xdr:ext cx="469744" cy="259045"/>
    <xdr:sp macro="" textlink="">
      <xdr:nvSpPr>
        <xdr:cNvPr id="696" name="【庁舎】&#10;一人当たり面積平均値テキスト"/>
        <xdr:cNvSpPr txBox="1"/>
      </xdr:nvSpPr>
      <xdr:spPr>
        <a:xfrm>
          <a:off x="22250400" y="179652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0.620</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156029</xdr:rowOff>
    </xdr:from>
    <xdr:to>
      <xdr:col>32</xdr:col>
      <xdr:colOff>238125</xdr:colOff>
      <xdr:row>105</xdr:row>
      <xdr:rowOff>86179</xdr:rowOff>
    </xdr:to>
    <xdr:sp macro="" textlink="">
      <xdr:nvSpPr>
        <xdr:cNvPr id="697" name="フローチャート : 判断 696"/>
        <xdr:cNvSpPr/>
      </xdr:nvSpPr>
      <xdr:spPr>
        <a:xfrm>
          <a:off x="221107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116839</xdr:rowOff>
    </xdr:from>
    <xdr:to>
      <xdr:col>31</xdr:col>
      <xdr:colOff>85725</xdr:colOff>
      <xdr:row>105</xdr:row>
      <xdr:rowOff>46989</xdr:rowOff>
    </xdr:to>
    <xdr:sp macro="" textlink="">
      <xdr:nvSpPr>
        <xdr:cNvPr id="698" name="フローチャート : 判断 697"/>
        <xdr:cNvSpPr/>
      </xdr:nvSpPr>
      <xdr:spPr>
        <a:xfrm>
          <a:off x="21272500" y="1794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99" name="テキスト ボックス 698"/>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700" name="テキスト ボックス 699"/>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701" name="テキスト ボックス 700"/>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702" name="テキスト ボックス 701"/>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703" name="テキスト ボックス 702"/>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101</xdr:row>
      <xdr:rowOff>131536</xdr:rowOff>
    </xdr:from>
    <xdr:to>
      <xdr:col>32</xdr:col>
      <xdr:colOff>238125</xdr:colOff>
      <xdr:row>102</xdr:row>
      <xdr:rowOff>61686</xdr:rowOff>
    </xdr:to>
    <xdr:sp macro="" textlink="">
      <xdr:nvSpPr>
        <xdr:cNvPr id="704" name="円/楕円 703"/>
        <xdr:cNvSpPr/>
      </xdr:nvSpPr>
      <xdr:spPr>
        <a:xfrm>
          <a:off x="22110700" y="174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100</xdr:row>
      <xdr:rowOff>154413</xdr:rowOff>
    </xdr:from>
    <xdr:ext cx="469744" cy="259045"/>
    <xdr:sp macro="" textlink="">
      <xdr:nvSpPr>
        <xdr:cNvPr id="705" name="【庁舎】&#10;一人当たり面積該当値テキスト"/>
        <xdr:cNvSpPr txBox="1"/>
      </xdr:nvSpPr>
      <xdr:spPr>
        <a:xfrm>
          <a:off x="22250400" y="17299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0.950</a:t>
          </a:r>
          <a:endParaRPr kumimoji="1" lang="ja-JP" altLang="en-US" sz="1000" b="1">
            <a:solidFill>
              <a:srgbClr val="FF0000"/>
            </a:solidFill>
            <a:latin typeface="ＭＳ Ｐゴシック"/>
          </a:endParaRPr>
        </a:p>
      </xdr:txBody>
    </xdr:sp>
    <xdr:clientData/>
  </xdr:oneCellAnchor>
  <xdr:twoCellAnchor>
    <xdr:from>
      <xdr:col>30</xdr:col>
      <xdr:colOff>669925</xdr:colOff>
      <xdr:row>102</xdr:row>
      <xdr:rowOff>5806</xdr:rowOff>
    </xdr:from>
    <xdr:to>
      <xdr:col>31</xdr:col>
      <xdr:colOff>85725</xdr:colOff>
      <xdr:row>102</xdr:row>
      <xdr:rowOff>107406</xdr:rowOff>
    </xdr:to>
    <xdr:sp macro="" textlink="">
      <xdr:nvSpPr>
        <xdr:cNvPr id="706" name="円/楕円 705"/>
        <xdr:cNvSpPr/>
      </xdr:nvSpPr>
      <xdr:spPr>
        <a:xfrm>
          <a:off x="21272500" y="17493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31</xdr:col>
      <xdr:colOff>34925</xdr:colOff>
      <xdr:row>102</xdr:row>
      <xdr:rowOff>10886</xdr:rowOff>
    </xdr:from>
    <xdr:to>
      <xdr:col>32</xdr:col>
      <xdr:colOff>187325</xdr:colOff>
      <xdr:row>102</xdr:row>
      <xdr:rowOff>56606</xdr:rowOff>
    </xdr:to>
    <xdr:cxnSp macro="">
      <xdr:nvCxnSpPr>
        <xdr:cNvPr id="707" name="直線コネクタ 706"/>
        <xdr:cNvCxnSpPr/>
      </xdr:nvCxnSpPr>
      <xdr:spPr>
        <a:xfrm flipV="1">
          <a:off x="21323300" y="1749878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473152</xdr:colOff>
      <xdr:row>105</xdr:row>
      <xdr:rowOff>38116</xdr:rowOff>
    </xdr:from>
    <xdr:ext cx="469744" cy="259045"/>
    <xdr:sp macro="" textlink="">
      <xdr:nvSpPr>
        <xdr:cNvPr id="708" name="n_1aveValue【庁舎】&#10;一人当たり面積"/>
        <xdr:cNvSpPr txBox="1"/>
      </xdr:nvSpPr>
      <xdr:spPr>
        <a:xfrm>
          <a:off x="21075727" y="18040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0.644</a:t>
          </a:r>
          <a:endParaRPr kumimoji="1" lang="ja-JP" altLang="en-US" sz="1000" b="1">
            <a:solidFill>
              <a:srgbClr val="000080"/>
            </a:solidFill>
            <a:latin typeface="ＭＳ Ｐゴシック"/>
          </a:endParaRPr>
        </a:p>
      </xdr:txBody>
    </xdr:sp>
    <xdr:clientData/>
  </xdr:oneCellAnchor>
  <xdr:oneCellAnchor>
    <xdr:from>
      <xdr:col>30</xdr:col>
      <xdr:colOff>473152</xdr:colOff>
      <xdr:row>100</xdr:row>
      <xdr:rowOff>123933</xdr:rowOff>
    </xdr:from>
    <xdr:ext cx="469744" cy="259045"/>
    <xdr:sp macro="" textlink="">
      <xdr:nvSpPr>
        <xdr:cNvPr id="709" name="n_1mainValue【庁舎】&#10;一人当たり面積"/>
        <xdr:cNvSpPr txBox="1"/>
      </xdr:nvSpPr>
      <xdr:spPr>
        <a:xfrm>
          <a:off x="21075727" y="17268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0.922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710" name="正方形/長方形 70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711" name="正方形/長方形 71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712" name="テキスト ボックス 71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月に建築された図書館は町内に１つであり木造の建物であるため、耐用年数が短く減価償却率が</a:t>
          </a:r>
          <a:r>
            <a:rPr kumimoji="1" lang="en-US" altLang="ja-JP" sz="1100">
              <a:solidFill>
                <a:schemeClr val="dk1"/>
              </a:solidFill>
              <a:effectLst/>
              <a:latin typeface="+mn-lt"/>
              <a:ea typeface="+mn-ea"/>
              <a:cs typeface="+mn-cs"/>
            </a:rPr>
            <a:t>84.0</a:t>
          </a:r>
          <a:r>
            <a:rPr kumimoji="1" lang="ja-JP" altLang="ja-JP" sz="1100">
              <a:solidFill>
                <a:schemeClr val="dk1"/>
              </a:solidFill>
              <a:effectLst/>
              <a:latin typeface="+mn-lt"/>
              <a:ea typeface="+mn-ea"/>
              <a:cs typeface="+mn-cs"/>
            </a:rPr>
            <a:t>％と非常に高い。</a:t>
          </a:r>
          <a:endParaRPr lang="ja-JP" altLang="ja-JP" sz="1400">
            <a:effectLst/>
          </a:endParaRPr>
        </a:p>
        <a:p>
          <a:r>
            <a:rPr kumimoji="1" lang="ja-JP" altLang="ja-JP" sz="1100">
              <a:solidFill>
                <a:schemeClr val="dk1"/>
              </a:solidFill>
              <a:effectLst/>
              <a:latin typeface="+mn-lt"/>
              <a:ea typeface="+mn-ea"/>
              <a:cs typeface="+mn-cs"/>
            </a:rPr>
            <a:t>　また、福祉施設の</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つである入野福祉館は木造であり、耐用年数を超えていることから、非常に高くなっている。福祉施設であるもう</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つの養護老人ホームも、鉄筋コンクリート造ではあるが昭和</a:t>
          </a:r>
          <a:r>
            <a:rPr kumimoji="1" lang="en-US" altLang="ja-JP" sz="1100">
              <a:solidFill>
                <a:schemeClr val="dk1"/>
              </a:solidFill>
              <a:effectLst/>
              <a:latin typeface="+mn-lt"/>
              <a:ea typeface="+mn-ea"/>
              <a:cs typeface="+mn-cs"/>
            </a:rPr>
            <a:t>57</a:t>
          </a:r>
          <a:r>
            <a:rPr kumimoji="1" lang="ja-JP" altLang="ja-JP" sz="1100">
              <a:solidFill>
                <a:schemeClr val="dk1"/>
              </a:solidFill>
              <a:effectLst/>
              <a:latin typeface="+mn-lt"/>
              <a:ea typeface="+mn-ea"/>
              <a:cs typeface="+mn-cs"/>
            </a:rPr>
            <a:t>年３月に建築されたため、減価償却率が高くなっている。</a:t>
          </a:r>
          <a:endParaRPr lang="ja-JP" altLang="ja-JP" sz="1400">
            <a:effectLst/>
          </a:endParaRPr>
        </a:p>
        <a:p>
          <a:r>
            <a:rPr kumimoji="1" lang="ja-JP" altLang="ja-JP" sz="1100">
              <a:solidFill>
                <a:schemeClr val="dk1"/>
              </a:solidFill>
              <a:effectLst/>
              <a:latin typeface="+mn-lt"/>
              <a:ea typeface="+mn-ea"/>
              <a:cs typeface="+mn-cs"/>
            </a:rPr>
            <a:t>　消防施設は、消防庁舎を平成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年度に建て替えを行ったため、減価償却率が</a:t>
          </a:r>
          <a:r>
            <a:rPr kumimoji="1" lang="en-US" altLang="ja-JP" sz="1100">
              <a:solidFill>
                <a:schemeClr val="dk1"/>
              </a:solidFill>
              <a:effectLst/>
              <a:latin typeface="+mn-lt"/>
              <a:ea typeface="+mn-ea"/>
              <a:cs typeface="+mn-cs"/>
            </a:rPr>
            <a:t>58.4</a:t>
          </a:r>
          <a:r>
            <a:rPr kumimoji="1" lang="ja-JP" altLang="ja-JP" sz="1100">
              <a:solidFill>
                <a:schemeClr val="dk1"/>
              </a:solidFill>
              <a:effectLst/>
              <a:latin typeface="+mn-lt"/>
              <a:ea typeface="+mn-ea"/>
              <a:cs typeface="+mn-cs"/>
            </a:rPr>
            <a:t>％から</a:t>
          </a:r>
          <a:r>
            <a:rPr kumimoji="1" lang="en-US" altLang="ja-JP" sz="1100">
              <a:solidFill>
                <a:schemeClr val="dk1"/>
              </a:solidFill>
              <a:effectLst/>
              <a:latin typeface="+mn-lt"/>
              <a:ea typeface="+mn-ea"/>
              <a:cs typeface="+mn-cs"/>
            </a:rPr>
            <a:t>15.5</a:t>
          </a:r>
          <a:r>
            <a:rPr kumimoji="1" lang="ja-JP" altLang="ja-JP" sz="1100">
              <a:solidFill>
                <a:schemeClr val="dk1"/>
              </a:solidFill>
              <a:effectLst/>
              <a:latin typeface="+mn-lt"/>
              <a:ea typeface="+mn-ea"/>
              <a:cs typeface="+mn-cs"/>
            </a:rPr>
            <a:t>％へと低下した。</a:t>
          </a:r>
          <a:r>
            <a:rPr kumimoji="1" lang="ja-JP" altLang="en-US"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庁舎においては、今後、支所の老朽化により既存施設への移転を予定しており、引き続き</a:t>
          </a:r>
          <a:r>
            <a:rPr kumimoji="1" lang="ja-JP" altLang="ja-JP" sz="1100" baseline="0">
              <a:solidFill>
                <a:schemeClr val="dk1"/>
              </a:solidFill>
              <a:effectLst/>
              <a:latin typeface="+mn-lt"/>
              <a:ea typeface="+mn-ea"/>
              <a:cs typeface="+mn-cs"/>
            </a:rPr>
            <a:t>公共施設等総合管理計画に基づき、保有施設の総量縮減、統廃合・複合化を推進し、更新整備に要する経費を抑制する必要がある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[0.18]</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人口減少や</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を超える高齢化率に加え、基幹産業である農林業の低迷が依然として続き、財政基盤も弱く全国市町村平均や類似団体を大きく下回っている。歳出面では、職階の短縮、一般職</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給与カット、特別職の一部報酬減等による人件費削減、歳入面においては、分担金・負担金を見直すことや税・使用料の収納率の向上に取り組んできたが、今後においても、財政規模に応じた職員数の適正化や農林業の基盤整備による生産量の拡大に努め、いつまでも住み続けたい、住んでみたいまちづくりを展開しつつ、財政改善実行プランに基づき健全化を図る必要がある。</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70757</xdr:rowOff>
    </xdr:from>
    <xdr:to>
      <xdr:col>7</xdr:col>
      <xdr:colOff>152400</xdr:colOff>
      <xdr:row>44</xdr:row>
      <xdr:rowOff>96157</xdr:rowOff>
    </xdr:to>
    <xdr:cxnSp macro="">
      <xdr:nvCxnSpPr>
        <xdr:cNvPr id="64" name="直線コネクタ 63"/>
        <xdr:cNvCxnSpPr/>
      </xdr:nvCxnSpPr>
      <xdr:spPr>
        <a:xfrm flipV="1">
          <a:off x="4953000" y="607150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68234</xdr:rowOff>
    </xdr:from>
    <xdr:ext cx="762000" cy="259045"/>
    <xdr:sp macro="" textlink="">
      <xdr:nvSpPr>
        <xdr:cNvPr id="65" name="財政力最小値テキスト"/>
        <xdr:cNvSpPr txBox="1"/>
      </xdr:nvSpPr>
      <xdr:spPr>
        <a:xfrm>
          <a:off x="5041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0.12</a:t>
          </a:r>
          <a:endParaRPr kumimoji="1" lang="ja-JP" altLang="en-US" sz="1000" b="1">
            <a:latin typeface="ＭＳ Ｐゴシック"/>
          </a:endParaRPr>
        </a:p>
      </xdr:txBody>
    </xdr:sp>
    <xdr:clientData/>
  </xdr:oneCellAnchor>
  <xdr:twoCellAnchor>
    <xdr:from>
      <xdr:col>7</xdr:col>
      <xdr:colOff>63500</xdr:colOff>
      <xdr:row>44</xdr:row>
      <xdr:rowOff>96157</xdr:rowOff>
    </xdr:from>
    <xdr:to>
      <xdr:col>7</xdr:col>
      <xdr:colOff>241300</xdr:colOff>
      <xdr:row>44</xdr:row>
      <xdr:rowOff>96157</xdr:rowOff>
    </xdr:to>
    <xdr:cxnSp macro="">
      <xdr:nvCxnSpPr>
        <xdr:cNvPr id="66" name="直線コネクタ 65"/>
        <xdr:cNvCxnSpPr/>
      </xdr:nvCxnSpPr>
      <xdr:spPr>
        <a:xfrm>
          <a:off x="4864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157134</xdr:rowOff>
    </xdr:from>
    <xdr:ext cx="762000" cy="259045"/>
    <xdr:sp macro="" textlink="">
      <xdr:nvSpPr>
        <xdr:cNvPr id="67" name="財政力最大値テキスト"/>
        <xdr:cNvSpPr txBox="1"/>
      </xdr:nvSpPr>
      <xdr:spPr>
        <a:xfrm>
          <a:off x="5041900" y="5814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7</xdr:col>
      <xdr:colOff>63500</xdr:colOff>
      <xdr:row>35</xdr:row>
      <xdr:rowOff>70757</xdr:rowOff>
    </xdr:from>
    <xdr:to>
      <xdr:col>7</xdr:col>
      <xdr:colOff>241300</xdr:colOff>
      <xdr:row>35</xdr:row>
      <xdr:rowOff>70757</xdr:rowOff>
    </xdr:to>
    <xdr:cxnSp macro="">
      <xdr:nvCxnSpPr>
        <xdr:cNvPr id="68" name="直線コネクタ 67"/>
        <xdr:cNvCxnSpPr/>
      </xdr:nvCxnSpPr>
      <xdr:spPr>
        <a:xfrm>
          <a:off x="4864100" y="6071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164193</xdr:rowOff>
    </xdr:from>
    <xdr:to>
      <xdr:col>7</xdr:col>
      <xdr:colOff>152400</xdr:colOff>
      <xdr:row>44</xdr:row>
      <xdr:rowOff>9978</xdr:rowOff>
    </xdr:to>
    <xdr:cxnSp macro="">
      <xdr:nvCxnSpPr>
        <xdr:cNvPr id="69" name="直線コネクタ 68"/>
        <xdr:cNvCxnSpPr/>
      </xdr:nvCxnSpPr>
      <xdr:spPr>
        <a:xfrm flipV="1">
          <a:off x="4114800" y="7536543"/>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163484</xdr:rowOff>
    </xdr:from>
    <xdr:ext cx="762000" cy="259045"/>
    <xdr:sp macro="" textlink="">
      <xdr:nvSpPr>
        <xdr:cNvPr id="70" name="財政力平均値テキスト"/>
        <xdr:cNvSpPr txBox="1"/>
      </xdr:nvSpPr>
      <xdr:spPr>
        <a:xfrm>
          <a:off x="5041900" y="7192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0.26</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9978</xdr:rowOff>
    </xdr:from>
    <xdr:to>
      <xdr:col>6</xdr:col>
      <xdr:colOff>0</xdr:colOff>
      <xdr:row>44</xdr:row>
      <xdr:rowOff>9978</xdr:rowOff>
    </xdr:to>
    <xdr:cxnSp macro="">
      <xdr:nvCxnSpPr>
        <xdr:cNvPr id="72" name="直線コネクタ 71"/>
        <xdr:cNvCxnSpPr/>
      </xdr:nvCxnSpPr>
      <xdr:spPr>
        <a:xfrm>
          <a:off x="3225800" y="7553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164193</xdr:rowOff>
    </xdr:from>
    <xdr:to>
      <xdr:col>6</xdr:col>
      <xdr:colOff>50800</xdr:colOff>
      <xdr:row>43</xdr:row>
      <xdr:rowOff>94343</xdr:rowOff>
    </xdr:to>
    <xdr:sp macro="" textlink="">
      <xdr:nvSpPr>
        <xdr:cNvPr id="73" name="フローチャート : 判断 72"/>
        <xdr:cNvSpPr/>
      </xdr:nvSpPr>
      <xdr:spPr>
        <a:xfrm>
          <a:off x="4064000" y="736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104520</xdr:rowOff>
    </xdr:from>
    <xdr:ext cx="736600" cy="259045"/>
    <xdr:sp macro="" textlink="">
      <xdr:nvSpPr>
        <xdr:cNvPr id="74" name="テキスト ボックス 73"/>
        <xdr:cNvSpPr txBox="1"/>
      </xdr:nvSpPr>
      <xdr:spPr>
        <a:xfrm>
          <a:off x="3733800" y="71339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0.25</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164193</xdr:rowOff>
    </xdr:from>
    <xdr:to>
      <xdr:col>4</xdr:col>
      <xdr:colOff>482600</xdr:colOff>
      <xdr:row>44</xdr:row>
      <xdr:rowOff>9978</xdr:rowOff>
    </xdr:to>
    <xdr:cxnSp macro="">
      <xdr:nvCxnSpPr>
        <xdr:cNvPr id="75" name="直線コネクタ 74"/>
        <xdr:cNvCxnSpPr/>
      </xdr:nvCxnSpPr>
      <xdr:spPr>
        <a:xfrm>
          <a:off x="2336800" y="75365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27215</xdr:rowOff>
    </xdr:from>
    <xdr:to>
      <xdr:col>4</xdr:col>
      <xdr:colOff>533400</xdr:colOff>
      <xdr:row>43</xdr:row>
      <xdr:rowOff>128815</xdr:rowOff>
    </xdr:to>
    <xdr:sp macro="" textlink="">
      <xdr:nvSpPr>
        <xdr:cNvPr id="76" name="フローチャート : 判断 75"/>
        <xdr:cNvSpPr/>
      </xdr:nvSpPr>
      <xdr:spPr>
        <a:xfrm>
          <a:off x="3175000" y="739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138992</xdr:rowOff>
    </xdr:from>
    <xdr:ext cx="762000" cy="259045"/>
    <xdr:sp macro="" textlink="">
      <xdr:nvSpPr>
        <xdr:cNvPr id="77" name="テキスト ボックス 76"/>
        <xdr:cNvSpPr txBox="1"/>
      </xdr:nvSpPr>
      <xdr:spPr>
        <a:xfrm>
          <a:off x="2844800" y="7168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0.23</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164193</xdr:rowOff>
    </xdr:from>
    <xdr:to>
      <xdr:col>3</xdr:col>
      <xdr:colOff>279400</xdr:colOff>
      <xdr:row>43</xdr:row>
      <xdr:rowOff>164193</xdr:rowOff>
    </xdr:to>
    <xdr:cxnSp macro="">
      <xdr:nvCxnSpPr>
        <xdr:cNvPr id="78" name="直線コネクタ 77"/>
        <xdr:cNvCxnSpPr/>
      </xdr:nvCxnSpPr>
      <xdr:spPr>
        <a:xfrm>
          <a:off x="1447800" y="75365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9978</xdr:rowOff>
    </xdr:from>
    <xdr:to>
      <xdr:col>3</xdr:col>
      <xdr:colOff>330200</xdr:colOff>
      <xdr:row>43</xdr:row>
      <xdr:rowOff>111578</xdr:rowOff>
    </xdr:to>
    <xdr:sp macro="" textlink="">
      <xdr:nvSpPr>
        <xdr:cNvPr id="79" name="フローチャート : 判断 78"/>
        <xdr:cNvSpPr/>
      </xdr:nvSpPr>
      <xdr:spPr>
        <a:xfrm>
          <a:off x="2286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121755</xdr:rowOff>
    </xdr:from>
    <xdr:ext cx="762000" cy="259045"/>
    <xdr:sp macro="" textlink="">
      <xdr:nvSpPr>
        <xdr:cNvPr id="80" name="テキスト ボックス 79"/>
        <xdr:cNvSpPr txBox="1"/>
      </xdr:nvSpPr>
      <xdr:spPr>
        <a:xfrm>
          <a:off x="1955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9978</xdr:rowOff>
    </xdr:from>
    <xdr:to>
      <xdr:col>2</xdr:col>
      <xdr:colOff>127000</xdr:colOff>
      <xdr:row>43</xdr:row>
      <xdr:rowOff>111578</xdr:rowOff>
    </xdr:to>
    <xdr:sp macro="" textlink="">
      <xdr:nvSpPr>
        <xdr:cNvPr id="81" name="フローチャート : 判断 80"/>
        <xdr:cNvSpPr/>
      </xdr:nvSpPr>
      <xdr:spPr>
        <a:xfrm>
          <a:off x="1397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121755</xdr:rowOff>
    </xdr:from>
    <xdr:ext cx="762000" cy="259045"/>
    <xdr:sp macro="" textlink="">
      <xdr:nvSpPr>
        <xdr:cNvPr id="82" name="テキスト ボックス 81"/>
        <xdr:cNvSpPr txBox="1"/>
      </xdr:nvSpPr>
      <xdr:spPr>
        <a:xfrm>
          <a:off x="1066800" y="715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0.24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113393</xdr:rowOff>
    </xdr:from>
    <xdr:to>
      <xdr:col>7</xdr:col>
      <xdr:colOff>203200</xdr:colOff>
      <xdr:row>44</xdr:row>
      <xdr:rowOff>43543</xdr:rowOff>
    </xdr:to>
    <xdr:sp macro="" textlink="">
      <xdr:nvSpPr>
        <xdr:cNvPr id="88" name="円/楕円 87"/>
        <xdr:cNvSpPr/>
      </xdr:nvSpPr>
      <xdr:spPr>
        <a:xfrm>
          <a:off x="49022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9270</xdr:rowOff>
    </xdr:from>
    <xdr:ext cx="762000" cy="259045"/>
    <xdr:sp macro="" textlink="">
      <xdr:nvSpPr>
        <xdr:cNvPr id="89" name="財政力該当値テキスト"/>
        <xdr:cNvSpPr txBox="1"/>
      </xdr:nvSpPr>
      <xdr:spPr>
        <a:xfrm>
          <a:off x="5041900" y="738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130628</xdr:rowOff>
    </xdr:from>
    <xdr:to>
      <xdr:col>6</xdr:col>
      <xdr:colOff>50800</xdr:colOff>
      <xdr:row>44</xdr:row>
      <xdr:rowOff>60778</xdr:rowOff>
    </xdr:to>
    <xdr:sp macro="" textlink="">
      <xdr:nvSpPr>
        <xdr:cNvPr id="90" name="円/楕円 89"/>
        <xdr:cNvSpPr/>
      </xdr:nvSpPr>
      <xdr:spPr>
        <a:xfrm>
          <a:off x="4064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45555</xdr:rowOff>
    </xdr:from>
    <xdr:ext cx="736600" cy="259045"/>
    <xdr:sp macro="" textlink="">
      <xdr:nvSpPr>
        <xdr:cNvPr id="91" name="テキスト ボックス 90"/>
        <xdr:cNvSpPr txBox="1"/>
      </xdr:nvSpPr>
      <xdr:spPr>
        <a:xfrm>
          <a:off x="3733800" y="7589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130628</xdr:rowOff>
    </xdr:from>
    <xdr:to>
      <xdr:col>4</xdr:col>
      <xdr:colOff>533400</xdr:colOff>
      <xdr:row>44</xdr:row>
      <xdr:rowOff>60778</xdr:rowOff>
    </xdr:to>
    <xdr:sp macro="" textlink="">
      <xdr:nvSpPr>
        <xdr:cNvPr id="92" name="円/楕円 91"/>
        <xdr:cNvSpPr/>
      </xdr:nvSpPr>
      <xdr:spPr>
        <a:xfrm>
          <a:off x="3175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45555</xdr:rowOff>
    </xdr:from>
    <xdr:ext cx="762000" cy="259045"/>
    <xdr:sp macro="" textlink="">
      <xdr:nvSpPr>
        <xdr:cNvPr id="93" name="テキスト ボックス 92"/>
        <xdr:cNvSpPr txBox="1"/>
      </xdr:nvSpPr>
      <xdr:spPr>
        <a:xfrm>
          <a:off x="2844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113393</xdr:rowOff>
    </xdr:from>
    <xdr:to>
      <xdr:col>3</xdr:col>
      <xdr:colOff>330200</xdr:colOff>
      <xdr:row>44</xdr:row>
      <xdr:rowOff>43543</xdr:rowOff>
    </xdr:to>
    <xdr:sp macro="" textlink="">
      <xdr:nvSpPr>
        <xdr:cNvPr id="94" name="円/楕円 93"/>
        <xdr:cNvSpPr/>
      </xdr:nvSpPr>
      <xdr:spPr>
        <a:xfrm>
          <a:off x="2286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28320</xdr:rowOff>
    </xdr:from>
    <xdr:ext cx="762000" cy="259045"/>
    <xdr:sp macro="" textlink="">
      <xdr:nvSpPr>
        <xdr:cNvPr id="95" name="テキスト ボックス 94"/>
        <xdr:cNvSpPr txBox="1"/>
      </xdr:nvSpPr>
      <xdr:spPr>
        <a:xfrm>
          <a:off x="1955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113393</xdr:rowOff>
    </xdr:from>
    <xdr:to>
      <xdr:col>2</xdr:col>
      <xdr:colOff>127000</xdr:colOff>
      <xdr:row>44</xdr:row>
      <xdr:rowOff>43543</xdr:rowOff>
    </xdr:to>
    <xdr:sp macro="" textlink="">
      <xdr:nvSpPr>
        <xdr:cNvPr id="96" name="円/楕円 95"/>
        <xdr:cNvSpPr/>
      </xdr:nvSpPr>
      <xdr:spPr>
        <a:xfrm>
          <a:off x="1397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28320</xdr:rowOff>
    </xdr:from>
    <xdr:ext cx="762000" cy="259045"/>
    <xdr:sp macro="" textlink="">
      <xdr:nvSpPr>
        <xdr:cNvPr id="97" name="テキスト ボックス 96"/>
        <xdr:cNvSpPr txBox="1"/>
      </xdr:nvSpPr>
      <xdr:spPr>
        <a:xfrm>
          <a:off x="1066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0.18</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平成</a:t>
          </a:r>
          <a:r>
            <a:rPr kumimoji="1" lang="en-US" altLang="ja-JP" sz="1050">
              <a:solidFill>
                <a:schemeClr val="dk1"/>
              </a:solidFill>
              <a:effectLst/>
              <a:latin typeface="+mn-lt"/>
              <a:ea typeface="+mn-ea"/>
              <a:cs typeface="+mn-cs"/>
            </a:rPr>
            <a:t>28</a:t>
          </a:r>
          <a:r>
            <a:rPr kumimoji="1" lang="ja-JP" altLang="ja-JP" sz="1050">
              <a:solidFill>
                <a:schemeClr val="dk1"/>
              </a:solidFill>
              <a:effectLst/>
              <a:latin typeface="+mn-lt"/>
              <a:ea typeface="+mn-ea"/>
              <a:cs typeface="+mn-cs"/>
            </a:rPr>
            <a:t>年度は前年度から</a:t>
          </a:r>
          <a:r>
            <a:rPr kumimoji="1" lang="en-US" altLang="ja-JP" sz="1050">
              <a:solidFill>
                <a:schemeClr val="dk1"/>
              </a:solidFill>
              <a:effectLst/>
              <a:latin typeface="+mn-lt"/>
              <a:ea typeface="+mn-ea"/>
              <a:cs typeface="+mn-cs"/>
            </a:rPr>
            <a:t>2.4%</a:t>
          </a:r>
          <a:r>
            <a:rPr kumimoji="1" lang="ja-JP" altLang="en-US" sz="1050">
              <a:solidFill>
                <a:schemeClr val="dk1"/>
              </a:solidFill>
              <a:effectLst/>
              <a:latin typeface="+mn-lt"/>
              <a:ea typeface="+mn-ea"/>
              <a:cs typeface="+mn-cs"/>
            </a:rPr>
            <a:t>上昇</a:t>
          </a:r>
          <a:r>
            <a:rPr kumimoji="1" lang="ja-JP" altLang="ja-JP" sz="1050">
              <a:solidFill>
                <a:schemeClr val="dk1"/>
              </a:solidFill>
              <a:effectLst/>
              <a:latin typeface="+mn-lt"/>
              <a:ea typeface="+mn-ea"/>
              <a:cs typeface="+mn-cs"/>
            </a:rPr>
            <a:t>し</a:t>
          </a:r>
          <a:r>
            <a:rPr kumimoji="1" lang="en-US" altLang="ja-JP" sz="1050">
              <a:solidFill>
                <a:schemeClr val="dk1"/>
              </a:solidFill>
              <a:effectLst/>
              <a:latin typeface="+mn-lt"/>
              <a:ea typeface="+mn-ea"/>
              <a:cs typeface="+mn-cs"/>
            </a:rPr>
            <a:t>83.6%</a:t>
          </a:r>
          <a:r>
            <a:rPr kumimoji="1" lang="ja-JP" altLang="ja-JP" sz="1050">
              <a:solidFill>
                <a:schemeClr val="dk1"/>
              </a:solidFill>
              <a:effectLst/>
              <a:latin typeface="+mn-lt"/>
              <a:ea typeface="+mn-ea"/>
              <a:cs typeface="+mn-cs"/>
            </a:rPr>
            <a:t>となった。</a:t>
          </a:r>
          <a:endParaRPr lang="ja-JP" altLang="ja-JP" sz="1050">
            <a:effectLst/>
          </a:endParaRPr>
        </a:p>
        <a:p>
          <a:r>
            <a:rPr kumimoji="1" lang="ja-JP" altLang="en-US" sz="1050">
              <a:solidFill>
                <a:schemeClr val="dk1"/>
              </a:solidFill>
              <a:effectLst/>
              <a:latin typeface="+mn-lt"/>
              <a:ea typeface="+mn-ea"/>
              <a:cs typeface="+mn-cs"/>
            </a:rPr>
            <a:t>これは</a:t>
          </a:r>
          <a:r>
            <a:rPr kumimoji="1" lang="ja-JP" altLang="ja-JP" sz="1050">
              <a:solidFill>
                <a:schemeClr val="dk1"/>
              </a:solidFill>
              <a:effectLst/>
              <a:latin typeface="+mn-lt"/>
              <a:ea typeface="+mn-ea"/>
              <a:cs typeface="+mn-cs"/>
            </a:rPr>
            <a:t>、経常一般財源収入を大きく占める普通交付税が約</a:t>
          </a:r>
          <a:r>
            <a:rPr kumimoji="1" lang="en-US" altLang="ja-JP" sz="1050">
              <a:solidFill>
                <a:schemeClr val="dk1"/>
              </a:solidFill>
              <a:effectLst/>
              <a:latin typeface="+mn-lt"/>
              <a:ea typeface="+mn-ea"/>
              <a:cs typeface="+mn-cs"/>
            </a:rPr>
            <a:t>47</a:t>
          </a:r>
          <a:r>
            <a:rPr kumimoji="1" lang="ja-JP" altLang="ja-JP" sz="1050">
              <a:solidFill>
                <a:schemeClr val="dk1"/>
              </a:solidFill>
              <a:effectLst/>
              <a:latin typeface="+mn-lt"/>
              <a:ea typeface="+mn-ea"/>
              <a:cs typeface="+mn-cs"/>
            </a:rPr>
            <a:t>億円</a:t>
          </a:r>
          <a:r>
            <a:rPr kumimoji="1" lang="ja-JP" altLang="en-US" sz="1050">
              <a:solidFill>
                <a:schemeClr val="dk1"/>
              </a:solidFill>
              <a:effectLst/>
              <a:latin typeface="+mn-lt"/>
              <a:ea typeface="+mn-ea"/>
              <a:cs typeface="+mn-cs"/>
            </a:rPr>
            <a:t>（前年度比△</a:t>
          </a:r>
          <a:r>
            <a:rPr kumimoji="1" lang="en-US" altLang="ja-JP" sz="1050">
              <a:solidFill>
                <a:schemeClr val="dk1"/>
              </a:solidFill>
              <a:effectLst/>
              <a:latin typeface="+mn-lt"/>
              <a:ea typeface="+mn-ea"/>
              <a:cs typeface="+mn-cs"/>
            </a:rPr>
            <a:t>368,726</a:t>
          </a:r>
          <a:r>
            <a:rPr kumimoji="1" lang="ja-JP" altLang="en-US" sz="1050">
              <a:solidFill>
                <a:schemeClr val="dk1"/>
              </a:solidFill>
              <a:effectLst/>
              <a:latin typeface="+mn-lt"/>
              <a:ea typeface="+mn-ea"/>
              <a:cs typeface="+mn-cs"/>
            </a:rPr>
            <a:t>千円）</a:t>
          </a:r>
          <a:r>
            <a:rPr kumimoji="1" lang="ja-JP" altLang="ja-JP" sz="1050">
              <a:solidFill>
                <a:schemeClr val="dk1"/>
              </a:solidFill>
              <a:effectLst/>
              <a:latin typeface="+mn-lt"/>
              <a:ea typeface="+mn-ea"/>
              <a:cs typeface="+mn-cs"/>
            </a:rPr>
            <a:t>で</a:t>
          </a:r>
          <a:r>
            <a:rPr kumimoji="1" lang="ja-JP" altLang="en-US" sz="1050">
              <a:solidFill>
                <a:schemeClr val="dk1"/>
              </a:solidFill>
              <a:effectLst/>
              <a:latin typeface="+mn-lt"/>
              <a:ea typeface="+mn-ea"/>
              <a:cs typeface="+mn-cs"/>
            </a:rPr>
            <a:t>減額となったことによるもののほか、</a:t>
          </a:r>
          <a:r>
            <a:rPr kumimoji="1" lang="ja-JP" altLang="ja-JP" sz="1050">
              <a:solidFill>
                <a:schemeClr val="dk1"/>
              </a:solidFill>
              <a:effectLst/>
              <a:latin typeface="+mn-lt"/>
              <a:ea typeface="+mn-ea"/>
              <a:cs typeface="+mn-cs"/>
            </a:rPr>
            <a:t>物件費・</a:t>
          </a:r>
          <a:r>
            <a:rPr kumimoji="1" lang="ja-JP" altLang="en-US" sz="1050">
              <a:solidFill>
                <a:schemeClr val="dk1"/>
              </a:solidFill>
              <a:effectLst/>
              <a:latin typeface="+mn-lt"/>
              <a:ea typeface="+mn-ea"/>
              <a:cs typeface="+mn-cs"/>
            </a:rPr>
            <a:t>扶助費・補助費等（前年度比</a:t>
          </a:r>
          <a:r>
            <a:rPr kumimoji="1" lang="en-US" altLang="ja-JP" sz="1050">
              <a:solidFill>
                <a:schemeClr val="dk1"/>
              </a:solidFill>
              <a:effectLst/>
              <a:latin typeface="+mn-lt"/>
              <a:ea typeface="+mn-ea"/>
              <a:cs typeface="+mn-cs"/>
            </a:rPr>
            <a:t>252,369</a:t>
          </a:r>
          <a:r>
            <a:rPr kumimoji="1" lang="ja-JP" altLang="en-US" sz="1050">
              <a:solidFill>
                <a:schemeClr val="dk1"/>
              </a:solidFill>
              <a:effectLst/>
              <a:latin typeface="+mn-lt"/>
              <a:ea typeface="+mn-ea"/>
              <a:cs typeface="+mn-cs"/>
            </a:rPr>
            <a:t>千円）</a:t>
          </a:r>
          <a:r>
            <a:rPr kumimoji="1" lang="ja-JP" altLang="ja-JP" sz="1050">
              <a:solidFill>
                <a:schemeClr val="dk1"/>
              </a:solidFill>
              <a:effectLst/>
              <a:latin typeface="+mn-lt"/>
              <a:ea typeface="+mn-ea"/>
              <a:cs typeface="+mn-cs"/>
            </a:rPr>
            <a:t>が</a:t>
          </a:r>
          <a:r>
            <a:rPr kumimoji="1" lang="ja-JP" altLang="en-US" sz="1050">
              <a:solidFill>
                <a:schemeClr val="dk1"/>
              </a:solidFill>
              <a:effectLst/>
              <a:latin typeface="+mn-lt"/>
              <a:ea typeface="+mn-ea"/>
              <a:cs typeface="+mn-cs"/>
            </a:rPr>
            <a:t>増額</a:t>
          </a:r>
          <a:r>
            <a:rPr kumimoji="1" lang="ja-JP" altLang="ja-JP" sz="1050">
              <a:solidFill>
                <a:schemeClr val="dk1"/>
              </a:solidFill>
              <a:effectLst/>
              <a:latin typeface="+mn-lt"/>
              <a:ea typeface="+mn-ea"/>
              <a:cs typeface="+mn-cs"/>
            </a:rPr>
            <a:t>となったことが要因である。</a:t>
          </a:r>
          <a:endParaRPr kumimoji="1" lang="en-US" altLang="ja-JP" sz="1050">
            <a:solidFill>
              <a:schemeClr val="dk1"/>
            </a:solidFill>
            <a:effectLst/>
            <a:latin typeface="+mn-lt"/>
            <a:ea typeface="+mn-ea"/>
            <a:cs typeface="+mn-cs"/>
          </a:endParaRPr>
        </a:p>
        <a:p>
          <a:r>
            <a:rPr kumimoji="1" lang="ja-JP" altLang="en-US" sz="1050">
              <a:solidFill>
                <a:schemeClr val="dk1"/>
              </a:solidFill>
              <a:effectLst/>
              <a:latin typeface="+mn-lt"/>
              <a:ea typeface="+mn-ea"/>
              <a:cs typeface="+mn-cs"/>
            </a:rPr>
            <a:t>　人口は減少するものの今後必要となるコストは一定の規模を維持し続けるものと予想され、また施設の老朽化が深刻であり、将来にわたってコストの削減が図られるよう、公共施設等総合管理計画に基づいて施設の適正化を図っていく必要がある。さらに、経常</a:t>
          </a:r>
          <a:r>
            <a:rPr kumimoji="1" lang="ja-JP" altLang="ja-JP" sz="1050">
              <a:solidFill>
                <a:schemeClr val="dk1"/>
              </a:solidFill>
              <a:effectLst/>
              <a:latin typeface="+mn-lt"/>
              <a:ea typeface="+mn-ea"/>
              <a:cs typeface="+mn-cs"/>
            </a:rPr>
            <a:t>収支比率の算定を大きく左右する普通交付税の段階的削減が開始され今後の普通交付税が確実に減少していくため、より一層歳</a:t>
          </a:r>
          <a:r>
            <a:rPr kumimoji="1" lang="ja-JP" altLang="en-US" sz="1050">
              <a:solidFill>
                <a:schemeClr val="dk1"/>
              </a:solidFill>
              <a:effectLst/>
              <a:latin typeface="+mn-lt"/>
              <a:ea typeface="+mn-ea"/>
              <a:cs typeface="+mn-cs"/>
            </a:rPr>
            <a:t>出</a:t>
          </a:r>
          <a:r>
            <a:rPr kumimoji="1" lang="ja-JP" altLang="ja-JP" sz="1050">
              <a:solidFill>
                <a:schemeClr val="dk1"/>
              </a:solidFill>
              <a:effectLst/>
              <a:latin typeface="+mn-lt"/>
              <a:ea typeface="+mn-ea"/>
              <a:cs typeface="+mn-cs"/>
            </a:rPr>
            <a:t>規模の適正化を進めていかなければならない</a:t>
          </a:r>
          <a:r>
            <a:rPr kumimoji="1" lang="ja-JP" altLang="en-US" sz="1050">
              <a:solidFill>
                <a:schemeClr val="dk1"/>
              </a:solidFill>
              <a:effectLst/>
              <a:latin typeface="+mn-lt"/>
              <a:ea typeface="+mn-ea"/>
              <a:cs typeface="+mn-cs"/>
            </a:rPr>
            <a:t>。</a:t>
          </a:r>
          <a:endParaRPr kumimoji="1" lang="ja-JP" altLang="en-US" sz="105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107696</xdr:rowOff>
    </xdr:from>
    <xdr:to>
      <xdr:col>7</xdr:col>
      <xdr:colOff>152400</xdr:colOff>
      <xdr:row>66</xdr:row>
      <xdr:rowOff>48768</xdr:rowOff>
    </xdr:to>
    <xdr:cxnSp macro="">
      <xdr:nvCxnSpPr>
        <xdr:cNvPr id="125" name="直線コネクタ 124"/>
        <xdr:cNvCxnSpPr/>
      </xdr:nvCxnSpPr>
      <xdr:spPr>
        <a:xfrm flipV="1">
          <a:off x="4953000" y="10051796"/>
          <a:ext cx="0" cy="1312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20845</xdr:rowOff>
    </xdr:from>
    <xdr:ext cx="762000" cy="259045"/>
    <xdr:sp macro="" textlink="">
      <xdr:nvSpPr>
        <xdr:cNvPr id="126" name="財政構造の弾力性最小値テキスト"/>
        <xdr:cNvSpPr txBox="1"/>
      </xdr:nvSpPr>
      <xdr:spPr>
        <a:xfrm>
          <a:off x="5041900" y="11336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96.8</a:t>
          </a:r>
          <a:endParaRPr kumimoji="1" lang="ja-JP" altLang="en-US" sz="1000" b="1">
            <a:latin typeface="ＭＳ Ｐゴシック"/>
          </a:endParaRPr>
        </a:p>
      </xdr:txBody>
    </xdr:sp>
    <xdr:clientData/>
  </xdr:oneCellAnchor>
  <xdr:twoCellAnchor>
    <xdr:from>
      <xdr:col>7</xdr:col>
      <xdr:colOff>63500</xdr:colOff>
      <xdr:row>66</xdr:row>
      <xdr:rowOff>48768</xdr:rowOff>
    </xdr:from>
    <xdr:to>
      <xdr:col>7</xdr:col>
      <xdr:colOff>241300</xdr:colOff>
      <xdr:row>66</xdr:row>
      <xdr:rowOff>48768</xdr:rowOff>
    </xdr:to>
    <xdr:cxnSp macro="">
      <xdr:nvCxnSpPr>
        <xdr:cNvPr id="127" name="直線コネクタ 126"/>
        <xdr:cNvCxnSpPr/>
      </xdr:nvCxnSpPr>
      <xdr:spPr>
        <a:xfrm>
          <a:off x="4864100" y="11364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22623</xdr:rowOff>
    </xdr:from>
    <xdr:ext cx="762000" cy="259045"/>
    <xdr:sp macro="" textlink="">
      <xdr:nvSpPr>
        <xdr:cNvPr id="128" name="財政構造の弾力性最大値テキスト"/>
        <xdr:cNvSpPr txBox="1"/>
      </xdr:nvSpPr>
      <xdr:spPr>
        <a:xfrm>
          <a:off x="5041900" y="979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7</xdr:col>
      <xdr:colOff>63500</xdr:colOff>
      <xdr:row>58</xdr:row>
      <xdr:rowOff>107696</xdr:rowOff>
    </xdr:from>
    <xdr:to>
      <xdr:col>7</xdr:col>
      <xdr:colOff>241300</xdr:colOff>
      <xdr:row>58</xdr:row>
      <xdr:rowOff>107696</xdr:rowOff>
    </xdr:to>
    <xdr:cxnSp macro="">
      <xdr:nvCxnSpPr>
        <xdr:cNvPr id="129" name="直線コネクタ 128"/>
        <xdr:cNvCxnSpPr/>
      </xdr:nvCxnSpPr>
      <xdr:spPr>
        <a:xfrm>
          <a:off x="4864100" y="1005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153162</xdr:rowOff>
    </xdr:from>
    <xdr:to>
      <xdr:col>7</xdr:col>
      <xdr:colOff>152400</xdr:colOff>
      <xdr:row>62</xdr:row>
      <xdr:rowOff>97536</xdr:rowOff>
    </xdr:to>
    <xdr:cxnSp macro="">
      <xdr:nvCxnSpPr>
        <xdr:cNvPr id="130" name="直線コネクタ 129"/>
        <xdr:cNvCxnSpPr/>
      </xdr:nvCxnSpPr>
      <xdr:spPr>
        <a:xfrm>
          <a:off x="4114800" y="10611612"/>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62247</xdr:rowOff>
    </xdr:from>
    <xdr:ext cx="762000" cy="259045"/>
    <xdr:sp macro="" textlink="">
      <xdr:nvSpPr>
        <xdr:cNvPr id="131" name="財政構造の弾力性平均値テキスト"/>
        <xdr:cNvSpPr txBox="1"/>
      </xdr:nvSpPr>
      <xdr:spPr>
        <a:xfrm>
          <a:off x="5041900" y="1069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84.5</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2" name="フローチャート : 判断 131"/>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153162</xdr:rowOff>
    </xdr:from>
    <xdr:to>
      <xdr:col>6</xdr:col>
      <xdr:colOff>0</xdr:colOff>
      <xdr:row>63</xdr:row>
      <xdr:rowOff>22606</xdr:rowOff>
    </xdr:to>
    <xdr:cxnSp macro="">
      <xdr:nvCxnSpPr>
        <xdr:cNvPr id="133" name="直線コネクタ 132"/>
        <xdr:cNvCxnSpPr/>
      </xdr:nvCxnSpPr>
      <xdr:spPr>
        <a:xfrm flipV="1">
          <a:off x="3225800" y="10611612"/>
          <a:ext cx="889000" cy="2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155448</xdr:rowOff>
    </xdr:from>
    <xdr:to>
      <xdr:col>6</xdr:col>
      <xdr:colOff>50800</xdr:colOff>
      <xdr:row>62</xdr:row>
      <xdr:rowOff>85598</xdr:rowOff>
    </xdr:to>
    <xdr:sp macro="" textlink="">
      <xdr:nvSpPr>
        <xdr:cNvPr id="134" name="フローチャート : 判断 133"/>
        <xdr:cNvSpPr/>
      </xdr:nvSpPr>
      <xdr:spPr>
        <a:xfrm>
          <a:off x="4064000" y="1061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62</xdr:row>
      <xdr:rowOff>70375</xdr:rowOff>
    </xdr:from>
    <xdr:ext cx="736600" cy="259045"/>
    <xdr:sp macro="" textlink="">
      <xdr:nvSpPr>
        <xdr:cNvPr id="135" name="テキスト ボックス 134"/>
        <xdr:cNvSpPr txBox="1"/>
      </xdr:nvSpPr>
      <xdr:spPr>
        <a:xfrm>
          <a:off x="3733800" y="107002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87884</xdr:rowOff>
    </xdr:from>
    <xdr:to>
      <xdr:col>4</xdr:col>
      <xdr:colOff>482600</xdr:colOff>
      <xdr:row>63</xdr:row>
      <xdr:rowOff>22606</xdr:rowOff>
    </xdr:to>
    <xdr:cxnSp macro="">
      <xdr:nvCxnSpPr>
        <xdr:cNvPr id="136" name="直線コネクタ 135"/>
        <xdr:cNvCxnSpPr/>
      </xdr:nvCxnSpPr>
      <xdr:spPr>
        <a:xfrm>
          <a:off x="2336800" y="10717784"/>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46736</xdr:rowOff>
    </xdr:from>
    <xdr:to>
      <xdr:col>4</xdr:col>
      <xdr:colOff>533400</xdr:colOff>
      <xdr:row>62</xdr:row>
      <xdr:rowOff>148336</xdr:rowOff>
    </xdr:to>
    <xdr:sp macro="" textlink="">
      <xdr:nvSpPr>
        <xdr:cNvPr id="137" name="フローチャート : 判断 136"/>
        <xdr:cNvSpPr/>
      </xdr:nvSpPr>
      <xdr:spPr>
        <a:xfrm>
          <a:off x="3175000" y="1067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158513</xdr:rowOff>
    </xdr:from>
    <xdr:ext cx="762000" cy="259045"/>
    <xdr:sp macro="" textlink="">
      <xdr:nvSpPr>
        <xdr:cNvPr id="138" name="テキスト ボックス 137"/>
        <xdr:cNvSpPr txBox="1"/>
      </xdr:nvSpPr>
      <xdr:spPr>
        <a:xfrm>
          <a:off x="2844800" y="1044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25146</xdr:rowOff>
    </xdr:from>
    <xdr:to>
      <xdr:col>3</xdr:col>
      <xdr:colOff>279400</xdr:colOff>
      <xdr:row>62</xdr:row>
      <xdr:rowOff>87884</xdr:rowOff>
    </xdr:to>
    <xdr:cxnSp macro="">
      <xdr:nvCxnSpPr>
        <xdr:cNvPr id="139" name="直線コネクタ 138"/>
        <xdr:cNvCxnSpPr/>
      </xdr:nvCxnSpPr>
      <xdr:spPr>
        <a:xfrm>
          <a:off x="1447800" y="1065504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92710</xdr:rowOff>
    </xdr:from>
    <xdr:to>
      <xdr:col>3</xdr:col>
      <xdr:colOff>330200</xdr:colOff>
      <xdr:row>62</xdr:row>
      <xdr:rowOff>22860</xdr:rowOff>
    </xdr:to>
    <xdr:sp macro="" textlink="">
      <xdr:nvSpPr>
        <xdr:cNvPr id="140" name="フローチャート : 判断 139"/>
        <xdr:cNvSpPr/>
      </xdr:nvSpPr>
      <xdr:spPr>
        <a:xfrm>
          <a:off x="2286000" y="10551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33037</xdr:rowOff>
    </xdr:from>
    <xdr:ext cx="762000" cy="259045"/>
    <xdr:sp macro="" textlink="">
      <xdr:nvSpPr>
        <xdr:cNvPr id="141" name="テキスト ボックス 140"/>
        <xdr:cNvSpPr txBox="1"/>
      </xdr:nvSpPr>
      <xdr:spPr>
        <a:xfrm>
          <a:off x="1955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81.0</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87884</xdr:rowOff>
    </xdr:from>
    <xdr:to>
      <xdr:col>2</xdr:col>
      <xdr:colOff>127000</xdr:colOff>
      <xdr:row>62</xdr:row>
      <xdr:rowOff>18034</xdr:rowOff>
    </xdr:to>
    <xdr:sp macro="" textlink="">
      <xdr:nvSpPr>
        <xdr:cNvPr id="142" name="フローチャート : 判断 141"/>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28211</xdr:rowOff>
    </xdr:from>
    <xdr:ext cx="762000" cy="259045"/>
    <xdr:sp macro="" textlink="">
      <xdr:nvSpPr>
        <xdr:cNvPr id="143" name="テキスト ボックス 142"/>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46736</xdr:rowOff>
    </xdr:from>
    <xdr:to>
      <xdr:col>7</xdr:col>
      <xdr:colOff>203200</xdr:colOff>
      <xdr:row>62</xdr:row>
      <xdr:rowOff>148336</xdr:rowOff>
    </xdr:to>
    <xdr:sp macro="" textlink="">
      <xdr:nvSpPr>
        <xdr:cNvPr id="149" name="円/楕円 148"/>
        <xdr:cNvSpPr/>
      </xdr:nvSpPr>
      <xdr:spPr>
        <a:xfrm>
          <a:off x="4902200" y="1067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63263</xdr:rowOff>
    </xdr:from>
    <xdr:ext cx="762000" cy="259045"/>
    <xdr:sp macro="" textlink="">
      <xdr:nvSpPr>
        <xdr:cNvPr id="150" name="財政構造の弾力性該当値テキスト"/>
        <xdr:cNvSpPr txBox="1"/>
      </xdr:nvSpPr>
      <xdr:spPr>
        <a:xfrm>
          <a:off x="5041900" y="1052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102362</xdr:rowOff>
    </xdr:from>
    <xdr:to>
      <xdr:col>6</xdr:col>
      <xdr:colOff>50800</xdr:colOff>
      <xdr:row>62</xdr:row>
      <xdr:rowOff>32512</xdr:rowOff>
    </xdr:to>
    <xdr:sp macro="" textlink="">
      <xdr:nvSpPr>
        <xdr:cNvPr id="151" name="円/楕円 150"/>
        <xdr:cNvSpPr/>
      </xdr:nvSpPr>
      <xdr:spPr>
        <a:xfrm>
          <a:off x="40640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42689</xdr:rowOff>
    </xdr:from>
    <xdr:ext cx="736600" cy="259045"/>
    <xdr:sp macro="" textlink="">
      <xdr:nvSpPr>
        <xdr:cNvPr id="152" name="テキスト ボックス 151"/>
        <xdr:cNvSpPr txBox="1"/>
      </xdr:nvSpPr>
      <xdr:spPr>
        <a:xfrm>
          <a:off x="3733800" y="10329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143256</xdr:rowOff>
    </xdr:from>
    <xdr:to>
      <xdr:col>4</xdr:col>
      <xdr:colOff>533400</xdr:colOff>
      <xdr:row>63</xdr:row>
      <xdr:rowOff>73406</xdr:rowOff>
    </xdr:to>
    <xdr:sp macro="" textlink="">
      <xdr:nvSpPr>
        <xdr:cNvPr id="153" name="円/楕円 152"/>
        <xdr:cNvSpPr/>
      </xdr:nvSpPr>
      <xdr:spPr>
        <a:xfrm>
          <a:off x="3175000" y="10773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58183</xdr:rowOff>
    </xdr:from>
    <xdr:ext cx="762000" cy="259045"/>
    <xdr:sp macro="" textlink="">
      <xdr:nvSpPr>
        <xdr:cNvPr id="154" name="テキスト ボックス 153"/>
        <xdr:cNvSpPr txBox="1"/>
      </xdr:nvSpPr>
      <xdr:spPr>
        <a:xfrm>
          <a:off x="2844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85.6</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37084</xdr:rowOff>
    </xdr:from>
    <xdr:to>
      <xdr:col>3</xdr:col>
      <xdr:colOff>330200</xdr:colOff>
      <xdr:row>62</xdr:row>
      <xdr:rowOff>138684</xdr:rowOff>
    </xdr:to>
    <xdr:sp macro="" textlink="">
      <xdr:nvSpPr>
        <xdr:cNvPr id="155" name="円/楕円 154"/>
        <xdr:cNvSpPr/>
      </xdr:nvSpPr>
      <xdr:spPr>
        <a:xfrm>
          <a:off x="2286000" y="10666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123461</xdr:rowOff>
    </xdr:from>
    <xdr:ext cx="762000" cy="259045"/>
    <xdr:sp macro="" textlink="">
      <xdr:nvSpPr>
        <xdr:cNvPr id="156" name="テキスト ボックス 155"/>
        <xdr:cNvSpPr txBox="1"/>
      </xdr:nvSpPr>
      <xdr:spPr>
        <a:xfrm>
          <a:off x="1955800" y="10753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145796</xdr:rowOff>
    </xdr:from>
    <xdr:to>
      <xdr:col>2</xdr:col>
      <xdr:colOff>127000</xdr:colOff>
      <xdr:row>62</xdr:row>
      <xdr:rowOff>75946</xdr:rowOff>
    </xdr:to>
    <xdr:sp macro="" textlink="">
      <xdr:nvSpPr>
        <xdr:cNvPr id="157" name="円/楕円 156"/>
        <xdr:cNvSpPr/>
      </xdr:nvSpPr>
      <xdr:spPr>
        <a:xfrm>
          <a:off x="1397000" y="1060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62</xdr:row>
      <xdr:rowOff>60723</xdr:rowOff>
    </xdr:from>
    <xdr:ext cx="762000" cy="259045"/>
    <xdr:sp macro="" textlink="">
      <xdr:nvSpPr>
        <xdr:cNvPr id="158" name="テキスト ボックス 157"/>
        <xdr:cNvSpPr txBox="1"/>
      </xdr:nvSpPr>
      <xdr:spPr>
        <a:xfrm>
          <a:off x="1066800" y="1069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[369,460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86/96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124,606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主に人件費が要因となり、全国平均や県平均と比較しても約</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倍の決算額となっている。また昨年に引き続き、類似団体の中でも高い水準に位置して</a:t>
          </a:r>
          <a:r>
            <a:rPr kumimoji="1" lang="ja-JP" altLang="en-US" sz="1100">
              <a:solidFill>
                <a:schemeClr val="dk1"/>
              </a:solidFill>
              <a:effectLst/>
              <a:latin typeface="+mn-lt"/>
              <a:ea typeface="+mn-ea"/>
              <a:cs typeface="+mn-cs"/>
            </a:rPr>
            <a:t>いる。</a:t>
          </a:r>
          <a:r>
            <a:rPr lang="ja-JP" altLang="ja-JP" sz="1100" b="0" i="0" baseline="0">
              <a:solidFill>
                <a:schemeClr val="dk1"/>
              </a:solidFill>
              <a:effectLst/>
              <a:latin typeface="+mn-lt"/>
              <a:ea typeface="+mn-ea"/>
              <a:cs typeface="+mn-cs"/>
            </a:rPr>
            <a:t>主な要因としては、町村合併に伴い一部事務組合から引き継いだ消防本部や</a:t>
          </a:r>
          <a:r>
            <a:rPr lang="ja-JP" altLang="en-US" sz="1100" b="0" i="0" baseline="0">
              <a:solidFill>
                <a:schemeClr val="dk1"/>
              </a:solidFill>
              <a:effectLst/>
              <a:latin typeface="+mn-lt"/>
              <a:ea typeface="+mn-ea"/>
              <a:cs typeface="+mn-cs"/>
            </a:rPr>
            <a:t>養護老人ホームや</a:t>
          </a:r>
          <a:r>
            <a:rPr lang="ja-JP" altLang="ja-JP" sz="1100" b="0" i="0" baseline="0">
              <a:solidFill>
                <a:schemeClr val="dk1"/>
              </a:solidFill>
              <a:effectLst/>
              <a:latin typeface="+mn-lt"/>
              <a:ea typeface="+mn-ea"/>
              <a:cs typeface="+mn-cs"/>
            </a:rPr>
            <a:t>ごみ処理施設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の運営を町独自で実施することとなったため、職員数が増加したことに伴う人件費や、その施設の維持管理費が増加したことなどが挙げられる。</a:t>
          </a:r>
          <a:r>
            <a:rPr kumimoji="1" lang="ja-JP" altLang="en-US" sz="1100" b="0" i="0" baseline="0">
              <a:solidFill>
                <a:schemeClr val="dk1"/>
              </a:solidFill>
              <a:effectLst/>
              <a:latin typeface="+mn-lt"/>
              <a:ea typeface="+mn-ea"/>
              <a:cs typeface="+mn-cs"/>
            </a:rPr>
            <a:t>さらに</a:t>
          </a:r>
          <a:r>
            <a:rPr kumimoji="1" lang="ja-JP" altLang="ja-JP" sz="1100">
              <a:solidFill>
                <a:schemeClr val="dk1"/>
              </a:solidFill>
              <a:effectLst/>
              <a:latin typeface="+mn-lt"/>
              <a:ea typeface="+mn-ea"/>
              <a:cs typeface="+mn-cs"/>
            </a:rPr>
            <a:t>、過疎・少子高齢化</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に伴う人口減少により、人口一人当たりの決算額数値を引き上げている。</a:t>
          </a:r>
          <a:endParaRPr lang="ja-JP" altLang="ja-JP" sz="14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55708</xdr:rowOff>
    </xdr:from>
    <xdr:to>
      <xdr:col>7</xdr:col>
      <xdr:colOff>152400</xdr:colOff>
      <xdr:row>88</xdr:row>
      <xdr:rowOff>61697</xdr:rowOff>
    </xdr:to>
    <xdr:cxnSp macro="">
      <xdr:nvCxnSpPr>
        <xdr:cNvPr id="188" name="直線コネクタ 187"/>
        <xdr:cNvCxnSpPr/>
      </xdr:nvCxnSpPr>
      <xdr:spPr>
        <a:xfrm flipV="1">
          <a:off x="4953000" y="13943158"/>
          <a:ext cx="0" cy="12061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33774</xdr:rowOff>
    </xdr:from>
    <xdr:ext cx="762000" cy="259045"/>
    <xdr:sp macro="" textlink="">
      <xdr:nvSpPr>
        <xdr:cNvPr id="189" name="人件費・物件費等の状況最小値テキスト"/>
        <xdr:cNvSpPr txBox="1"/>
      </xdr:nvSpPr>
      <xdr:spPr>
        <a:xfrm>
          <a:off x="5041900" y="151213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435,341</a:t>
          </a:r>
          <a:endParaRPr kumimoji="1" lang="ja-JP" altLang="en-US" sz="1000" b="1">
            <a:latin typeface="ＭＳ Ｐゴシック"/>
          </a:endParaRPr>
        </a:p>
      </xdr:txBody>
    </xdr:sp>
    <xdr:clientData/>
  </xdr:oneCellAnchor>
  <xdr:twoCellAnchor>
    <xdr:from>
      <xdr:col>7</xdr:col>
      <xdr:colOff>63500</xdr:colOff>
      <xdr:row>88</xdr:row>
      <xdr:rowOff>61697</xdr:rowOff>
    </xdr:from>
    <xdr:to>
      <xdr:col>7</xdr:col>
      <xdr:colOff>241300</xdr:colOff>
      <xdr:row>88</xdr:row>
      <xdr:rowOff>61697</xdr:rowOff>
    </xdr:to>
    <xdr:cxnSp macro="">
      <xdr:nvCxnSpPr>
        <xdr:cNvPr id="190" name="直線コネクタ 189"/>
        <xdr:cNvCxnSpPr/>
      </xdr:nvCxnSpPr>
      <xdr:spPr>
        <a:xfrm>
          <a:off x="4864100" y="15149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142085</xdr:rowOff>
    </xdr:from>
    <xdr:ext cx="762000" cy="259045"/>
    <xdr:sp macro="" textlink="">
      <xdr:nvSpPr>
        <xdr:cNvPr id="191" name="人件費・物件費等の状況最大値テキスト"/>
        <xdr:cNvSpPr txBox="1"/>
      </xdr:nvSpPr>
      <xdr:spPr>
        <a:xfrm>
          <a:off x="5041900" y="13686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135,431</a:t>
          </a:r>
          <a:endParaRPr kumimoji="1" lang="ja-JP" altLang="en-US" sz="1000" b="1">
            <a:latin typeface="ＭＳ Ｐゴシック"/>
          </a:endParaRPr>
        </a:p>
      </xdr:txBody>
    </xdr:sp>
    <xdr:clientData/>
  </xdr:oneCellAnchor>
  <xdr:twoCellAnchor>
    <xdr:from>
      <xdr:col>7</xdr:col>
      <xdr:colOff>63500</xdr:colOff>
      <xdr:row>81</xdr:row>
      <xdr:rowOff>55708</xdr:rowOff>
    </xdr:from>
    <xdr:to>
      <xdr:col>7</xdr:col>
      <xdr:colOff>241300</xdr:colOff>
      <xdr:row>81</xdr:row>
      <xdr:rowOff>55708</xdr:rowOff>
    </xdr:to>
    <xdr:cxnSp macro="">
      <xdr:nvCxnSpPr>
        <xdr:cNvPr id="192" name="直線コネクタ 191"/>
        <xdr:cNvCxnSpPr/>
      </xdr:nvCxnSpPr>
      <xdr:spPr>
        <a:xfrm>
          <a:off x="4864100" y="13943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86072</xdr:rowOff>
    </xdr:from>
    <xdr:to>
      <xdr:col>7</xdr:col>
      <xdr:colOff>152400</xdr:colOff>
      <xdr:row>86</xdr:row>
      <xdr:rowOff>139646</xdr:rowOff>
    </xdr:to>
    <xdr:cxnSp macro="">
      <xdr:nvCxnSpPr>
        <xdr:cNvPr id="193" name="直線コネクタ 192"/>
        <xdr:cNvCxnSpPr/>
      </xdr:nvCxnSpPr>
      <xdr:spPr>
        <a:xfrm>
          <a:off x="4114800" y="14830772"/>
          <a:ext cx="838200" cy="5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46210</xdr:rowOff>
    </xdr:from>
    <xdr:ext cx="762000" cy="259045"/>
    <xdr:sp macro="" textlink="">
      <xdr:nvSpPr>
        <xdr:cNvPr id="194" name="人件費・物件費等の状況平均値テキスト"/>
        <xdr:cNvSpPr txBox="1"/>
      </xdr:nvSpPr>
      <xdr:spPr>
        <a:xfrm>
          <a:off x="5041900" y="14276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269,486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29683</xdr:rowOff>
    </xdr:from>
    <xdr:to>
      <xdr:col>7</xdr:col>
      <xdr:colOff>203200</xdr:colOff>
      <xdr:row>84</xdr:row>
      <xdr:rowOff>131283</xdr:rowOff>
    </xdr:to>
    <xdr:sp macro="" textlink="">
      <xdr:nvSpPr>
        <xdr:cNvPr id="195" name="フローチャート : 判断 194"/>
        <xdr:cNvSpPr/>
      </xdr:nvSpPr>
      <xdr:spPr>
        <a:xfrm>
          <a:off x="4902200" y="1443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86072</xdr:rowOff>
    </xdr:from>
    <xdr:to>
      <xdr:col>6</xdr:col>
      <xdr:colOff>0</xdr:colOff>
      <xdr:row>86</xdr:row>
      <xdr:rowOff>98008</xdr:rowOff>
    </xdr:to>
    <xdr:cxnSp macro="">
      <xdr:nvCxnSpPr>
        <xdr:cNvPr id="196" name="直線コネクタ 195"/>
        <xdr:cNvCxnSpPr/>
      </xdr:nvCxnSpPr>
      <xdr:spPr>
        <a:xfrm flipV="1">
          <a:off x="3225800" y="14830772"/>
          <a:ext cx="889000" cy="11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83</xdr:row>
      <xdr:rowOff>164026</xdr:rowOff>
    </xdr:from>
    <xdr:to>
      <xdr:col>6</xdr:col>
      <xdr:colOff>50800</xdr:colOff>
      <xdr:row>84</xdr:row>
      <xdr:rowOff>94176</xdr:rowOff>
    </xdr:to>
    <xdr:sp macro="" textlink="">
      <xdr:nvSpPr>
        <xdr:cNvPr id="197" name="フローチャート : 判断 196"/>
        <xdr:cNvSpPr/>
      </xdr:nvSpPr>
      <xdr:spPr>
        <a:xfrm>
          <a:off x="4064000" y="14394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104353</xdr:rowOff>
    </xdr:from>
    <xdr:ext cx="736600" cy="259045"/>
    <xdr:sp macro="" textlink="">
      <xdr:nvSpPr>
        <xdr:cNvPr id="198" name="テキスト ボックス 197"/>
        <xdr:cNvSpPr txBox="1"/>
      </xdr:nvSpPr>
      <xdr:spPr>
        <a:xfrm>
          <a:off x="3733800" y="141632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260,259</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136322</xdr:rowOff>
    </xdr:from>
    <xdr:to>
      <xdr:col>4</xdr:col>
      <xdr:colOff>482600</xdr:colOff>
      <xdr:row>86</xdr:row>
      <xdr:rowOff>98008</xdr:rowOff>
    </xdr:to>
    <xdr:cxnSp macro="">
      <xdr:nvCxnSpPr>
        <xdr:cNvPr id="199" name="直線コネクタ 198"/>
        <xdr:cNvCxnSpPr/>
      </xdr:nvCxnSpPr>
      <xdr:spPr>
        <a:xfrm>
          <a:off x="2336800" y="14709572"/>
          <a:ext cx="889000" cy="133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84</xdr:row>
      <xdr:rowOff>8654</xdr:rowOff>
    </xdr:from>
    <xdr:to>
      <xdr:col>4</xdr:col>
      <xdr:colOff>533400</xdr:colOff>
      <xdr:row>84</xdr:row>
      <xdr:rowOff>110254</xdr:rowOff>
    </xdr:to>
    <xdr:sp macro="" textlink="">
      <xdr:nvSpPr>
        <xdr:cNvPr id="200" name="フローチャート : 判断 199"/>
        <xdr:cNvSpPr/>
      </xdr:nvSpPr>
      <xdr:spPr>
        <a:xfrm>
          <a:off x="3175000" y="1441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120431</xdr:rowOff>
    </xdr:from>
    <xdr:ext cx="762000" cy="259045"/>
    <xdr:sp macro="" textlink="">
      <xdr:nvSpPr>
        <xdr:cNvPr id="201" name="テキスト ボックス 200"/>
        <xdr:cNvSpPr txBox="1"/>
      </xdr:nvSpPr>
      <xdr:spPr>
        <a:xfrm>
          <a:off x="2844800" y="14179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264,257</a:t>
          </a:r>
          <a:endParaRPr kumimoji="1" lang="ja-JP" altLang="en-US" sz="1000" b="1">
            <a:solidFill>
              <a:srgbClr val="000080"/>
            </a:solidFill>
            <a:latin typeface="ＭＳ Ｐゴシック"/>
          </a:endParaRPr>
        </a:p>
      </xdr:txBody>
    </xdr:sp>
    <xdr:clientData/>
  </xdr:oneCellAnchor>
  <xdr:twoCellAnchor>
    <xdr:from>
      <xdr:col>2</xdr:col>
      <xdr:colOff>76200</xdr:colOff>
      <xdr:row>85</xdr:row>
      <xdr:rowOff>73487</xdr:rowOff>
    </xdr:from>
    <xdr:to>
      <xdr:col>3</xdr:col>
      <xdr:colOff>279400</xdr:colOff>
      <xdr:row>85</xdr:row>
      <xdr:rowOff>136322</xdr:rowOff>
    </xdr:to>
    <xdr:cxnSp macro="">
      <xdr:nvCxnSpPr>
        <xdr:cNvPr id="202" name="直線コネクタ 201"/>
        <xdr:cNvCxnSpPr/>
      </xdr:nvCxnSpPr>
      <xdr:spPr>
        <a:xfrm>
          <a:off x="1447800" y="14646737"/>
          <a:ext cx="889000" cy="62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114494</xdr:rowOff>
    </xdr:from>
    <xdr:to>
      <xdr:col>3</xdr:col>
      <xdr:colOff>330200</xdr:colOff>
      <xdr:row>84</xdr:row>
      <xdr:rowOff>44644</xdr:rowOff>
    </xdr:to>
    <xdr:sp macro="" textlink="">
      <xdr:nvSpPr>
        <xdr:cNvPr id="203" name="フローチャート : 判断 202"/>
        <xdr:cNvSpPr/>
      </xdr:nvSpPr>
      <xdr:spPr>
        <a:xfrm>
          <a:off x="2286000" y="1434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54821</xdr:rowOff>
    </xdr:from>
    <xdr:ext cx="762000" cy="259045"/>
    <xdr:sp macro="" textlink="">
      <xdr:nvSpPr>
        <xdr:cNvPr id="204" name="テキスト ボックス 203"/>
        <xdr:cNvSpPr txBox="1"/>
      </xdr:nvSpPr>
      <xdr:spPr>
        <a:xfrm>
          <a:off x="1955800" y="1411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247,943</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85719</xdr:rowOff>
    </xdr:from>
    <xdr:to>
      <xdr:col>2</xdr:col>
      <xdr:colOff>127000</xdr:colOff>
      <xdr:row>84</xdr:row>
      <xdr:rowOff>15869</xdr:rowOff>
    </xdr:to>
    <xdr:sp macro="" textlink="">
      <xdr:nvSpPr>
        <xdr:cNvPr id="205" name="フローチャート : 判断 204"/>
        <xdr:cNvSpPr/>
      </xdr:nvSpPr>
      <xdr:spPr>
        <a:xfrm>
          <a:off x="1397000" y="14316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26046</xdr:rowOff>
    </xdr:from>
    <xdr:ext cx="762000" cy="259045"/>
    <xdr:sp macro="" textlink="">
      <xdr:nvSpPr>
        <xdr:cNvPr id="206" name="テキスト ボックス 205"/>
        <xdr:cNvSpPr txBox="1"/>
      </xdr:nvSpPr>
      <xdr:spPr>
        <a:xfrm>
          <a:off x="1066800" y="140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240,788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88846</xdr:rowOff>
    </xdr:from>
    <xdr:to>
      <xdr:col>7</xdr:col>
      <xdr:colOff>203200</xdr:colOff>
      <xdr:row>87</xdr:row>
      <xdr:rowOff>18996</xdr:rowOff>
    </xdr:to>
    <xdr:sp macro="" textlink="">
      <xdr:nvSpPr>
        <xdr:cNvPr id="212" name="円/楕円 211"/>
        <xdr:cNvSpPr/>
      </xdr:nvSpPr>
      <xdr:spPr>
        <a:xfrm>
          <a:off x="4902200" y="148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60923</xdr:rowOff>
    </xdr:from>
    <xdr:ext cx="762000" cy="259045"/>
    <xdr:sp macro="" textlink="">
      <xdr:nvSpPr>
        <xdr:cNvPr id="213" name="人件費・物件費等の状況該当値テキスト"/>
        <xdr:cNvSpPr txBox="1"/>
      </xdr:nvSpPr>
      <xdr:spPr>
        <a:xfrm>
          <a:off x="5041900" y="14805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369,460</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35272</xdr:rowOff>
    </xdr:from>
    <xdr:to>
      <xdr:col>6</xdr:col>
      <xdr:colOff>50800</xdr:colOff>
      <xdr:row>86</xdr:row>
      <xdr:rowOff>136872</xdr:rowOff>
    </xdr:to>
    <xdr:sp macro="" textlink="">
      <xdr:nvSpPr>
        <xdr:cNvPr id="214" name="円/楕円 213"/>
        <xdr:cNvSpPr/>
      </xdr:nvSpPr>
      <xdr:spPr>
        <a:xfrm>
          <a:off x="4064000" y="147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121649</xdr:rowOff>
    </xdr:from>
    <xdr:ext cx="736600" cy="259045"/>
    <xdr:sp macro="" textlink="">
      <xdr:nvSpPr>
        <xdr:cNvPr id="215" name="テキスト ボックス 214"/>
        <xdr:cNvSpPr txBox="1"/>
      </xdr:nvSpPr>
      <xdr:spPr>
        <a:xfrm>
          <a:off x="3733800" y="14866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356,139</a:t>
          </a:r>
          <a:endParaRPr kumimoji="1" lang="ja-JP" altLang="en-US" sz="1000" b="1">
            <a:solidFill>
              <a:srgbClr val="FF0000"/>
            </a:solidFill>
            <a:latin typeface="ＭＳ Ｐゴシック"/>
          </a:endParaRPr>
        </a:p>
      </xdr:txBody>
    </xdr:sp>
    <xdr:clientData/>
  </xdr:oneCellAnchor>
  <xdr:twoCellAnchor>
    <xdr:from>
      <xdr:col>4</xdr:col>
      <xdr:colOff>431800</xdr:colOff>
      <xdr:row>86</xdr:row>
      <xdr:rowOff>47208</xdr:rowOff>
    </xdr:from>
    <xdr:to>
      <xdr:col>4</xdr:col>
      <xdr:colOff>533400</xdr:colOff>
      <xdr:row>86</xdr:row>
      <xdr:rowOff>148808</xdr:rowOff>
    </xdr:to>
    <xdr:sp macro="" textlink="">
      <xdr:nvSpPr>
        <xdr:cNvPr id="216" name="円/楕円 215"/>
        <xdr:cNvSpPr/>
      </xdr:nvSpPr>
      <xdr:spPr>
        <a:xfrm>
          <a:off x="3175000" y="14791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86</xdr:row>
      <xdr:rowOff>133585</xdr:rowOff>
    </xdr:from>
    <xdr:ext cx="762000" cy="259045"/>
    <xdr:sp macro="" textlink="">
      <xdr:nvSpPr>
        <xdr:cNvPr id="217" name="テキスト ボックス 216"/>
        <xdr:cNvSpPr txBox="1"/>
      </xdr:nvSpPr>
      <xdr:spPr>
        <a:xfrm>
          <a:off x="2844800" y="14878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359,107</a:t>
          </a:r>
          <a:endParaRPr kumimoji="1" lang="ja-JP" altLang="en-US" sz="1000" b="1">
            <a:solidFill>
              <a:srgbClr val="FF0000"/>
            </a:solidFill>
            <a:latin typeface="ＭＳ Ｐゴシック"/>
          </a:endParaRPr>
        </a:p>
      </xdr:txBody>
    </xdr:sp>
    <xdr:clientData/>
  </xdr:oneCellAnchor>
  <xdr:twoCellAnchor>
    <xdr:from>
      <xdr:col>3</xdr:col>
      <xdr:colOff>228600</xdr:colOff>
      <xdr:row>85</xdr:row>
      <xdr:rowOff>85522</xdr:rowOff>
    </xdr:from>
    <xdr:to>
      <xdr:col>3</xdr:col>
      <xdr:colOff>330200</xdr:colOff>
      <xdr:row>86</xdr:row>
      <xdr:rowOff>15672</xdr:rowOff>
    </xdr:to>
    <xdr:sp macro="" textlink="">
      <xdr:nvSpPr>
        <xdr:cNvPr id="218" name="円/楕円 217"/>
        <xdr:cNvSpPr/>
      </xdr:nvSpPr>
      <xdr:spPr>
        <a:xfrm>
          <a:off x="2286000" y="1465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86</xdr:row>
      <xdr:rowOff>449</xdr:rowOff>
    </xdr:from>
    <xdr:ext cx="762000" cy="259045"/>
    <xdr:sp macro="" textlink="">
      <xdr:nvSpPr>
        <xdr:cNvPr id="219" name="テキスト ボックス 218"/>
        <xdr:cNvSpPr txBox="1"/>
      </xdr:nvSpPr>
      <xdr:spPr>
        <a:xfrm>
          <a:off x="1955800" y="14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326,002</a:t>
          </a:r>
          <a:endParaRPr kumimoji="1" lang="ja-JP" altLang="en-US" sz="1000" b="1">
            <a:solidFill>
              <a:srgbClr val="FF0000"/>
            </a:solidFill>
            <a:latin typeface="ＭＳ Ｐゴシック"/>
          </a:endParaRPr>
        </a:p>
      </xdr:txBody>
    </xdr:sp>
    <xdr:clientData/>
  </xdr:oneCellAnchor>
  <xdr:twoCellAnchor>
    <xdr:from>
      <xdr:col>2</xdr:col>
      <xdr:colOff>25400</xdr:colOff>
      <xdr:row>85</xdr:row>
      <xdr:rowOff>22687</xdr:rowOff>
    </xdr:from>
    <xdr:to>
      <xdr:col>2</xdr:col>
      <xdr:colOff>127000</xdr:colOff>
      <xdr:row>85</xdr:row>
      <xdr:rowOff>124287</xdr:rowOff>
    </xdr:to>
    <xdr:sp macro="" textlink="">
      <xdr:nvSpPr>
        <xdr:cNvPr id="220" name="円/楕円 219"/>
        <xdr:cNvSpPr/>
      </xdr:nvSpPr>
      <xdr:spPr>
        <a:xfrm>
          <a:off x="1397000" y="1459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85</xdr:row>
      <xdr:rowOff>109064</xdr:rowOff>
    </xdr:from>
    <xdr:ext cx="762000" cy="259045"/>
    <xdr:sp macro="" textlink="">
      <xdr:nvSpPr>
        <xdr:cNvPr id="221" name="テキスト ボックス 220"/>
        <xdr:cNvSpPr txBox="1"/>
      </xdr:nvSpPr>
      <xdr:spPr>
        <a:xfrm>
          <a:off x="1066800" y="14682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310,378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年度より国の給与水準引き下げにより高水準となっていたが、国給与制限解除以降は低水準となった。</a:t>
          </a:r>
          <a:r>
            <a:rPr kumimoji="1" lang="ja-JP" altLang="en-US" sz="1100">
              <a:solidFill>
                <a:schemeClr val="dk1"/>
              </a:solidFill>
              <a:effectLst/>
              <a:latin typeface="+mn-lt"/>
              <a:ea typeface="+mn-ea"/>
              <a:cs typeface="+mn-cs"/>
            </a:rPr>
            <a:t>前年度比は</a:t>
          </a:r>
          <a:r>
            <a:rPr kumimoji="1" lang="en-US" altLang="ja-JP" sz="1100">
              <a:solidFill>
                <a:schemeClr val="dk1"/>
              </a:solidFill>
              <a:effectLst/>
              <a:latin typeface="+mn-lt"/>
              <a:ea typeface="+mn-ea"/>
              <a:cs typeface="+mn-cs"/>
            </a:rPr>
            <a:t>1.2</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上昇したものの類似団体平均値よりは低い値になっている。今後も人事評価制度の運用により、給与水準の適正化に努める。</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84666</xdr:rowOff>
    </xdr:from>
    <xdr:to>
      <xdr:col>24</xdr:col>
      <xdr:colOff>558800</xdr:colOff>
      <xdr:row>89</xdr:row>
      <xdr:rowOff>29634</xdr:rowOff>
    </xdr:to>
    <xdr:cxnSp macro="">
      <xdr:nvCxnSpPr>
        <xdr:cNvPr id="250" name="直線コネクタ 249"/>
        <xdr:cNvCxnSpPr/>
      </xdr:nvCxnSpPr>
      <xdr:spPr>
        <a:xfrm flipV="1">
          <a:off x="17018000" y="13800666"/>
          <a:ext cx="0" cy="14880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103.5</a:t>
          </a:r>
          <a:endParaRPr kumimoji="1" lang="ja-JP" altLang="en-US" sz="1000" b="1">
            <a:latin typeface="ＭＳ Ｐゴシック"/>
          </a:endParaRPr>
        </a:p>
      </xdr:txBody>
    </xdr:sp>
    <xdr:clientData/>
  </xdr:oneCellAnchor>
  <xdr:twoCellAnchor>
    <xdr:from>
      <xdr:col>24</xdr:col>
      <xdr:colOff>469900</xdr:colOff>
      <xdr:row>89</xdr:row>
      <xdr:rowOff>29634</xdr:rowOff>
    </xdr:from>
    <xdr:to>
      <xdr:col>24</xdr:col>
      <xdr:colOff>647700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171043</xdr:rowOff>
    </xdr:from>
    <xdr:ext cx="762000" cy="259045"/>
    <xdr:sp macro="" textlink="">
      <xdr:nvSpPr>
        <xdr:cNvPr id="253" name="給与水準   （国との比較）最大値テキスト"/>
        <xdr:cNvSpPr txBox="1"/>
      </xdr:nvSpPr>
      <xdr:spPr>
        <a:xfrm>
          <a:off x="17106900" y="1354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85.0</a:t>
          </a:r>
          <a:endParaRPr kumimoji="1" lang="ja-JP" altLang="en-US" sz="1000" b="1">
            <a:latin typeface="ＭＳ Ｐゴシック"/>
          </a:endParaRPr>
        </a:p>
      </xdr:txBody>
    </xdr:sp>
    <xdr:clientData/>
  </xdr:oneCellAnchor>
  <xdr:twoCellAnchor>
    <xdr:from>
      <xdr:col>24</xdr:col>
      <xdr:colOff>469900</xdr:colOff>
      <xdr:row>80</xdr:row>
      <xdr:rowOff>84666</xdr:rowOff>
    </xdr:from>
    <xdr:to>
      <xdr:col>24</xdr:col>
      <xdr:colOff>647700</xdr:colOff>
      <xdr:row>80</xdr:row>
      <xdr:rowOff>84666</xdr:rowOff>
    </xdr:to>
    <xdr:cxnSp macro="">
      <xdr:nvCxnSpPr>
        <xdr:cNvPr id="254" name="直線コネクタ 253"/>
        <xdr:cNvCxnSpPr/>
      </xdr:nvCxnSpPr>
      <xdr:spPr>
        <a:xfrm>
          <a:off x="16929100" y="13800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82</xdr:row>
      <xdr:rowOff>160020</xdr:rowOff>
    </xdr:from>
    <xdr:to>
      <xdr:col>24</xdr:col>
      <xdr:colOff>558800</xdr:colOff>
      <xdr:row>83</xdr:row>
      <xdr:rowOff>85089</xdr:rowOff>
    </xdr:to>
    <xdr:cxnSp macro="">
      <xdr:nvCxnSpPr>
        <xdr:cNvPr id="255" name="直線コネクタ 254"/>
        <xdr:cNvCxnSpPr/>
      </xdr:nvCxnSpPr>
      <xdr:spPr>
        <a:xfrm>
          <a:off x="16179800" y="14218920"/>
          <a:ext cx="8382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85</xdr:row>
      <xdr:rowOff>41504</xdr:rowOff>
    </xdr:from>
    <xdr:ext cx="762000" cy="259045"/>
    <xdr:sp macro="" textlink="">
      <xdr:nvSpPr>
        <xdr:cNvPr id="256" name="給与水準   （国との比較）平均値テキスト"/>
        <xdr:cNvSpPr txBox="1"/>
      </xdr:nvSpPr>
      <xdr:spPr>
        <a:xfrm>
          <a:off x="17106900" y="14614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69427</xdr:rowOff>
    </xdr:from>
    <xdr:to>
      <xdr:col>24</xdr:col>
      <xdr:colOff>609600</xdr:colOff>
      <xdr:row>85</xdr:row>
      <xdr:rowOff>171027</xdr:rowOff>
    </xdr:to>
    <xdr:sp macro="" textlink="">
      <xdr:nvSpPr>
        <xdr:cNvPr id="257" name="フローチャート : 判断 256"/>
        <xdr:cNvSpPr/>
      </xdr:nvSpPr>
      <xdr:spPr>
        <a:xfrm>
          <a:off x="169672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82</xdr:row>
      <xdr:rowOff>143934</xdr:rowOff>
    </xdr:from>
    <xdr:to>
      <xdr:col>23</xdr:col>
      <xdr:colOff>406400</xdr:colOff>
      <xdr:row>82</xdr:row>
      <xdr:rowOff>160020</xdr:rowOff>
    </xdr:to>
    <xdr:cxnSp macro="">
      <xdr:nvCxnSpPr>
        <xdr:cNvPr id="258" name="直線コネクタ 257"/>
        <xdr:cNvCxnSpPr/>
      </xdr:nvCxnSpPr>
      <xdr:spPr>
        <a:xfrm>
          <a:off x="15290800" y="14202834"/>
          <a:ext cx="8890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69427</xdr:rowOff>
    </xdr:from>
    <xdr:to>
      <xdr:col>23</xdr:col>
      <xdr:colOff>457200</xdr:colOff>
      <xdr:row>85</xdr:row>
      <xdr:rowOff>171027</xdr:rowOff>
    </xdr:to>
    <xdr:sp macro="" textlink="">
      <xdr:nvSpPr>
        <xdr:cNvPr id="259" name="フローチャート : 判断 258"/>
        <xdr:cNvSpPr/>
      </xdr:nvSpPr>
      <xdr:spPr>
        <a:xfrm>
          <a:off x="16129000" y="1464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155804</xdr:rowOff>
    </xdr:from>
    <xdr:ext cx="736600" cy="259045"/>
    <xdr:sp macro="" textlink="">
      <xdr:nvSpPr>
        <xdr:cNvPr id="260" name="テキスト ボックス 259"/>
        <xdr:cNvSpPr txBox="1"/>
      </xdr:nvSpPr>
      <xdr:spPr>
        <a:xfrm>
          <a:off x="15798800" y="1472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21</xdr:col>
      <xdr:colOff>0</xdr:colOff>
      <xdr:row>82</xdr:row>
      <xdr:rowOff>103716</xdr:rowOff>
    </xdr:from>
    <xdr:to>
      <xdr:col>22</xdr:col>
      <xdr:colOff>203200</xdr:colOff>
      <xdr:row>82</xdr:row>
      <xdr:rowOff>143934</xdr:rowOff>
    </xdr:to>
    <xdr:cxnSp macro="">
      <xdr:nvCxnSpPr>
        <xdr:cNvPr id="261" name="直線コネクタ 260"/>
        <xdr:cNvCxnSpPr/>
      </xdr:nvCxnSpPr>
      <xdr:spPr>
        <a:xfrm>
          <a:off x="14401800" y="14162616"/>
          <a:ext cx="889000" cy="4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45296</xdr:rowOff>
    </xdr:from>
    <xdr:to>
      <xdr:col>22</xdr:col>
      <xdr:colOff>254000</xdr:colOff>
      <xdr:row>85</xdr:row>
      <xdr:rowOff>146896</xdr:rowOff>
    </xdr:to>
    <xdr:sp macro="" textlink="">
      <xdr:nvSpPr>
        <xdr:cNvPr id="262" name="フローチャート : 判断 261"/>
        <xdr:cNvSpPr/>
      </xdr:nvSpPr>
      <xdr:spPr>
        <a:xfrm>
          <a:off x="15240000" y="1461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131673</xdr:rowOff>
    </xdr:from>
    <xdr:ext cx="762000" cy="259045"/>
    <xdr:sp macro="" textlink="">
      <xdr:nvSpPr>
        <xdr:cNvPr id="263" name="テキスト ボックス 262"/>
        <xdr:cNvSpPr txBox="1"/>
      </xdr:nvSpPr>
      <xdr:spPr>
        <a:xfrm>
          <a:off x="14909800" y="1470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95.8</a:t>
          </a:r>
          <a:endParaRPr kumimoji="1" lang="ja-JP" altLang="en-US" sz="1000" b="1">
            <a:solidFill>
              <a:srgbClr val="000080"/>
            </a:solidFill>
            <a:latin typeface="ＭＳ Ｐゴシック"/>
          </a:endParaRPr>
        </a:p>
      </xdr:txBody>
    </xdr:sp>
    <xdr:clientData/>
  </xdr:oneCellAnchor>
  <xdr:twoCellAnchor>
    <xdr:from>
      <xdr:col>19</xdr:col>
      <xdr:colOff>482600</xdr:colOff>
      <xdr:row>82</xdr:row>
      <xdr:rowOff>103716</xdr:rowOff>
    </xdr:from>
    <xdr:to>
      <xdr:col>21</xdr:col>
      <xdr:colOff>0</xdr:colOff>
      <xdr:row>86</xdr:row>
      <xdr:rowOff>117687</xdr:rowOff>
    </xdr:to>
    <xdr:cxnSp macro="">
      <xdr:nvCxnSpPr>
        <xdr:cNvPr id="264" name="直線コネクタ 263"/>
        <xdr:cNvCxnSpPr/>
      </xdr:nvCxnSpPr>
      <xdr:spPr>
        <a:xfrm flipV="1">
          <a:off x="13512800" y="14162616"/>
          <a:ext cx="889000" cy="699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37254</xdr:rowOff>
    </xdr:from>
    <xdr:to>
      <xdr:col>21</xdr:col>
      <xdr:colOff>50800</xdr:colOff>
      <xdr:row>85</xdr:row>
      <xdr:rowOff>138854</xdr:rowOff>
    </xdr:to>
    <xdr:sp macro="" textlink="">
      <xdr:nvSpPr>
        <xdr:cNvPr id="265" name="フローチャート : 判断 264"/>
        <xdr:cNvSpPr/>
      </xdr:nvSpPr>
      <xdr:spPr>
        <a:xfrm>
          <a:off x="14351000" y="14610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123631</xdr:rowOff>
    </xdr:from>
    <xdr:ext cx="762000" cy="259045"/>
    <xdr:sp macro="" textlink="">
      <xdr:nvSpPr>
        <xdr:cNvPr id="266" name="テキスト ボックス 265"/>
        <xdr:cNvSpPr txBox="1"/>
      </xdr:nvSpPr>
      <xdr:spPr>
        <a:xfrm>
          <a:off x="14020800" y="14696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134196</xdr:rowOff>
    </xdr:from>
    <xdr:to>
      <xdr:col>19</xdr:col>
      <xdr:colOff>533400</xdr:colOff>
      <xdr:row>89</xdr:row>
      <xdr:rowOff>64346</xdr:rowOff>
    </xdr:to>
    <xdr:sp macro="" textlink="">
      <xdr:nvSpPr>
        <xdr:cNvPr id="267" name="フローチャート : 判断 266"/>
        <xdr:cNvSpPr/>
      </xdr:nvSpPr>
      <xdr:spPr>
        <a:xfrm>
          <a:off x="13462000" y="1522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49123</xdr:rowOff>
    </xdr:from>
    <xdr:ext cx="762000" cy="259045"/>
    <xdr:sp macro="" textlink="">
      <xdr:nvSpPr>
        <xdr:cNvPr id="268" name="テキスト ボックス 267"/>
        <xdr:cNvSpPr txBox="1"/>
      </xdr:nvSpPr>
      <xdr:spPr>
        <a:xfrm>
          <a:off x="13131800" y="1530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103.3</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83</xdr:row>
      <xdr:rowOff>34289</xdr:rowOff>
    </xdr:from>
    <xdr:to>
      <xdr:col>24</xdr:col>
      <xdr:colOff>609600</xdr:colOff>
      <xdr:row>83</xdr:row>
      <xdr:rowOff>135889</xdr:rowOff>
    </xdr:to>
    <xdr:sp macro="" textlink="">
      <xdr:nvSpPr>
        <xdr:cNvPr id="274" name="円/楕円 273"/>
        <xdr:cNvSpPr/>
      </xdr:nvSpPr>
      <xdr:spPr>
        <a:xfrm>
          <a:off x="16967200" y="14264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50816</xdr:rowOff>
    </xdr:from>
    <xdr:ext cx="762000" cy="259045"/>
    <xdr:sp macro="" textlink="">
      <xdr:nvSpPr>
        <xdr:cNvPr id="275" name="給与水準   （国との比較）該当値テキスト"/>
        <xdr:cNvSpPr txBox="1"/>
      </xdr:nvSpPr>
      <xdr:spPr>
        <a:xfrm>
          <a:off x="17106900" y="14109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109220</xdr:rowOff>
    </xdr:from>
    <xdr:to>
      <xdr:col>23</xdr:col>
      <xdr:colOff>457200</xdr:colOff>
      <xdr:row>83</xdr:row>
      <xdr:rowOff>39370</xdr:rowOff>
    </xdr:to>
    <xdr:sp macro="" textlink="">
      <xdr:nvSpPr>
        <xdr:cNvPr id="276" name="円/楕円 275"/>
        <xdr:cNvSpPr/>
      </xdr:nvSpPr>
      <xdr:spPr>
        <a:xfrm>
          <a:off x="16129000" y="1416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49547</xdr:rowOff>
    </xdr:from>
    <xdr:ext cx="736600" cy="259045"/>
    <xdr:sp macro="" textlink="">
      <xdr:nvSpPr>
        <xdr:cNvPr id="277" name="テキスト ボックス 276"/>
        <xdr:cNvSpPr txBox="1"/>
      </xdr:nvSpPr>
      <xdr:spPr>
        <a:xfrm>
          <a:off x="15798800" y="13936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82</xdr:row>
      <xdr:rowOff>93134</xdr:rowOff>
    </xdr:from>
    <xdr:to>
      <xdr:col>22</xdr:col>
      <xdr:colOff>254000</xdr:colOff>
      <xdr:row>83</xdr:row>
      <xdr:rowOff>23284</xdr:rowOff>
    </xdr:to>
    <xdr:sp macro="" textlink="">
      <xdr:nvSpPr>
        <xdr:cNvPr id="278" name="円/楕円 277"/>
        <xdr:cNvSpPr/>
      </xdr:nvSpPr>
      <xdr:spPr>
        <a:xfrm>
          <a:off x="15240000" y="1415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81</xdr:row>
      <xdr:rowOff>33461</xdr:rowOff>
    </xdr:from>
    <xdr:ext cx="762000" cy="259045"/>
    <xdr:sp macro="" textlink="">
      <xdr:nvSpPr>
        <xdr:cNvPr id="279" name="テキスト ボックス 278"/>
        <xdr:cNvSpPr txBox="1"/>
      </xdr:nvSpPr>
      <xdr:spPr>
        <a:xfrm>
          <a:off x="14909800" y="13920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20</xdr:col>
      <xdr:colOff>635000</xdr:colOff>
      <xdr:row>82</xdr:row>
      <xdr:rowOff>52916</xdr:rowOff>
    </xdr:from>
    <xdr:to>
      <xdr:col>21</xdr:col>
      <xdr:colOff>50800</xdr:colOff>
      <xdr:row>82</xdr:row>
      <xdr:rowOff>154516</xdr:rowOff>
    </xdr:to>
    <xdr:sp macro="" textlink="">
      <xdr:nvSpPr>
        <xdr:cNvPr id="280" name="円/楕円 279"/>
        <xdr:cNvSpPr/>
      </xdr:nvSpPr>
      <xdr:spPr>
        <a:xfrm>
          <a:off x="14351000" y="1411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164693</xdr:rowOff>
    </xdr:from>
    <xdr:ext cx="762000" cy="259045"/>
    <xdr:sp macro="" textlink="">
      <xdr:nvSpPr>
        <xdr:cNvPr id="281" name="テキスト ボックス 280"/>
        <xdr:cNvSpPr txBox="1"/>
      </xdr:nvSpPr>
      <xdr:spPr>
        <a:xfrm>
          <a:off x="14020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89.5</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66887</xdr:rowOff>
    </xdr:from>
    <xdr:to>
      <xdr:col>19</xdr:col>
      <xdr:colOff>533400</xdr:colOff>
      <xdr:row>86</xdr:row>
      <xdr:rowOff>168487</xdr:rowOff>
    </xdr:to>
    <xdr:sp macro="" textlink="">
      <xdr:nvSpPr>
        <xdr:cNvPr id="282" name="円/楕円 281"/>
        <xdr:cNvSpPr/>
      </xdr:nvSpPr>
      <xdr:spPr>
        <a:xfrm>
          <a:off x="13462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7214</xdr:rowOff>
    </xdr:from>
    <xdr:ext cx="762000" cy="259045"/>
    <xdr:sp macro="" textlink="">
      <xdr:nvSpPr>
        <xdr:cNvPr id="283" name="テキスト ボックス 282"/>
        <xdr:cNvSpPr txBox="1"/>
      </xdr:nvSpPr>
      <xdr:spPr>
        <a:xfrm>
          <a:off x="13131800" y="1458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[28.04</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96/96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年</a:t>
          </a:r>
          <a:r>
            <a:rPr kumimoji="1" lang="en-US" altLang="ja-JP" sz="1100">
              <a:solidFill>
                <a:schemeClr val="dk1"/>
              </a:solidFill>
              <a:effectLst/>
              <a:latin typeface="+mn-lt"/>
              <a:ea typeface="+mn-ea"/>
              <a:cs typeface="+mn-cs"/>
            </a:rPr>
            <a:t>8</a:t>
          </a:r>
          <a:r>
            <a:rPr kumimoji="1" lang="ja-JP" altLang="ja-JP" sz="1100">
              <a:solidFill>
                <a:schemeClr val="dk1"/>
              </a:solidFill>
              <a:effectLst/>
              <a:latin typeface="+mn-lt"/>
              <a:ea typeface="+mn-ea"/>
              <a:cs typeface="+mn-cs"/>
            </a:rPr>
            <a:t>月に町村合併、翌年</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月の一部事務組合解散による職員受入があったことから、職員数については、相当数の増となっていたが、一般行政職員の採用凍結の実施、定年退職等により減少を重ねてきたところであるが、依然として全国平均・県平均との比較では突出して職員が多く、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人当たり職員数は昨年度に引き続き類似団体の中では最も多い</a:t>
          </a:r>
          <a:r>
            <a:rPr kumimoji="1" lang="en-US" altLang="ja-JP" sz="1100">
              <a:solidFill>
                <a:schemeClr val="dk1"/>
              </a:solidFill>
              <a:effectLst/>
              <a:latin typeface="+mn-lt"/>
              <a:ea typeface="+mn-ea"/>
              <a:cs typeface="+mn-cs"/>
            </a:rPr>
            <a:t>28.04</a:t>
          </a:r>
          <a:r>
            <a:rPr kumimoji="1" lang="ja-JP" altLang="ja-JP" sz="1100">
              <a:solidFill>
                <a:schemeClr val="dk1"/>
              </a:solidFill>
              <a:effectLst/>
              <a:latin typeface="+mn-lt"/>
              <a:ea typeface="+mn-ea"/>
              <a:cs typeface="+mn-cs"/>
            </a:rPr>
            <a:t>人となっている。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県内最大面積の本町では、集落点在による行政効率が悪く、行政サービスの低下を招かないためにも多く</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職員数が必要であるが、経常的固定経費の維持が財政硬直化の最大要因となることから</a:t>
          </a:r>
          <a:r>
            <a:rPr lang="ja-JP" altLang="ja-JP" sz="1100" b="0" i="0" baseline="0">
              <a:solidFill>
                <a:schemeClr val="dk1"/>
              </a:solidFill>
              <a:effectLst/>
              <a:latin typeface="+mn-lt"/>
              <a:ea typeface="+mn-ea"/>
              <a:cs typeface="+mn-cs"/>
            </a:rPr>
            <a:t>事業規模に応じた定員適正化を今後においても進める必要がある。</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66</xdr:row>
      <xdr:rowOff>82550</xdr:rowOff>
    </xdr:from>
    <xdr:to>
      <xdr:col>26</xdr:col>
      <xdr:colOff>76200</xdr:colOff>
      <xdr:row>66</xdr:row>
      <xdr:rowOff>82550</xdr:rowOff>
    </xdr:to>
    <xdr:cxnSp macro="">
      <xdr:nvCxnSpPr>
        <xdr:cNvPr id="300" name="直線コネクタ 299"/>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111777</xdr:rowOff>
    </xdr:from>
    <xdr:ext cx="762000" cy="259045"/>
    <xdr:sp macro="" textlink="">
      <xdr:nvSpPr>
        <xdr:cNvPr id="301" name="テキスト ボックス 300"/>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2" name="直線コネクタ 301"/>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3" name="テキスト ボックス 302"/>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59</xdr:row>
      <xdr:rowOff>76200</xdr:rowOff>
    </xdr:from>
    <xdr:to>
      <xdr:col>26</xdr:col>
      <xdr:colOff>76200</xdr:colOff>
      <xdr:row>59</xdr:row>
      <xdr:rowOff>76200</xdr:rowOff>
    </xdr:to>
    <xdr:cxnSp macro="">
      <xdr:nvCxnSpPr>
        <xdr:cNvPr id="304" name="直線コネクタ 303"/>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58</xdr:row>
      <xdr:rowOff>105427</xdr:rowOff>
    </xdr:from>
    <xdr:ext cx="762000" cy="259045"/>
    <xdr:sp macro="" textlink="">
      <xdr:nvSpPr>
        <xdr:cNvPr id="305" name="テキスト ボックス 304"/>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7" name="テキスト ボックス 30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111919</xdr:rowOff>
    </xdr:from>
    <xdr:to>
      <xdr:col>24</xdr:col>
      <xdr:colOff>558800</xdr:colOff>
      <xdr:row>65</xdr:row>
      <xdr:rowOff>135763</xdr:rowOff>
    </xdr:to>
    <xdr:cxnSp macro="">
      <xdr:nvCxnSpPr>
        <xdr:cNvPr id="309" name="直線コネクタ 308"/>
        <xdr:cNvCxnSpPr/>
      </xdr:nvCxnSpPr>
      <xdr:spPr>
        <a:xfrm flipV="1">
          <a:off x="17018000" y="10056019"/>
          <a:ext cx="0" cy="12239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65</xdr:row>
      <xdr:rowOff>107840</xdr:rowOff>
    </xdr:from>
    <xdr:ext cx="762000" cy="259045"/>
    <xdr:sp macro="" textlink="">
      <xdr:nvSpPr>
        <xdr:cNvPr id="310" name="定員管理の状況最小値テキスト"/>
        <xdr:cNvSpPr txBox="1"/>
      </xdr:nvSpPr>
      <xdr:spPr>
        <a:xfrm>
          <a:off x="17106900" y="11252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28.04</a:t>
          </a:r>
          <a:endParaRPr kumimoji="1" lang="ja-JP" altLang="en-US" sz="1000" b="1">
            <a:latin typeface="ＭＳ Ｐゴシック"/>
          </a:endParaRPr>
        </a:p>
      </xdr:txBody>
    </xdr:sp>
    <xdr:clientData/>
  </xdr:oneCellAnchor>
  <xdr:twoCellAnchor>
    <xdr:from>
      <xdr:col>24</xdr:col>
      <xdr:colOff>469900</xdr:colOff>
      <xdr:row>65</xdr:row>
      <xdr:rowOff>135763</xdr:rowOff>
    </xdr:from>
    <xdr:to>
      <xdr:col>24</xdr:col>
      <xdr:colOff>647700</xdr:colOff>
      <xdr:row>65</xdr:row>
      <xdr:rowOff>135763</xdr:rowOff>
    </xdr:to>
    <xdr:cxnSp macro="">
      <xdr:nvCxnSpPr>
        <xdr:cNvPr id="311" name="直線コネクタ 310"/>
        <xdr:cNvCxnSpPr/>
      </xdr:nvCxnSpPr>
      <xdr:spPr>
        <a:xfrm>
          <a:off x="16929100" y="11280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26846</xdr:rowOff>
    </xdr:from>
    <xdr:ext cx="762000" cy="259045"/>
    <xdr:sp macro="" textlink="">
      <xdr:nvSpPr>
        <xdr:cNvPr id="312" name="定員管理の状況最大値テキスト"/>
        <xdr:cNvSpPr txBox="1"/>
      </xdr:nvSpPr>
      <xdr:spPr>
        <a:xfrm>
          <a:off x="17106900" y="9799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7.75</a:t>
          </a:r>
          <a:endParaRPr kumimoji="1" lang="ja-JP" altLang="en-US" sz="1000" b="1">
            <a:latin typeface="ＭＳ Ｐゴシック"/>
          </a:endParaRPr>
        </a:p>
      </xdr:txBody>
    </xdr:sp>
    <xdr:clientData/>
  </xdr:oneCellAnchor>
  <xdr:twoCellAnchor>
    <xdr:from>
      <xdr:col>24</xdr:col>
      <xdr:colOff>469900</xdr:colOff>
      <xdr:row>58</xdr:row>
      <xdr:rowOff>111919</xdr:rowOff>
    </xdr:from>
    <xdr:to>
      <xdr:col>24</xdr:col>
      <xdr:colOff>647700</xdr:colOff>
      <xdr:row>58</xdr:row>
      <xdr:rowOff>111919</xdr:rowOff>
    </xdr:to>
    <xdr:cxnSp macro="">
      <xdr:nvCxnSpPr>
        <xdr:cNvPr id="313" name="直線コネクタ 312"/>
        <xdr:cNvCxnSpPr/>
      </xdr:nvCxnSpPr>
      <xdr:spPr>
        <a:xfrm>
          <a:off x="16929100" y="10056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65</xdr:row>
      <xdr:rowOff>92329</xdr:rowOff>
    </xdr:from>
    <xdr:to>
      <xdr:col>24</xdr:col>
      <xdr:colOff>558800</xdr:colOff>
      <xdr:row>65</xdr:row>
      <xdr:rowOff>135763</xdr:rowOff>
    </xdr:to>
    <xdr:cxnSp macro="">
      <xdr:nvCxnSpPr>
        <xdr:cNvPr id="314" name="直線コネクタ 313"/>
        <xdr:cNvCxnSpPr/>
      </xdr:nvCxnSpPr>
      <xdr:spPr>
        <a:xfrm>
          <a:off x="16179800" y="11236579"/>
          <a:ext cx="8382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21765</xdr:rowOff>
    </xdr:from>
    <xdr:ext cx="762000" cy="259045"/>
    <xdr:sp macro="" textlink="">
      <xdr:nvSpPr>
        <xdr:cNvPr id="315" name="定員管理の状況平均値テキスト"/>
        <xdr:cNvSpPr txBox="1"/>
      </xdr:nvSpPr>
      <xdr:spPr>
        <a:xfrm>
          <a:off x="17106900" y="1030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15.35</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5238</xdr:rowOff>
    </xdr:from>
    <xdr:to>
      <xdr:col>24</xdr:col>
      <xdr:colOff>609600</xdr:colOff>
      <xdr:row>61</xdr:row>
      <xdr:rowOff>106838</xdr:rowOff>
    </xdr:to>
    <xdr:sp macro="" textlink="">
      <xdr:nvSpPr>
        <xdr:cNvPr id="316" name="フローチャート : 判断 315"/>
        <xdr:cNvSpPr/>
      </xdr:nvSpPr>
      <xdr:spPr>
        <a:xfrm>
          <a:off x="16967200" y="10463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65</xdr:row>
      <xdr:rowOff>60960</xdr:rowOff>
    </xdr:from>
    <xdr:to>
      <xdr:col>23</xdr:col>
      <xdr:colOff>406400</xdr:colOff>
      <xdr:row>65</xdr:row>
      <xdr:rowOff>92329</xdr:rowOff>
    </xdr:to>
    <xdr:cxnSp macro="">
      <xdr:nvCxnSpPr>
        <xdr:cNvPr id="317" name="直線コネクタ 316"/>
        <xdr:cNvCxnSpPr/>
      </xdr:nvCxnSpPr>
      <xdr:spPr>
        <a:xfrm>
          <a:off x="15290800" y="11205210"/>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162211</xdr:rowOff>
    </xdr:from>
    <xdr:to>
      <xdr:col>23</xdr:col>
      <xdr:colOff>457200</xdr:colOff>
      <xdr:row>61</xdr:row>
      <xdr:rowOff>92361</xdr:rowOff>
    </xdr:to>
    <xdr:sp macro="" textlink="">
      <xdr:nvSpPr>
        <xdr:cNvPr id="318" name="フローチャート : 判断 317"/>
        <xdr:cNvSpPr/>
      </xdr:nvSpPr>
      <xdr:spPr>
        <a:xfrm>
          <a:off x="16129000" y="1044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102538</xdr:rowOff>
    </xdr:from>
    <xdr:ext cx="736600" cy="259045"/>
    <xdr:sp macro="" textlink="">
      <xdr:nvSpPr>
        <xdr:cNvPr id="319" name="テキスト ボックス 318"/>
        <xdr:cNvSpPr txBox="1"/>
      </xdr:nvSpPr>
      <xdr:spPr>
        <a:xfrm>
          <a:off x="15798800" y="10218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15.11</a:t>
          </a:r>
          <a:endParaRPr kumimoji="1" lang="ja-JP" altLang="en-US" sz="1000" b="1">
            <a:solidFill>
              <a:srgbClr val="000080"/>
            </a:solidFill>
            <a:latin typeface="ＭＳ Ｐゴシック"/>
          </a:endParaRPr>
        </a:p>
      </xdr:txBody>
    </xdr:sp>
    <xdr:clientData/>
  </xdr:oneCellAnchor>
  <xdr:twoCellAnchor>
    <xdr:from>
      <xdr:col>21</xdr:col>
      <xdr:colOff>0</xdr:colOff>
      <xdr:row>65</xdr:row>
      <xdr:rowOff>60960</xdr:rowOff>
    </xdr:from>
    <xdr:to>
      <xdr:col>22</xdr:col>
      <xdr:colOff>203200</xdr:colOff>
      <xdr:row>65</xdr:row>
      <xdr:rowOff>108014</xdr:rowOff>
    </xdr:to>
    <xdr:cxnSp macro="">
      <xdr:nvCxnSpPr>
        <xdr:cNvPr id="320" name="直線コネクタ 319"/>
        <xdr:cNvCxnSpPr/>
      </xdr:nvCxnSpPr>
      <xdr:spPr>
        <a:xfrm flipV="1">
          <a:off x="14401800" y="11205210"/>
          <a:ext cx="889000" cy="47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15494</xdr:rowOff>
    </xdr:from>
    <xdr:to>
      <xdr:col>22</xdr:col>
      <xdr:colOff>254000</xdr:colOff>
      <xdr:row>61</xdr:row>
      <xdr:rowOff>117094</xdr:rowOff>
    </xdr:to>
    <xdr:sp macro="" textlink="">
      <xdr:nvSpPr>
        <xdr:cNvPr id="321" name="フローチャート : 判断 320"/>
        <xdr:cNvSpPr/>
      </xdr:nvSpPr>
      <xdr:spPr>
        <a:xfrm>
          <a:off x="15240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127271</xdr:rowOff>
    </xdr:from>
    <xdr:ext cx="762000" cy="259045"/>
    <xdr:sp macro="" textlink="">
      <xdr:nvSpPr>
        <xdr:cNvPr id="322" name="テキスト ボックス 321"/>
        <xdr:cNvSpPr txBox="1"/>
      </xdr:nvSpPr>
      <xdr:spPr>
        <a:xfrm>
          <a:off x="14909800" y="10242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15.52</a:t>
          </a:r>
          <a:endParaRPr kumimoji="1" lang="ja-JP" altLang="en-US" sz="1000" b="1">
            <a:solidFill>
              <a:srgbClr val="000080"/>
            </a:solidFill>
            <a:latin typeface="ＭＳ Ｐゴシック"/>
          </a:endParaRPr>
        </a:p>
      </xdr:txBody>
    </xdr:sp>
    <xdr:clientData/>
  </xdr:oneCellAnchor>
  <xdr:twoCellAnchor>
    <xdr:from>
      <xdr:col>19</xdr:col>
      <xdr:colOff>482600</xdr:colOff>
      <xdr:row>65</xdr:row>
      <xdr:rowOff>108014</xdr:rowOff>
    </xdr:from>
    <xdr:to>
      <xdr:col>21</xdr:col>
      <xdr:colOff>0</xdr:colOff>
      <xdr:row>65</xdr:row>
      <xdr:rowOff>115253</xdr:rowOff>
    </xdr:to>
    <xdr:cxnSp macro="">
      <xdr:nvCxnSpPr>
        <xdr:cNvPr id="323" name="直線コネクタ 322"/>
        <xdr:cNvCxnSpPr/>
      </xdr:nvCxnSpPr>
      <xdr:spPr>
        <a:xfrm flipV="1">
          <a:off x="13512800" y="11252264"/>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158591</xdr:rowOff>
    </xdr:from>
    <xdr:to>
      <xdr:col>21</xdr:col>
      <xdr:colOff>50800</xdr:colOff>
      <xdr:row>61</xdr:row>
      <xdr:rowOff>88741</xdr:rowOff>
    </xdr:to>
    <xdr:sp macro="" textlink="">
      <xdr:nvSpPr>
        <xdr:cNvPr id="324" name="フローチャート : 判断 323"/>
        <xdr:cNvSpPr/>
      </xdr:nvSpPr>
      <xdr:spPr>
        <a:xfrm>
          <a:off x="14351000" y="1044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98918</xdr:rowOff>
    </xdr:from>
    <xdr:ext cx="762000" cy="259045"/>
    <xdr:sp macro="" textlink="">
      <xdr:nvSpPr>
        <xdr:cNvPr id="325" name="テキスト ボックス 324"/>
        <xdr:cNvSpPr txBox="1"/>
      </xdr:nvSpPr>
      <xdr:spPr>
        <a:xfrm>
          <a:off x="14020800" y="10214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15.05</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150749</xdr:rowOff>
    </xdr:from>
    <xdr:to>
      <xdr:col>19</xdr:col>
      <xdr:colOff>533400</xdr:colOff>
      <xdr:row>61</xdr:row>
      <xdr:rowOff>80899</xdr:rowOff>
    </xdr:to>
    <xdr:sp macro="" textlink="">
      <xdr:nvSpPr>
        <xdr:cNvPr id="326" name="フローチャート : 判断 325"/>
        <xdr:cNvSpPr/>
      </xdr:nvSpPr>
      <xdr:spPr>
        <a:xfrm>
          <a:off x="13462000" y="10437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91076</xdr:rowOff>
    </xdr:from>
    <xdr:ext cx="762000" cy="259045"/>
    <xdr:sp macro="" textlink="">
      <xdr:nvSpPr>
        <xdr:cNvPr id="327" name="テキスト ボックス 326"/>
        <xdr:cNvSpPr txBox="1"/>
      </xdr:nvSpPr>
      <xdr:spPr>
        <a:xfrm>
          <a:off x="13131800" y="1020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14.92</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8" name="テキスト ボックス 32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9" name="テキスト ボックス 32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0" name="テキスト ボックス 32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1" name="テキスト ボックス 33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2" name="テキスト ボックス 33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65</xdr:row>
      <xdr:rowOff>84963</xdr:rowOff>
    </xdr:from>
    <xdr:to>
      <xdr:col>24</xdr:col>
      <xdr:colOff>609600</xdr:colOff>
      <xdr:row>66</xdr:row>
      <xdr:rowOff>15113</xdr:rowOff>
    </xdr:to>
    <xdr:sp macro="" textlink="">
      <xdr:nvSpPr>
        <xdr:cNvPr id="333" name="円/楕円 332"/>
        <xdr:cNvSpPr/>
      </xdr:nvSpPr>
      <xdr:spPr>
        <a:xfrm>
          <a:off x="16967200" y="11229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64</xdr:row>
      <xdr:rowOff>152290</xdr:rowOff>
    </xdr:from>
    <xdr:ext cx="762000" cy="259045"/>
    <xdr:sp macro="" textlink="">
      <xdr:nvSpPr>
        <xdr:cNvPr id="334" name="定員管理の状況該当値テキスト"/>
        <xdr:cNvSpPr txBox="1"/>
      </xdr:nvSpPr>
      <xdr:spPr>
        <a:xfrm>
          <a:off x="17106900" y="11125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28.04</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41529</xdr:rowOff>
    </xdr:from>
    <xdr:to>
      <xdr:col>23</xdr:col>
      <xdr:colOff>457200</xdr:colOff>
      <xdr:row>65</xdr:row>
      <xdr:rowOff>143129</xdr:rowOff>
    </xdr:to>
    <xdr:sp macro="" textlink="">
      <xdr:nvSpPr>
        <xdr:cNvPr id="335" name="円/楕円 334"/>
        <xdr:cNvSpPr/>
      </xdr:nvSpPr>
      <xdr:spPr>
        <a:xfrm>
          <a:off x="16129000" y="11185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65</xdr:row>
      <xdr:rowOff>127906</xdr:rowOff>
    </xdr:from>
    <xdr:ext cx="736600" cy="259045"/>
    <xdr:sp macro="" textlink="">
      <xdr:nvSpPr>
        <xdr:cNvPr id="336" name="テキスト ボックス 335"/>
        <xdr:cNvSpPr txBox="1"/>
      </xdr:nvSpPr>
      <xdr:spPr>
        <a:xfrm>
          <a:off x="15798800" y="112721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27.32</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10160</xdr:rowOff>
    </xdr:from>
    <xdr:to>
      <xdr:col>22</xdr:col>
      <xdr:colOff>254000</xdr:colOff>
      <xdr:row>65</xdr:row>
      <xdr:rowOff>111760</xdr:rowOff>
    </xdr:to>
    <xdr:sp macro="" textlink="">
      <xdr:nvSpPr>
        <xdr:cNvPr id="337" name="円/楕円 336"/>
        <xdr:cNvSpPr/>
      </xdr:nvSpPr>
      <xdr:spPr>
        <a:xfrm>
          <a:off x="15240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65</xdr:row>
      <xdr:rowOff>96537</xdr:rowOff>
    </xdr:from>
    <xdr:ext cx="762000" cy="259045"/>
    <xdr:sp macro="" textlink="">
      <xdr:nvSpPr>
        <xdr:cNvPr id="338" name="テキスト ボックス 337"/>
        <xdr:cNvSpPr txBox="1"/>
      </xdr:nvSpPr>
      <xdr:spPr>
        <a:xfrm>
          <a:off x="14909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26.80</a:t>
          </a:r>
          <a:endParaRPr kumimoji="1" lang="ja-JP" altLang="en-US" sz="1000" b="1">
            <a:solidFill>
              <a:srgbClr val="FF0000"/>
            </a:solidFill>
            <a:latin typeface="ＭＳ Ｐゴシック"/>
          </a:endParaRPr>
        </a:p>
      </xdr:txBody>
    </xdr:sp>
    <xdr:clientData/>
  </xdr:oneCellAnchor>
  <xdr:twoCellAnchor>
    <xdr:from>
      <xdr:col>20</xdr:col>
      <xdr:colOff>635000</xdr:colOff>
      <xdr:row>65</xdr:row>
      <xdr:rowOff>57214</xdr:rowOff>
    </xdr:from>
    <xdr:to>
      <xdr:col>21</xdr:col>
      <xdr:colOff>50800</xdr:colOff>
      <xdr:row>65</xdr:row>
      <xdr:rowOff>158814</xdr:rowOff>
    </xdr:to>
    <xdr:sp macro="" textlink="">
      <xdr:nvSpPr>
        <xdr:cNvPr id="339" name="円/楕円 338"/>
        <xdr:cNvSpPr/>
      </xdr:nvSpPr>
      <xdr:spPr>
        <a:xfrm>
          <a:off x="14351000" y="1120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65</xdr:row>
      <xdr:rowOff>143591</xdr:rowOff>
    </xdr:from>
    <xdr:ext cx="762000" cy="259045"/>
    <xdr:sp macro="" textlink="">
      <xdr:nvSpPr>
        <xdr:cNvPr id="340" name="テキスト ボックス 339"/>
        <xdr:cNvSpPr txBox="1"/>
      </xdr:nvSpPr>
      <xdr:spPr>
        <a:xfrm>
          <a:off x="14020800" y="1128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27.58</a:t>
          </a:r>
          <a:endParaRPr kumimoji="1" lang="ja-JP" altLang="en-US" sz="1000" b="1">
            <a:solidFill>
              <a:srgbClr val="FF0000"/>
            </a:solidFill>
            <a:latin typeface="ＭＳ Ｐゴシック"/>
          </a:endParaRPr>
        </a:p>
      </xdr:txBody>
    </xdr:sp>
    <xdr:clientData/>
  </xdr:oneCellAnchor>
  <xdr:twoCellAnchor>
    <xdr:from>
      <xdr:col>19</xdr:col>
      <xdr:colOff>431800</xdr:colOff>
      <xdr:row>65</xdr:row>
      <xdr:rowOff>64453</xdr:rowOff>
    </xdr:from>
    <xdr:to>
      <xdr:col>19</xdr:col>
      <xdr:colOff>533400</xdr:colOff>
      <xdr:row>65</xdr:row>
      <xdr:rowOff>166053</xdr:rowOff>
    </xdr:to>
    <xdr:sp macro="" textlink="">
      <xdr:nvSpPr>
        <xdr:cNvPr id="341" name="円/楕円 340"/>
        <xdr:cNvSpPr/>
      </xdr:nvSpPr>
      <xdr:spPr>
        <a:xfrm>
          <a:off x="13462000" y="11208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65</xdr:row>
      <xdr:rowOff>150830</xdr:rowOff>
    </xdr:from>
    <xdr:ext cx="762000" cy="259045"/>
    <xdr:sp macro="" textlink="">
      <xdr:nvSpPr>
        <xdr:cNvPr id="342" name="テキスト ボックス 341"/>
        <xdr:cNvSpPr txBox="1"/>
      </xdr:nvSpPr>
      <xdr:spPr>
        <a:xfrm>
          <a:off x="13131800" y="11295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27.70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3" name="正方形/長方形 34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4" name="テキスト ボックス 34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5" name="テキスト ボックス 34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6" name="正方形/長方形 34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7" name="正方形/長方形 34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81/96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8" name="正方形/長方形 34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9" name="正方形/長方形 34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0" name="正方形/長方形 34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1" name="正方形/長方形 35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2" name="正方形/長方形 35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3" name="正方形/長方形 35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4" name="正方形/長方形 35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5" name="テキスト ボックス 35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改善となった。改善要因</a:t>
          </a:r>
          <a:r>
            <a:rPr kumimoji="1" lang="ja-JP" altLang="en-US" sz="1100">
              <a:solidFill>
                <a:schemeClr val="dk1"/>
              </a:solidFill>
              <a:effectLst/>
              <a:latin typeface="+mn-lt"/>
              <a:ea typeface="+mn-ea"/>
              <a:cs typeface="+mn-cs"/>
            </a:rPr>
            <a:t>として</a:t>
          </a:r>
          <a:r>
            <a:rPr kumimoji="1" lang="ja-JP" altLang="ja-JP" sz="1100">
              <a:solidFill>
                <a:schemeClr val="dk1"/>
              </a:solidFill>
              <a:effectLst/>
              <a:latin typeface="+mn-lt"/>
              <a:ea typeface="+mn-ea"/>
              <a:cs typeface="+mn-cs"/>
            </a:rPr>
            <a:t>は</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普通会計における元利償還金</a:t>
          </a:r>
          <a:r>
            <a:rPr kumimoji="1" lang="ja-JP" altLang="en-US" sz="1100">
              <a:solidFill>
                <a:schemeClr val="dk1"/>
              </a:solidFill>
              <a:effectLst/>
              <a:latin typeface="+mn-lt"/>
              <a:ea typeface="+mn-ea"/>
              <a:cs typeface="+mn-cs"/>
            </a:rPr>
            <a:t>の減少（</a:t>
          </a:r>
          <a:r>
            <a:rPr kumimoji="1" lang="ja-JP" altLang="ja-JP" sz="1100">
              <a:solidFill>
                <a:schemeClr val="dk1"/>
              </a:solidFill>
              <a:effectLst/>
              <a:latin typeface="+mn-lt"/>
              <a:ea typeface="+mn-ea"/>
              <a:cs typeface="+mn-cs"/>
            </a:rPr>
            <a:t>前年度</a:t>
          </a:r>
          <a:r>
            <a:rPr kumimoji="1" lang="ja-JP" altLang="en-US" sz="1100">
              <a:solidFill>
                <a:schemeClr val="dk1"/>
              </a:solidFill>
              <a:effectLst/>
              <a:latin typeface="+mn-lt"/>
              <a:ea typeface="+mn-ea"/>
              <a:cs typeface="+mn-cs"/>
            </a:rPr>
            <a:t>比△</a:t>
          </a:r>
          <a:r>
            <a:rPr kumimoji="1" lang="en-US" altLang="ja-JP" sz="1100">
              <a:solidFill>
                <a:schemeClr val="dk1"/>
              </a:solidFill>
              <a:effectLst/>
              <a:latin typeface="+mn-lt"/>
              <a:ea typeface="+mn-ea"/>
              <a:cs typeface="+mn-cs"/>
            </a:rPr>
            <a:t>120,290</a:t>
          </a:r>
          <a:r>
            <a:rPr kumimoji="1" lang="ja-JP" altLang="en-US" sz="1100">
              <a:solidFill>
                <a:schemeClr val="dk1"/>
              </a:solidFill>
              <a:effectLst/>
              <a:latin typeface="+mn-lt"/>
              <a:ea typeface="+mn-ea"/>
              <a:cs typeface="+mn-cs"/>
            </a:rPr>
            <a:t>千円）</a:t>
          </a:r>
          <a:r>
            <a:rPr kumimoji="1" lang="ja-JP" altLang="ja-JP" sz="1100">
              <a:solidFill>
                <a:schemeClr val="dk1"/>
              </a:solidFill>
              <a:effectLst/>
              <a:latin typeface="+mn-lt"/>
              <a:ea typeface="+mn-ea"/>
              <a:cs typeface="+mn-cs"/>
            </a:rPr>
            <a:t>が大きい</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計画的に進めている普通建設事業に係る地方債の発行の抑制効果も数値に反映されるようになってきている状況である。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年度からは過去の大規模事業の償還が開始となり、一時的に実質公債費</a:t>
          </a:r>
          <a:r>
            <a:rPr kumimoji="1" lang="ja-JP" altLang="en-US" sz="1100">
              <a:solidFill>
                <a:schemeClr val="dk1"/>
              </a:solidFill>
              <a:effectLst/>
              <a:latin typeface="+mn-lt"/>
              <a:ea typeface="+mn-ea"/>
              <a:cs typeface="+mn-cs"/>
            </a:rPr>
            <a:t>比</a:t>
          </a:r>
          <a:r>
            <a:rPr kumimoji="1" lang="ja-JP" altLang="ja-JP" sz="1100">
              <a:solidFill>
                <a:schemeClr val="dk1"/>
              </a:solidFill>
              <a:effectLst/>
              <a:latin typeface="+mn-lt"/>
              <a:ea typeface="+mn-ea"/>
              <a:cs typeface="+mn-cs"/>
            </a:rPr>
            <a:t>率が悪化するが、引き続き地方債の借入限度を設けるなど抑制を継続し比率改善を目指していく。</a:t>
          </a:r>
          <a:endParaRPr lang="ja-JP" altLang="ja-JP" sz="1400">
            <a:effectLst/>
          </a:endParaRPr>
        </a:p>
      </xdr:txBody>
    </xdr:sp>
    <xdr:clientData/>
  </xdr:twoCellAnchor>
  <xdr:oneCellAnchor>
    <xdr:from>
      <xdr:col>18</xdr:col>
      <xdr:colOff>444500</xdr:colOff>
      <xdr:row>32</xdr:row>
      <xdr:rowOff>101600</xdr:rowOff>
    </xdr:from>
    <xdr:ext cx="298543" cy="225703"/>
    <xdr:sp macro="" textlink="">
      <xdr:nvSpPr>
        <xdr:cNvPr id="356" name="テキスト ボックス 35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7" name="直線コネクタ 35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8" name="テキスト ボックス 35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59" name="直線コネクタ 358"/>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0" name="テキスト ボックス 359"/>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1" name="直線コネクタ 360"/>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2" name="テキスト ボックス 361"/>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3" name="直線コネクタ 362"/>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4" name="テキスト ボックス 363"/>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5" name="直線コネクタ 364"/>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6" name="直線コネクタ 36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38</xdr:row>
      <xdr:rowOff>1778</xdr:rowOff>
    </xdr:from>
    <xdr:to>
      <xdr:col>24</xdr:col>
      <xdr:colOff>558800</xdr:colOff>
      <xdr:row>45</xdr:row>
      <xdr:rowOff>99822</xdr:rowOff>
    </xdr:to>
    <xdr:cxnSp macro="">
      <xdr:nvCxnSpPr>
        <xdr:cNvPr id="368" name="直線コネクタ 367"/>
        <xdr:cNvCxnSpPr/>
      </xdr:nvCxnSpPr>
      <xdr:spPr>
        <a:xfrm flipV="1">
          <a:off x="17018000" y="6516878"/>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71899</xdr:rowOff>
    </xdr:from>
    <xdr:ext cx="762000" cy="259045"/>
    <xdr:sp macro="" textlink="">
      <xdr:nvSpPr>
        <xdr:cNvPr id="369"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22.2</a:t>
          </a:r>
          <a:endParaRPr kumimoji="1" lang="ja-JP" altLang="en-US" sz="1000" b="1">
            <a:latin typeface="ＭＳ Ｐゴシック"/>
          </a:endParaRPr>
        </a:p>
      </xdr:txBody>
    </xdr:sp>
    <xdr:clientData/>
  </xdr:oneCellAnchor>
  <xdr:twoCellAnchor>
    <xdr:from>
      <xdr:col>24</xdr:col>
      <xdr:colOff>469900</xdr:colOff>
      <xdr:row>45</xdr:row>
      <xdr:rowOff>99822</xdr:rowOff>
    </xdr:from>
    <xdr:to>
      <xdr:col>24</xdr:col>
      <xdr:colOff>647700</xdr:colOff>
      <xdr:row>45</xdr:row>
      <xdr:rowOff>99822</xdr:rowOff>
    </xdr:to>
    <xdr:cxnSp macro="">
      <xdr:nvCxnSpPr>
        <xdr:cNvPr id="370" name="直線コネクタ 369"/>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88155</xdr:rowOff>
    </xdr:from>
    <xdr:ext cx="762000" cy="259045"/>
    <xdr:sp macro="" textlink="">
      <xdr:nvSpPr>
        <xdr:cNvPr id="371" name="公債費負担の状況最大値テキスト"/>
        <xdr:cNvSpPr txBox="1"/>
      </xdr:nvSpPr>
      <xdr:spPr>
        <a:xfrm>
          <a:off x="17106900" y="626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4.7</a:t>
          </a:r>
          <a:endParaRPr kumimoji="1" lang="ja-JP" altLang="en-US" sz="1000" b="1">
            <a:latin typeface="ＭＳ Ｐゴシック"/>
          </a:endParaRPr>
        </a:p>
      </xdr:txBody>
    </xdr:sp>
    <xdr:clientData/>
  </xdr:oneCellAnchor>
  <xdr:twoCellAnchor>
    <xdr:from>
      <xdr:col>24</xdr:col>
      <xdr:colOff>469900</xdr:colOff>
      <xdr:row>38</xdr:row>
      <xdr:rowOff>1778</xdr:rowOff>
    </xdr:from>
    <xdr:to>
      <xdr:col>24</xdr:col>
      <xdr:colOff>647700</xdr:colOff>
      <xdr:row>38</xdr:row>
      <xdr:rowOff>1778</xdr:rowOff>
    </xdr:to>
    <xdr:cxnSp macro="">
      <xdr:nvCxnSpPr>
        <xdr:cNvPr id="372" name="直線コネクタ 371"/>
        <xdr:cNvCxnSpPr/>
      </xdr:nvCxnSpPr>
      <xdr:spPr>
        <a:xfrm>
          <a:off x="16929100" y="651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68834</xdr:rowOff>
    </xdr:from>
    <xdr:to>
      <xdr:col>24</xdr:col>
      <xdr:colOff>558800</xdr:colOff>
      <xdr:row>42</xdr:row>
      <xdr:rowOff>97790</xdr:rowOff>
    </xdr:to>
    <xdr:cxnSp macro="">
      <xdr:nvCxnSpPr>
        <xdr:cNvPr id="373" name="直線コネクタ 372"/>
        <xdr:cNvCxnSpPr/>
      </xdr:nvCxnSpPr>
      <xdr:spPr>
        <a:xfrm flipV="1">
          <a:off x="16179800" y="7269734"/>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90187</xdr:rowOff>
    </xdr:from>
    <xdr:ext cx="762000" cy="259045"/>
    <xdr:sp macro="" textlink="">
      <xdr:nvSpPr>
        <xdr:cNvPr id="374" name="公債費負担の状況平均値テキスト"/>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73660</xdr:rowOff>
    </xdr:from>
    <xdr:to>
      <xdr:col>24</xdr:col>
      <xdr:colOff>609600</xdr:colOff>
      <xdr:row>42</xdr:row>
      <xdr:rowOff>3810</xdr:rowOff>
    </xdr:to>
    <xdr:sp macro="" textlink="">
      <xdr:nvSpPr>
        <xdr:cNvPr id="375" name="フローチャート : 判断 374"/>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42</xdr:row>
      <xdr:rowOff>97790</xdr:rowOff>
    </xdr:from>
    <xdr:to>
      <xdr:col>23</xdr:col>
      <xdr:colOff>406400</xdr:colOff>
      <xdr:row>42</xdr:row>
      <xdr:rowOff>146050</xdr:rowOff>
    </xdr:to>
    <xdr:cxnSp macro="">
      <xdr:nvCxnSpPr>
        <xdr:cNvPr id="376" name="直線コネクタ 375"/>
        <xdr:cNvCxnSpPr/>
      </xdr:nvCxnSpPr>
      <xdr:spPr>
        <a:xfrm flipV="1">
          <a:off x="15290800" y="729869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78486</xdr:rowOff>
    </xdr:from>
    <xdr:to>
      <xdr:col>23</xdr:col>
      <xdr:colOff>457200</xdr:colOff>
      <xdr:row>42</xdr:row>
      <xdr:rowOff>8636</xdr:rowOff>
    </xdr:to>
    <xdr:sp macro="" textlink="">
      <xdr:nvSpPr>
        <xdr:cNvPr id="377" name="フローチャート : 判断 376"/>
        <xdr:cNvSpPr/>
      </xdr:nvSpPr>
      <xdr:spPr>
        <a:xfrm>
          <a:off x="16129000" y="710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18813</xdr:rowOff>
    </xdr:from>
    <xdr:ext cx="736600" cy="259045"/>
    <xdr:sp macro="" textlink="">
      <xdr:nvSpPr>
        <xdr:cNvPr id="378" name="テキスト ボックス 377"/>
        <xdr:cNvSpPr txBox="1"/>
      </xdr:nvSpPr>
      <xdr:spPr>
        <a:xfrm>
          <a:off x="15798800" y="687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146050</xdr:rowOff>
    </xdr:from>
    <xdr:to>
      <xdr:col>22</xdr:col>
      <xdr:colOff>203200</xdr:colOff>
      <xdr:row>43</xdr:row>
      <xdr:rowOff>46990</xdr:rowOff>
    </xdr:to>
    <xdr:cxnSp macro="">
      <xdr:nvCxnSpPr>
        <xdr:cNvPr id="379" name="直線コネクタ 378"/>
        <xdr:cNvCxnSpPr/>
      </xdr:nvCxnSpPr>
      <xdr:spPr>
        <a:xfrm flipV="1">
          <a:off x="14401800" y="734695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102616</xdr:rowOff>
    </xdr:from>
    <xdr:to>
      <xdr:col>22</xdr:col>
      <xdr:colOff>254000</xdr:colOff>
      <xdr:row>42</xdr:row>
      <xdr:rowOff>32766</xdr:rowOff>
    </xdr:to>
    <xdr:sp macro="" textlink="">
      <xdr:nvSpPr>
        <xdr:cNvPr id="380" name="フローチャート : 判断 379"/>
        <xdr:cNvSpPr/>
      </xdr:nvSpPr>
      <xdr:spPr>
        <a:xfrm>
          <a:off x="15240000" y="71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42943</xdr:rowOff>
    </xdr:from>
    <xdr:ext cx="762000" cy="259045"/>
    <xdr:sp macro="" textlink="">
      <xdr:nvSpPr>
        <xdr:cNvPr id="381" name="テキスト ボックス 380"/>
        <xdr:cNvSpPr txBox="1"/>
      </xdr:nvSpPr>
      <xdr:spPr>
        <a:xfrm>
          <a:off x="14909800" y="6900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46990</xdr:rowOff>
    </xdr:from>
    <xdr:to>
      <xdr:col>21</xdr:col>
      <xdr:colOff>0</xdr:colOff>
      <xdr:row>43</xdr:row>
      <xdr:rowOff>109728</xdr:rowOff>
    </xdr:to>
    <xdr:cxnSp macro="">
      <xdr:nvCxnSpPr>
        <xdr:cNvPr id="382" name="直線コネクタ 381"/>
        <xdr:cNvCxnSpPr/>
      </xdr:nvCxnSpPr>
      <xdr:spPr>
        <a:xfrm flipV="1">
          <a:off x="13512800" y="7419340"/>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136398</xdr:rowOff>
    </xdr:from>
    <xdr:to>
      <xdr:col>21</xdr:col>
      <xdr:colOff>50800</xdr:colOff>
      <xdr:row>42</xdr:row>
      <xdr:rowOff>66548</xdr:rowOff>
    </xdr:to>
    <xdr:sp macro="" textlink="">
      <xdr:nvSpPr>
        <xdr:cNvPr id="383" name="フローチャート : 判断 382"/>
        <xdr:cNvSpPr/>
      </xdr:nvSpPr>
      <xdr:spPr>
        <a:xfrm>
          <a:off x="14351000" y="716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76725</xdr:rowOff>
    </xdr:from>
    <xdr:ext cx="762000" cy="259045"/>
    <xdr:sp macro="" textlink="">
      <xdr:nvSpPr>
        <xdr:cNvPr id="384" name="テキスト ボックス 383"/>
        <xdr:cNvSpPr txBox="1"/>
      </xdr:nvSpPr>
      <xdr:spPr>
        <a:xfrm>
          <a:off x="14020800" y="6934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13208</xdr:rowOff>
    </xdr:from>
    <xdr:to>
      <xdr:col>19</xdr:col>
      <xdr:colOff>533400</xdr:colOff>
      <xdr:row>42</xdr:row>
      <xdr:rowOff>114808</xdr:rowOff>
    </xdr:to>
    <xdr:sp macro="" textlink="">
      <xdr:nvSpPr>
        <xdr:cNvPr id="385" name="フローチャート : 判断 384"/>
        <xdr:cNvSpPr/>
      </xdr:nvSpPr>
      <xdr:spPr>
        <a:xfrm>
          <a:off x="13462000" y="72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124985</xdr:rowOff>
    </xdr:from>
    <xdr:ext cx="762000" cy="259045"/>
    <xdr:sp macro="" textlink="">
      <xdr:nvSpPr>
        <xdr:cNvPr id="386" name="テキスト ボックス 385"/>
        <xdr:cNvSpPr txBox="1"/>
      </xdr:nvSpPr>
      <xdr:spPr>
        <a:xfrm>
          <a:off x="13131800" y="6982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18034</xdr:rowOff>
    </xdr:from>
    <xdr:to>
      <xdr:col>24</xdr:col>
      <xdr:colOff>609600</xdr:colOff>
      <xdr:row>42</xdr:row>
      <xdr:rowOff>119634</xdr:rowOff>
    </xdr:to>
    <xdr:sp macro="" textlink="">
      <xdr:nvSpPr>
        <xdr:cNvPr id="392" name="円/楕円 391"/>
        <xdr:cNvSpPr/>
      </xdr:nvSpPr>
      <xdr:spPr>
        <a:xfrm>
          <a:off x="16967200" y="7218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161561</xdr:rowOff>
    </xdr:from>
    <xdr:ext cx="762000" cy="259045"/>
    <xdr:sp macro="" textlink="">
      <xdr:nvSpPr>
        <xdr:cNvPr id="393" name="公債費負担の状況該当値テキスト"/>
        <xdr:cNvSpPr txBox="1"/>
      </xdr:nvSpPr>
      <xdr:spPr>
        <a:xfrm>
          <a:off x="17106900" y="719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46990</xdr:rowOff>
    </xdr:from>
    <xdr:to>
      <xdr:col>23</xdr:col>
      <xdr:colOff>457200</xdr:colOff>
      <xdr:row>42</xdr:row>
      <xdr:rowOff>148590</xdr:rowOff>
    </xdr:to>
    <xdr:sp macro="" textlink="">
      <xdr:nvSpPr>
        <xdr:cNvPr id="394" name="円/楕円 393"/>
        <xdr:cNvSpPr/>
      </xdr:nvSpPr>
      <xdr:spPr>
        <a:xfrm>
          <a:off x="16129000" y="7247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133367</xdr:rowOff>
    </xdr:from>
    <xdr:ext cx="736600" cy="259045"/>
    <xdr:sp macro="" textlink="">
      <xdr:nvSpPr>
        <xdr:cNvPr id="395" name="テキスト ボックス 394"/>
        <xdr:cNvSpPr txBox="1"/>
      </xdr:nvSpPr>
      <xdr:spPr>
        <a:xfrm>
          <a:off x="15798800" y="73342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95250</xdr:rowOff>
    </xdr:from>
    <xdr:to>
      <xdr:col>22</xdr:col>
      <xdr:colOff>254000</xdr:colOff>
      <xdr:row>43</xdr:row>
      <xdr:rowOff>25400</xdr:rowOff>
    </xdr:to>
    <xdr:sp macro="" textlink="">
      <xdr:nvSpPr>
        <xdr:cNvPr id="396" name="円/楕円 395"/>
        <xdr:cNvSpPr/>
      </xdr:nvSpPr>
      <xdr:spPr>
        <a:xfrm>
          <a:off x="15240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10177</xdr:rowOff>
    </xdr:from>
    <xdr:ext cx="762000" cy="259045"/>
    <xdr:sp macro="" textlink="">
      <xdr:nvSpPr>
        <xdr:cNvPr id="397" name="テキスト ボックス 396"/>
        <xdr:cNvSpPr txBox="1"/>
      </xdr:nvSpPr>
      <xdr:spPr>
        <a:xfrm>
          <a:off x="14909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167640</xdr:rowOff>
    </xdr:from>
    <xdr:to>
      <xdr:col>21</xdr:col>
      <xdr:colOff>50800</xdr:colOff>
      <xdr:row>43</xdr:row>
      <xdr:rowOff>97790</xdr:rowOff>
    </xdr:to>
    <xdr:sp macro="" textlink="">
      <xdr:nvSpPr>
        <xdr:cNvPr id="398" name="円/楕円 397"/>
        <xdr:cNvSpPr/>
      </xdr:nvSpPr>
      <xdr:spPr>
        <a:xfrm>
          <a:off x="14351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82567</xdr:rowOff>
    </xdr:from>
    <xdr:ext cx="762000" cy="259045"/>
    <xdr:sp macro="" textlink="">
      <xdr:nvSpPr>
        <xdr:cNvPr id="399" name="テキスト ボックス 398"/>
        <xdr:cNvSpPr txBox="1"/>
      </xdr:nvSpPr>
      <xdr:spPr>
        <a:xfrm>
          <a:off x="14020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58928</xdr:rowOff>
    </xdr:from>
    <xdr:to>
      <xdr:col>19</xdr:col>
      <xdr:colOff>533400</xdr:colOff>
      <xdr:row>43</xdr:row>
      <xdr:rowOff>160528</xdr:rowOff>
    </xdr:to>
    <xdr:sp macro="" textlink="">
      <xdr:nvSpPr>
        <xdr:cNvPr id="400" name="円/楕円 399"/>
        <xdr:cNvSpPr/>
      </xdr:nvSpPr>
      <xdr:spPr>
        <a:xfrm>
          <a:off x="13462000" y="743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145305</xdr:rowOff>
    </xdr:from>
    <xdr:ext cx="762000" cy="259045"/>
    <xdr:sp macro="" textlink="">
      <xdr:nvSpPr>
        <xdr:cNvPr id="401" name="テキスト ボックス 400"/>
        <xdr:cNvSpPr txBox="1"/>
      </xdr:nvSpPr>
      <xdr:spPr>
        <a:xfrm>
          <a:off x="13131800" y="7517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3" name="テキスト ボックス 40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4" name="テキスト ボックス 40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09" name="正方形/長方形 40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0" name="正方形/長方形 40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今</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初めてゼロとなった</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主な要因としては、地方債の現在高の減（前年度比△</a:t>
          </a:r>
          <a:r>
            <a:rPr kumimoji="1" lang="en-US" altLang="ja-JP" sz="1100">
              <a:solidFill>
                <a:schemeClr val="dk1"/>
              </a:solidFill>
              <a:effectLst/>
              <a:latin typeface="+mn-lt"/>
              <a:ea typeface="+mn-ea"/>
              <a:cs typeface="+mn-cs"/>
            </a:rPr>
            <a:t>307,188</a:t>
          </a:r>
          <a:r>
            <a:rPr kumimoji="1" lang="ja-JP" altLang="en-US" sz="1100">
              <a:solidFill>
                <a:schemeClr val="dk1"/>
              </a:solidFill>
              <a:effectLst/>
              <a:latin typeface="+mn-lt"/>
              <a:ea typeface="+mn-ea"/>
              <a:cs typeface="+mn-cs"/>
            </a:rPr>
            <a:t>千円）や</a:t>
          </a:r>
          <a:r>
            <a:rPr kumimoji="1" lang="ja-JP" altLang="ja-JP" sz="1100">
              <a:solidFill>
                <a:schemeClr val="dk1"/>
              </a:solidFill>
              <a:effectLst/>
              <a:latin typeface="+mn-lt"/>
              <a:ea typeface="+mn-ea"/>
              <a:cs typeface="+mn-cs"/>
            </a:rPr>
            <a:t>公営企業債に対する将来の繰入見込額</a:t>
          </a:r>
          <a:r>
            <a:rPr kumimoji="1" lang="ja-JP" altLang="en-US" sz="1100">
              <a:solidFill>
                <a:schemeClr val="dk1"/>
              </a:solidFill>
              <a:effectLst/>
              <a:latin typeface="+mn-lt"/>
              <a:ea typeface="+mn-ea"/>
              <a:cs typeface="+mn-cs"/>
            </a:rPr>
            <a:t>の減（前年度比△</a:t>
          </a:r>
          <a:r>
            <a:rPr kumimoji="1" lang="en-US" altLang="ja-JP" sz="1100">
              <a:solidFill>
                <a:schemeClr val="dk1"/>
              </a:solidFill>
              <a:effectLst/>
              <a:latin typeface="+mn-lt"/>
              <a:ea typeface="+mn-ea"/>
              <a:cs typeface="+mn-cs"/>
            </a:rPr>
            <a:t>497,975</a:t>
          </a:r>
          <a:r>
            <a:rPr kumimoji="1" lang="ja-JP" altLang="en-US" sz="1100">
              <a:solidFill>
                <a:schemeClr val="dk1"/>
              </a:solidFill>
              <a:effectLst/>
              <a:latin typeface="+mn-lt"/>
              <a:ea typeface="+mn-ea"/>
              <a:cs typeface="+mn-cs"/>
            </a:rPr>
            <a:t>千円）など、将来負担額が減少した一方</a:t>
          </a:r>
          <a:r>
            <a:rPr kumimoji="1" lang="ja-JP" altLang="ja-JP" sz="1100">
              <a:solidFill>
                <a:schemeClr val="dk1"/>
              </a:solidFill>
              <a:effectLst/>
              <a:latin typeface="+mn-lt"/>
              <a:ea typeface="+mn-ea"/>
              <a:cs typeface="+mn-cs"/>
            </a:rPr>
            <a:t>、将来負担に対応できる基金</a:t>
          </a:r>
          <a:r>
            <a:rPr kumimoji="1" lang="ja-JP" altLang="en-US" sz="1100">
              <a:solidFill>
                <a:schemeClr val="dk1"/>
              </a:solidFill>
              <a:effectLst/>
              <a:latin typeface="+mn-lt"/>
              <a:ea typeface="+mn-ea"/>
              <a:cs typeface="+mn-cs"/>
            </a:rPr>
            <a:t>の増加（前年度比</a:t>
          </a:r>
          <a:r>
            <a:rPr kumimoji="1" lang="en-US" altLang="ja-JP" sz="1100">
              <a:solidFill>
                <a:schemeClr val="dk1"/>
              </a:solidFill>
              <a:effectLst/>
              <a:latin typeface="+mn-lt"/>
              <a:ea typeface="+mn-ea"/>
              <a:cs typeface="+mn-cs"/>
            </a:rPr>
            <a:t>246,546</a:t>
          </a:r>
          <a:r>
            <a:rPr kumimoji="1" lang="ja-JP" altLang="en-US" sz="1100">
              <a:solidFill>
                <a:schemeClr val="dk1"/>
              </a:solidFill>
              <a:effectLst/>
              <a:latin typeface="+mn-lt"/>
              <a:ea typeface="+mn-ea"/>
              <a:cs typeface="+mn-cs"/>
            </a:rPr>
            <a:t>千円）が挙げられる。</a:t>
          </a:r>
          <a:endParaRPr lang="ja-JP" altLang="ja-JP" sz="1400">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人口減少や合併後の縮減により</a:t>
          </a:r>
          <a:r>
            <a:rPr kumimoji="1" lang="ja-JP" altLang="ja-JP" sz="1100">
              <a:solidFill>
                <a:schemeClr val="dk1"/>
              </a:solidFill>
              <a:effectLst/>
              <a:latin typeface="+mn-lt"/>
              <a:ea typeface="+mn-ea"/>
              <a:cs typeface="+mn-cs"/>
            </a:rPr>
            <a:t>普通交付税の削減</a:t>
          </a:r>
          <a:r>
            <a:rPr kumimoji="1" lang="ja-JP" altLang="en-US" sz="1100">
              <a:solidFill>
                <a:schemeClr val="dk1"/>
              </a:solidFill>
              <a:effectLst/>
              <a:latin typeface="+mn-lt"/>
              <a:ea typeface="+mn-ea"/>
              <a:cs typeface="+mn-cs"/>
            </a:rPr>
            <a:t>が見込まれ、</a:t>
          </a:r>
          <a:r>
            <a:rPr kumimoji="1" lang="ja-JP" altLang="ja-JP" sz="1100">
              <a:solidFill>
                <a:schemeClr val="dk1"/>
              </a:solidFill>
              <a:effectLst/>
              <a:latin typeface="+mn-lt"/>
              <a:ea typeface="+mn-ea"/>
              <a:cs typeface="+mn-cs"/>
            </a:rPr>
            <a:t>財政の硬直化が進むため、現状の財政規模を維持する場合は、地方債の発行額の増加や基金の取り崩しを行いながら維持しなければならないことが懸念されるため、中長期的に段階を踏まえた財政改善を進めることとしている。</a:t>
          </a:r>
          <a:endParaRPr lang="ja-JP" altLang="ja-JP" sz="1400">
            <a:effectLst/>
          </a:endParaRP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18" name="直線コネクタ 41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19" name="テキスト ボックス 41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0" name="直線コネクタ 41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1" name="テキスト ボックス 42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2" name="直線コネクタ 42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3" name="テキスト ボックス 42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4" name="直線コネクタ 42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5" name="テキスト ボックス 42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6" name="直線コネクタ 42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7" name="テキスト ボックス 42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153543</xdr:rowOff>
    </xdr:to>
    <xdr:cxnSp macro="">
      <xdr:nvCxnSpPr>
        <xdr:cNvPr id="430" name="直線コネクタ 429"/>
        <xdr:cNvCxnSpPr/>
      </xdr:nvCxnSpPr>
      <xdr:spPr>
        <a:xfrm flipV="1">
          <a:off x="17018000" y="2370667"/>
          <a:ext cx="0" cy="15547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125620</xdr:rowOff>
    </xdr:from>
    <xdr:ext cx="762000" cy="259045"/>
    <xdr:sp macro="" textlink="">
      <xdr:nvSpPr>
        <xdr:cNvPr id="431" name="将来負担の状況最小値テキスト"/>
        <xdr:cNvSpPr txBox="1"/>
      </xdr:nvSpPr>
      <xdr:spPr>
        <a:xfrm>
          <a:off x="17106900" y="389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193.3</a:t>
          </a:r>
          <a:endParaRPr kumimoji="1" lang="ja-JP" altLang="en-US" sz="1000" b="1">
            <a:latin typeface="ＭＳ Ｐゴシック"/>
          </a:endParaRPr>
        </a:p>
      </xdr:txBody>
    </xdr:sp>
    <xdr:clientData/>
  </xdr:oneCellAnchor>
  <xdr:twoCellAnchor>
    <xdr:from>
      <xdr:col>24</xdr:col>
      <xdr:colOff>469900</xdr:colOff>
      <xdr:row>22</xdr:row>
      <xdr:rowOff>153543</xdr:rowOff>
    </xdr:from>
    <xdr:to>
      <xdr:col>24</xdr:col>
      <xdr:colOff>647700</xdr:colOff>
      <xdr:row>22</xdr:row>
      <xdr:rowOff>153543</xdr:rowOff>
    </xdr:to>
    <xdr:cxnSp macro="">
      <xdr:nvCxnSpPr>
        <xdr:cNvPr id="432" name="直線コネクタ 431"/>
        <xdr:cNvCxnSpPr/>
      </xdr:nvCxnSpPr>
      <xdr:spPr>
        <a:xfrm>
          <a:off x="16929100" y="39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3"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4" name="直線コネクタ 43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14</xdr:row>
      <xdr:rowOff>37126</xdr:rowOff>
    </xdr:from>
    <xdr:to>
      <xdr:col>23</xdr:col>
      <xdr:colOff>406400</xdr:colOff>
      <xdr:row>15</xdr:row>
      <xdr:rowOff>17695</xdr:rowOff>
    </xdr:to>
    <xdr:cxnSp macro="">
      <xdr:nvCxnSpPr>
        <xdr:cNvPr id="435" name="直線コネクタ 434"/>
        <xdr:cNvCxnSpPr/>
      </xdr:nvCxnSpPr>
      <xdr:spPr>
        <a:xfrm flipV="1">
          <a:off x="15290800" y="2437426"/>
          <a:ext cx="889000" cy="15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6"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7" name="フローチャート : 判断 436"/>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17695</xdr:rowOff>
    </xdr:from>
    <xdr:to>
      <xdr:col>22</xdr:col>
      <xdr:colOff>203200</xdr:colOff>
      <xdr:row>15</xdr:row>
      <xdr:rowOff>163280</xdr:rowOff>
    </xdr:to>
    <xdr:cxnSp macro="">
      <xdr:nvCxnSpPr>
        <xdr:cNvPr id="438" name="直線コネクタ 437"/>
        <xdr:cNvCxnSpPr/>
      </xdr:nvCxnSpPr>
      <xdr:spPr>
        <a:xfrm flipV="1">
          <a:off x="14401800" y="2589445"/>
          <a:ext cx="889000" cy="14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163280</xdr:rowOff>
    </xdr:from>
    <xdr:to>
      <xdr:col>21</xdr:col>
      <xdr:colOff>0</xdr:colOff>
      <xdr:row>16</xdr:row>
      <xdr:rowOff>118914</xdr:rowOff>
    </xdr:to>
    <xdr:cxnSp macro="">
      <xdr:nvCxnSpPr>
        <xdr:cNvPr id="441" name="直線コネクタ 440"/>
        <xdr:cNvCxnSpPr/>
      </xdr:nvCxnSpPr>
      <xdr:spPr>
        <a:xfrm flipV="1">
          <a:off x="13512800" y="2735030"/>
          <a:ext cx="889000" cy="12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13</xdr:row>
      <xdr:rowOff>91017</xdr:rowOff>
    </xdr:from>
    <xdr:to>
      <xdr:col>22</xdr:col>
      <xdr:colOff>254000</xdr:colOff>
      <xdr:row>14</xdr:row>
      <xdr:rowOff>21167</xdr:rowOff>
    </xdr:to>
    <xdr:sp macro="" textlink="">
      <xdr:nvSpPr>
        <xdr:cNvPr id="442" name="フローチャート : 判断 441"/>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3" name="テキスト ボックス 442"/>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4" name="フローチャート : 判断 443"/>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5" name="テキスト ボックス 444"/>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136864</xdr:rowOff>
    </xdr:from>
    <xdr:to>
      <xdr:col>19</xdr:col>
      <xdr:colOff>533400</xdr:colOff>
      <xdr:row>14</xdr:row>
      <xdr:rowOff>67014</xdr:rowOff>
    </xdr:to>
    <xdr:sp macro="" textlink="">
      <xdr:nvSpPr>
        <xdr:cNvPr id="446" name="フローチャート : 判断 445"/>
        <xdr:cNvSpPr/>
      </xdr:nvSpPr>
      <xdr:spPr>
        <a:xfrm>
          <a:off x="13462000" y="23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77191</xdr:rowOff>
    </xdr:from>
    <xdr:ext cx="762000" cy="259045"/>
    <xdr:sp macro="" textlink="">
      <xdr:nvSpPr>
        <xdr:cNvPr id="447" name="テキスト ボックス 446"/>
        <xdr:cNvSpPr txBox="1"/>
      </xdr:nvSpPr>
      <xdr:spPr>
        <a:xfrm>
          <a:off x="13131800" y="2134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8" name="テキスト ボックス 44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9" name="テキスト ボックス 44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0" name="テキスト ボックス 44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1" name="テキスト ボックス 45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2" name="テキスト ボックス 45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355600</xdr:colOff>
      <xdr:row>13</xdr:row>
      <xdr:rowOff>157776</xdr:rowOff>
    </xdr:from>
    <xdr:to>
      <xdr:col>23</xdr:col>
      <xdr:colOff>457200</xdr:colOff>
      <xdr:row>14</xdr:row>
      <xdr:rowOff>87926</xdr:rowOff>
    </xdr:to>
    <xdr:sp macro="" textlink="">
      <xdr:nvSpPr>
        <xdr:cNvPr id="453" name="円/楕円 452"/>
        <xdr:cNvSpPr/>
      </xdr:nvSpPr>
      <xdr:spPr>
        <a:xfrm>
          <a:off x="16129000" y="2386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72703</xdr:rowOff>
    </xdr:from>
    <xdr:ext cx="736600" cy="259045"/>
    <xdr:sp macro="" textlink="">
      <xdr:nvSpPr>
        <xdr:cNvPr id="454" name="テキスト ボックス 453"/>
        <xdr:cNvSpPr txBox="1"/>
      </xdr:nvSpPr>
      <xdr:spPr>
        <a:xfrm>
          <a:off x="15798800" y="24730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138345</xdr:rowOff>
    </xdr:from>
    <xdr:to>
      <xdr:col>22</xdr:col>
      <xdr:colOff>254000</xdr:colOff>
      <xdr:row>15</xdr:row>
      <xdr:rowOff>68495</xdr:rowOff>
    </xdr:to>
    <xdr:sp macro="" textlink="">
      <xdr:nvSpPr>
        <xdr:cNvPr id="455" name="円/楕円 454"/>
        <xdr:cNvSpPr/>
      </xdr:nvSpPr>
      <xdr:spPr>
        <a:xfrm>
          <a:off x="15240000" y="253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53272</xdr:rowOff>
    </xdr:from>
    <xdr:ext cx="762000" cy="259045"/>
    <xdr:sp macro="" textlink="">
      <xdr:nvSpPr>
        <xdr:cNvPr id="456" name="テキスト ボックス 455"/>
        <xdr:cNvSpPr txBox="1"/>
      </xdr:nvSpPr>
      <xdr:spPr>
        <a:xfrm>
          <a:off x="14909800" y="262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112480</xdr:rowOff>
    </xdr:from>
    <xdr:to>
      <xdr:col>21</xdr:col>
      <xdr:colOff>50800</xdr:colOff>
      <xdr:row>16</xdr:row>
      <xdr:rowOff>42630</xdr:rowOff>
    </xdr:to>
    <xdr:sp macro="" textlink="">
      <xdr:nvSpPr>
        <xdr:cNvPr id="457" name="円/楕円 456"/>
        <xdr:cNvSpPr/>
      </xdr:nvSpPr>
      <xdr:spPr>
        <a:xfrm>
          <a:off x="14351000" y="268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27407</xdr:rowOff>
    </xdr:from>
    <xdr:ext cx="762000" cy="259045"/>
    <xdr:sp macro="" textlink="">
      <xdr:nvSpPr>
        <xdr:cNvPr id="458" name="テキスト ボックス 457"/>
        <xdr:cNvSpPr txBox="1"/>
      </xdr:nvSpPr>
      <xdr:spPr>
        <a:xfrm>
          <a:off x="14020800" y="277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45.3</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68114</xdr:rowOff>
    </xdr:from>
    <xdr:to>
      <xdr:col>19</xdr:col>
      <xdr:colOff>533400</xdr:colOff>
      <xdr:row>16</xdr:row>
      <xdr:rowOff>169714</xdr:rowOff>
    </xdr:to>
    <xdr:sp macro="" textlink="">
      <xdr:nvSpPr>
        <xdr:cNvPr id="459" name="円/楕円 458"/>
        <xdr:cNvSpPr/>
      </xdr:nvSpPr>
      <xdr:spPr>
        <a:xfrm>
          <a:off x="13462000" y="28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154491</xdr:rowOff>
    </xdr:from>
    <xdr:ext cx="762000" cy="259045"/>
    <xdr:sp macro="" textlink="">
      <xdr:nvSpPr>
        <xdr:cNvPr id="460" name="テキスト ボックス 459"/>
        <xdr:cNvSpPr txBox="1"/>
      </xdr:nvSpPr>
      <xdr:spPr>
        <a:xfrm>
          <a:off x="13131800" y="2897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93/96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町村合併に伴い一部事務組合の職員の身分をそのまま引き継いだ</a:t>
          </a:r>
          <a:r>
            <a:rPr lang="ja-JP" altLang="en-US" sz="1100" b="0" i="0" baseline="0">
              <a:solidFill>
                <a:schemeClr val="dk1"/>
              </a:solidFill>
              <a:effectLst/>
              <a:latin typeface="+mn-lt"/>
              <a:ea typeface="+mn-ea"/>
              <a:cs typeface="+mn-cs"/>
            </a:rPr>
            <a:t>ことにより</a:t>
          </a:r>
          <a:r>
            <a:rPr lang="ja-JP" altLang="ja-JP" sz="1100" b="0" i="0" baseline="0">
              <a:solidFill>
                <a:schemeClr val="dk1"/>
              </a:solidFill>
              <a:effectLst/>
              <a:latin typeface="+mn-lt"/>
              <a:ea typeface="+mn-ea"/>
              <a:cs typeface="+mn-cs"/>
            </a:rPr>
            <a:t>、町の規模に対して職員数が増大し、経常収支比率を押し上げる要因となっている（</a:t>
          </a:r>
          <a:r>
            <a:rPr lang="en-US" altLang="ja-JP" sz="1100" b="0" i="0" baseline="0">
              <a:solidFill>
                <a:schemeClr val="dk1"/>
              </a:solidFill>
              <a:effectLst/>
              <a:latin typeface="+mn-lt"/>
              <a:ea typeface="+mn-ea"/>
              <a:cs typeface="+mn-cs"/>
            </a:rPr>
            <a:t>22.9</a:t>
          </a:r>
          <a:r>
            <a:rPr lang="ja-JP" altLang="ja-JP" sz="1100" b="0" i="0" baseline="0">
              <a:solidFill>
                <a:schemeClr val="dk1"/>
              </a:solidFill>
              <a:effectLst/>
              <a:latin typeface="+mn-lt"/>
              <a:ea typeface="+mn-ea"/>
              <a:cs typeface="+mn-cs"/>
            </a:rPr>
            <a:t>％　類似団体平均</a:t>
          </a:r>
          <a:r>
            <a:rPr lang="en-US" altLang="ja-JP" sz="1100" b="0" i="0" baseline="0">
              <a:solidFill>
                <a:schemeClr val="dk1"/>
              </a:solidFill>
              <a:effectLst/>
              <a:latin typeface="+mn-lt"/>
              <a:ea typeface="+mn-ea"/>
              <a:cs typeface="+mn-cs"/>
            </a:rPr>
            <a:t>30.7%</a:t>
          </a:r>
          <a:r>
            <a:rPr lang="ja-JP" altLang="ja-JP" sz="1100" b="0" i="0" baseline="0">
              <a:solidFill>
                <a:schemeClr val="dk1"/>
              </a:solidFill>
              <a:effectLst/>
              <a:latin typeface="+mn-lt"/>
              <a:ea typeface="+mn-ea"/>
              <a:cs typeface="+mn-cs"/>
            </a:rPr>
            <a:t>）が、職員の定員管理や給与の適正化等に努めており、町村合併を行った平成</a:t>
          </a:r>
          <a:r>
            <a:rPr lang="en-US" altLang="ja-JP" sz="1100" b="0" i="0" baseline="0">
              <a:solidFill>
                <a:schemeClr val="dk1"/>
              </a:solidFill>
              <a:effectLst/>
              <a:latin typeface="+mn-lt"/>
              <a:ea typeface="+mn-ea"/>
              <a:cs typeface="+mn-cs"/>
            </a:rPr>
            <a:t>16</a:t>
          </a:r>
          <a:r>
            <a:rPr lang="ja-JP" altLang="ja-JP" sz="1100" b="0" i="0" baseline="0">
              <a:solidFill>
                <a:schemeClr val="dk1"/>
              </a:solidFill>
              <a:effectLst/>
              <a:latin typeface="+mn-lt"/>
              <a:ea typeface="+mn-ea"/>
              <a:cs typeface="+mn-cs"/>
            </a:rPr>
            <a:t>年度と比較して、職員数</a:t>
          </a:r>
          <a:r>
            <a:rPr lang="ja-JP" altLang="en-US" sz="1100" b="0" i="0" baseline="0">
              <a:solidFill>
                <a:schemeClr val="dk1"/>
              </a:solidFill>
              <a:effectLst/>
              <a:latin typeface="+mn-lt"/>
              <a:ea typeface="+mn-ea"/>
              <a:cs typeface="+mn-cs"/>
            </a:rPr>
            <a:t>や職員給与費は着実に</a:t>
          </a:r>
          <a:r>
            <a:rPr lang="ja-JP" altLang="ja-JP" sz="1100" b="0" i="0" baseline="0">
              <a:solidFill>
                <a:schemeClr val="dk1"/>
              </a:solidFill>
              <a:effectLst/>
              <a:latin typeface="+mn-lt"/>
              <a:ea typeface="+mn-ea"/>
              <a:cs typeface="+mn-cs"/>
            </a:rPr>
            <a:t>減少している。今後も引続き職員の適正な人員配置や定員の適正化を図り、人件費の削減に努める。</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35</xdr:row>
      <xdr:rowOff>24130</xdr:rowOff>
    </xdr:from>
    <xdr:to>
      <xdr:col>7</xdr:col>
      <xdr:colOff>15875</xdr:colOff>
      <xdr:row>40</xdr:row>
      <xdr:rowOff>131572</xdr:rowOff>
    </xdr:to>
    <xdr:cxnSp macro="">
      <xdr:nvCxnSpPr>
        <xdr:cNvPr id="59" name="直線コネクタ 58"/>
        <xdr:cNvCxnSpPr/>
      </xdr:nvCxnSpPr>
      <xdr:spPr>
        <a:xfrm flipV="1">
          <a:off x="4826000" y="6024880"/>
          <a:ext cx="0" cy="964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103649</xdr:rowOff>
    </xdr:from>
    <xdr:ext cx="762000" cy="259045"/>
    <xdr:sp macro="" textlink="">
      <xdr:nvSpPr>
        <xdr:cNvPr id="60" name="人件費最小値テキスト"/>
        <xdr:cNvSpPr txBox="1"/>
      </xdr:nvSpPr>
      <xdr:spPr>
        <a:xfrm>
          <a:off x="4914900" y="696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6</xdr:col>
      <xdr:colOff>612775</xdr:colOff>
      <xdr:row>40</xdr:row>
      <xdr:rowOff>131572</xdr:rowOff>
    </xdr:from>
    <xdr:to>
      <xdr:col>7</xdr:col>
      <xdr:colOff>104775</xdr:colOff>
      <xdr:row>40</xdr:row>
      <xdr:rowOff>131572</xdr:rowOff>
    </xdr:to>
    <xdr:cxnSp macro="">
      <xdr:nvCxnSpPr>
        <xdr:cNvPr id="61" name="直線コネクタ 60"/>
        <xdr:cNvCxnSpPr/>
      </xdr:nvCxnSpPr>
      <xdr:spPr>
        <a:xfrm>
          <a:off x="4737100" y="698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110507</xdr:rowOff>
    </xdr:from>
    <xdr:ext cx="762000" cy="259045"/>
    <xdr:sp macro="" textlink="">
      <xdr:nvSpPr>
        <xdr:cNvPr id="62" name="人件費最大値テキスト"/>
        <xdr:cNvSpPr txBox="1"/>
      </xdr:nvSpPr>
      <xdr:spPr>
        <a:xfrm>
          <a:off x="4914900" y="5768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16.5</a:t>
          </a:r>
          <a:endParaRPr kumimoji="1" lang="ja-JP" altLang="en-US" sz="1000" b="1">
            <a:latin typeface="ＭＳ Ｐゴシック"/>
          </a:endParaRPr>
        </a:p>
      </xdr:txBody>
    </xdr:sp>
    <xdr:clientData/>
  </xdr:oneCellAnchor>
  <xdr:twoCellAnchor>
    <xdr:from>
      <xdr:col>6</xdr:col>
      <xdr:colOff>612775</xdr:colOff>
      <xdr:row>35</xdr:row>
      <xdr:rowOff>24130</xdr:rowOff>
    </xdr:from>
    <xdr:to>
      <xdr:col>7</xdr:col>
      <xdr:colOff>104775</xdr:colOff>
      <xdr:row>35</xdr:row>
      <xdr:rowOff>24130</xdr:rowOff>
    </xdr:to>
    <xdr:cxnSp macro="">
      <xdr:nvCxnSpPr>
        <xdr:cNvPr id="63" name="直線コネクタ 62"/>
        <xdr:cNvCxnSpPr/>
      </xdr:nvCxnSpPr>
      <xdr:spPr>
        <a:xfrm>
          <a:off x="4737100" y="602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81280</xdr:rowOff>
    </xdr:from>
    <xdr:to>
      <xdr:col>7</xdr:col>
      <xdr:colOff>15875</xdr:colOff>
      <xdr:row>38</xdr:row>
      <xdr:rowOff>159004</xdr:rowOff>
    </xdr:to>
    <xdr:cxnSp macro="">
      <xdr:nvCxnSpPr>
        <xdr:cNvPr id="64" name="直線コネクタ 63"/>
        <xdr:cNvCxnSpPr/>
      </xdr:nvCxnSpPr>
      <xdr:spPr>
        <a:xfrm>
          <a:off x="3987800" y="6596380"/>
          <a:ext cx="8382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111015</xdr:rowOff>
    </xdr:from>
    <xdr:ext cx="762000" cy="259045"/>
    <xdr:sp macro="" textlink="">
      <xdr:nvSpPr>
        <xdr:cNvPr id="65" name="人件費平均値テキスト"/>
        <xdr:cNvSpPr txBox="1"/>
      </xdr:nvSpPr>
      <xdr:spPr>
        <a:xfrm>
          <a:off x="4914900" y="6111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22.9</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94488</xdr:rowOff>
    </xdr:from>
    <xdr:to>
      <xdr:col>7</xdr:col>
      <xdr:colOff>66675</xdr:colOff>
      <xdr:row>37</xdr:row>
      <xdr:rowOff>24638</xdr:rowOff>
    </xdr:to>
    <xdr:sp macro="" textlink="">
      <xdr:nvSpPr>
        <xdr:cNvPr id="66" name="フローチャート : 判断 65"/>
        <xdr:cNvSpPr/>
      </xdr:nvSpPr>
      <xdr:spPr>
        <a:xfrm>
          <a:off x="4775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81280</xdr:rowOff>
    </xdr:from>
    <xdr:to>
      <xdr:col>5</xdr:col>
      <xdr:colOff>549275</xdr:colOff>
      <xdr:row>38</xdr:row>
      <xdr:rowOff>136144</xdr:rowOff>
    </xdr:to>
    <xdr:cxnSp macro="">
      <xdr:nvCxnSpPr>
        <xdr:cNvPr id="67" name="直線コネクタ 66"/>
        <xdr:cNvCxnSpPr/>
      </xdr:nvCxnSpPr>
      <xdr:spPr>
        <a:xfrm flipV="1">
          <a:off x="3098800" y="659638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80772</xdr:rowOff>
    </xdr:from>
    <xdr:to>
      <xdr:col>5</xdr:col>
      <xdr:colOff>600075</xdr:colOff>
      <xdr:row>37</xdr:row>
      <xdr:rowOff>10922</xdr:rowOff>
    </xdr:to>
    <xdr:sp macro="" textlink="">
      <xdr:nvSpPr>
        <xdr:cNvPr id="68" name="フローチャート : 判断 67"/>
        <xdr:cNvSpPr/>
      </xdr:nvSpPr>
      <xdr:spPr>
        <a:xfrm>
          <a:off x="3937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21099</xdr:rowOff>
    </xdr:from>
    <xdr:ext cx="736600" cy="259045"/>
    <xdr:sp macro="" textlink="">
      <xdr:nvSpPr>
        <xdr:cNvPr id="69" name="テキスト ボックス 68"/>
        <xdr:cNvSpPr txBox="1"/>
      </xdr:nvSpPr>
      <xdr:spPr>
        <a:xfrm>
          <a:off x="3606800" y="6021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94996</xdr:rowOff>
    </xdr:from>
    <xdr:to>
      <xdr:col>4</xdr:col>
      <xdr:colOff>346075</xdr:colOff>
      <xdr:row>38</xdr:row>
      <xdr:rowOff>136144</xdr:rowOff>
    </xdr:to>
    <xdr:cxnSp macro="">
      <xdr:nvCxnSpPr>
        <xdr:cNvPr id="70" name="直線コネクタ 69"/>
        <xdr:cNvCxnSpPr/>
      </xdr:nvCxnSpPr>
      <xdr:spPr>
        <a:xfrm>
          <a:off x="2209800" y="66100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126492</xdr:rowOff>
    </xdr:from>
    <xdr:to>
      <xdr:col>4</xdr:col>
      <xdr:colOff>396875</xdr:colOff>
      <xdr:row>37</xdr:row>
      <xdr:rowOff>56642</xdr:rowOff>
    </xdr:to>
    <xdr:sp macro="" textlink="">
      <xdr:nvSpPr>
        <xdr:cNvPr id="71" name="フローチャート : 判断 70"/>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66819</xdr:rowOff>
    </xdr:from>
    <xdr:ext cx="762000" cy="259045"/>
    <xdr:sp macro="" textlink="">
      <xdr:nvSpPr>
        <xdr:cNvPr id="72" name="テキスト ボックス 71"/>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625475</xdr:colOff>
      <xdr:row>38</xdr:row>
      <xdr:rowOff>67564</xdr:rowOff>
    </xdr:from>
    <xdr:to>
      <xdr:col>3</xdr:col>
      <xdr:colOff>142875</xdr:colOff>
      <xdr:row>38</xdr:row>
      <xdr:rowOff>94996</xdr:rowOff>
    </xdr:to>
    <xdr:cxnSp macro="">
      <xdr:nvCxnSpPr>
        <xdr:cNvPr id="73" name="直線コネクタ 72"/>
        <xdr:cNvCxnSpPr/>
      </xdr:nvCxnSpPr>
      <xdr:spPr>
        <a:xfrm>
          <a:off x="1320800" y="65826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89916</xdr:rowOff>
    </xdr:from>
    <xdr:to>
      <xdr:col>3</xdr:col>
      <xdr:colOff>193675</xdr:colOff>
      <xdr:row>37</xdr:row>
      <xdr:rowOff>20066</xdr:rowOff>
    </xdr:to>
    <xdr:sp macro="" textlink="">
      <xdr:nvSpPr>
        <xdr:cNvPr id="74" name="フローチャート :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103632</xdr:rowOff>
    </xdr:from>
    <xdr:to>
      <xdr:col>1</xdr:col>
      <xdr:colOff>676275</xdr:colOff>
      <xdr:row>37</xdr:row>
      <xdr:rowOff>33782</xdr:rowOff>
    </xdr:to>
    <xdr:sp macro="" textlink="">
      <xdr:nvSpPr>
        <xdr:cNvPr id="76" name="フローチャート : 判断 75"/>
        <xdr:cNvSpPr/>
      </xdr:nvSpPr>
      <xdr:spPr>
        <a:xfrm>
          <a:off x="1270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43959</xdr:rowOff>
    </xdr:from>
    <xdr:ext cx="762000" cy="259045"/>
    <xdr:sp macro="" textlink="">
      <xdr:nvSpPr>
        <xdr:cNvPr id="77" name="テキスト ボックス 76"/>
        <xdr:cNvSpPr txBox="1"/>
      </xdr:nvSpPr>
      <xdr:spPr>
        <a:xfrm>
          <a:off x="939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38</xdr:row>
      <xdr:rowOff>108204</xdr:rowOff>
    </xdr:from>
    <xdr:to>
      <xdr:col>7</xdr:col>
      <xdr:colOff>66675</xdr:colOff>
      <xdr:row>39</xdr:row>
      <xdr:rowOff>38354</xdr:rowOff>
    </xdr:to>
    <xdr:sp macro="" textlink="">
      <xdr:nvSpPr>
        <xdr:cNvPr id="83" name="円/楕円 82"/>
        <xdr:cNvSpPr/>
      </xdr:nvSpPr>
      <xdr:spPr>
        <a:xfrm>
          <a:off x="4775200" y="66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80281</xdr:rowOff>
    </xdr:from>
    <xdr:ext cx="762000" cy="259045"/>
    <xdr:sp macro="" textlink="">
      <xdr:nvSpPr>
        <xdr:cNvPr id="84" name="人件費該当値テキスト"/>
        <xdr:cNvSpPr txBox="1"/>
      </xdr:nvSpPr>
      <xdr:spPr>
        <a:xfrm>
          <a:off x="49149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30.7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30480</xdr:rowOff>
    </xdr:from>
    <xdr:to>
      <xdr:col>5</xdr:col>
      <xdr:colOff>600075</xdr:colOff>
      <xdr:row>38</xdr:row>
      <xdr:rowOff>132080</xdr:rowOff>
    </xdr:to>
    <xdr:sp macro="" textlink="">
      <xdr:nvSpPr>
        <xdr:cNvPr id="85" name="円/楕円 84"/>
        <xdr:cNvSpPr/>
      </xdr:nvSpPr>
      <xdr:spPr>
        <a:xfrm>
          <a:off x="3937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116857</xdr:rowOff>
    </xdr:from>
    <xdr:ext cx="736600" cy="259045"/>
    <xdr:sp macro="" textlink="">
      <xdr:nvSpPr>
        <xdr:cNvPr id="86" name="テキスト ボックス 85"/>
        <xdr:cNvSpPr txBox="1"/>
      </xdr:nvSpPr>
      <xdr:spPr>
        <a:xfrm>
          <a:off x="3606800" y="663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85344</xdr:rowOff>
    </xdr:from>
    <xdr:to>
      <xdr:col>4</xdr:col>
      <xdr:colOff>396875</xdr:colOff>
      <xdr:row>39</xdr:row>
      <xdr:rowOff>15494</xdr:rowOff>
    </xdr:to>
    <xdr:sp macro="" textlink="">
      <xdr:nvSpPr>
        <xdr:cNvPr id="87" name="円/楕円 86"/>
        <xdr:cNvSpPr/>
      </xdr:nvSpPr>
      <xdr:spPr>
        <a:xfrm>
          <a:off x="3048000" y="66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39</xdr:row>
      <xdr:rowOff>271</xdr:rowOff>
    </xdr:from>
    <xdr:ext cx="762000" cy="259045"/>
    <xdr:sp macro="" textlink="">
      <xdr:nvSpPr>
        <xdr:cNvPr id="88" name="テキスト ボックス 87"/>
        <xdr:cNvSpPr txBox="1"/>
      </xdr:nvSpPr>
      <xdr:spPr>
        <a:xfrm>
          <a:off x="2717800" y="668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30.2</a:t>
          </a:r>
          <a:endParaRPr kumimoji="1" lang="ja-JP" altLang="en-US" sz="1000" b="1">
            <a:solidFill>
              <a:srgbClr val="FF0000"/>
            </a:solidFill>
            <a:latin typeface="ＭＳ Ｐゴシック"/>
          </a:endParaRPr>
        </a:p>
      </xdr:txBody>
    </xdr:sp>
    <xdr:clientData/>
  </xdr:oneCellAnchor>
  <xdr:twoCellAnchor>
    <xdr:from>
      <xdr:col>3</xdr:col>
      <xdr:colOff>92075</xdr:colOff>
      <xdr:row>38</xdr:row>
      <xdr:rowOff>44196</xdr:rowOff>
    </xdr:from>
    <xdr:to>
      <xdr:col>3</xdr:col>
      <xdr:colOff>193675</xdr:colOff>
      <xdr:row>38</xdr:row>
      <xdr:rowOff>145796</xdr:rowOff>
    </xdr:to>
    <xdr:sp macro="" textlink="">
      <xdr:nvSpPr>
        <xdr:cNvPr id="89" name="円/楕円 88"/>
        <xdr:cNvSpPr/>
      </xdr:nvSpPr>
      <xdr:spPr>
        <a:xfrm>
          <a:off x="2159000" y="655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130573</xdr:rowOff>
    </xdr:from>
    <xdr:ext cx="762000" cy="259045"/>
    <xdr:sp macro="" textlink="">
      <xdr:nvSpPr>
        <xdr:cNvPr id="90" name="テキスト ボックス 89"/>
        <xdr:cNvSpPr txBox="1"/>
      </xdr:nvSpPr>
      <xdr:spPr>
        <a:xfrm>
          <a:off x="1828800" y="664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twoCellAnchor>
    <xdr:from>
      <xdr:col>1</xdr:col>
      <xdr:colOff>574675</xdr:colOff>
      <xdr:row>38</xdr:row>
      <xdr:rowOff>16764</xdr:rowOff>
    </xdr:from>
    <xdr:to>
      <xdr:col>1</xdr:col>
      <xdr:colOff>676275</xdr:colOff>
      <xdr:row>38</xdr:row>
      <xdr:rowOff>118364</xdr:rowOff>
    </xdr:to>
    <xdr:sp macro="" textlink="">
      <xdr:nvSpPr>
        <xdr:cNvPr id="91" name="円/楕円 90"/>
        <xdr:cNvSpPr/>
      </xdr:nvSpPr>
      <xdr:spPr>
        <a:xfrm>
          <a:off x="1270000" y="653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103141</xdr:rowOff>
    </xdr:from>
    <xdr:ext cx="762000" cy="259045"/>
    <xdr:sp macro="" textlink="">
      <xdr:nvSpPr>
        <xdr:cNvPr id="92" name="テキスト ボックス 91"/>
        <xdr:cNvSpPr txBox="1"/>
      </xdr:nvSpPr>
      <xdr:spPr>
        <a:xfrm>
          <a:off x="939800" y="6618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物品（車両や消耗品等）や契約等の一元化に取り組み、コスト削減を図ってきたところである。</a:t>
          </a:r>
          <a:endParaRPr kumimoji="1" lang="en-US" altLang="ja-JP" sz="1100">
            <a:latin typeface="ＭＳ Ｐゴシック"/>
          </a:endParaRPr>
        </a:p>
        <a:p>
          <a:r>
            <a:rPr kumimoji="1" lang="ja-JP" altLang="en-US" sz="1100">
              <a:latin typeface="ＭＳ Ｐゴシック"/>
            </a:rPr>
            <a:t>　平成</a:t>
          </a:r>
          <a:r>
            <a:rPr kumimoji="1" lang="en-US" altLang="ja-JP" sz="1100">
              <a:latin typeface="ＭＳ Ｐゴシック"/>
            </a:rPr>
            <a:t>28</a:t>
          </a:r>
          <a:r>
            <a:rPr kumimoji="1" lang="ja-JP" altLang="en-US" sz="1100">
              <a:latin typeface="ＭＳ Ｐゴシック"/>
            </a:rPr>
            <a:t>年度においては臨時職員の増加に伴う賃金増の影響等により、経常収支比率が</a:t>
          </a:r>
          <a:r>
            <a:rPr kumimoji="1" lang="en-US" altLang="ja-JP" sz="1100">
              <a:latin typeface="ＭＳ Ｐゴシック"/>
            </a:rPr>
            <a:t>0.6</a:t>
          </a:r>
          <a:r>
            <a:rPr kumimoji="1" lang="ja-JP" altLang="en-US" sz="1100">
              <a:latin typeface="ＭＳ Ｐゴシック"/>
            </a:rPr>
            <a:t>％増となっている。地理的要因により行政効率が悪いうえに、公共施設の指定管理者制度の導入やごみ処理等の委託業務によって、今後増加する要因も見込まれ、より経費節減に取り組む必要がある。</a:t>
          </a: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130810</xdr:rowOff>
    </xdr:from>
    <xdr:to>
      <xdr:col>24</xdr:col>
      <xdr:colOff>31750</xdr:colOff>
      <xdr:row>22</xdr:row>
      <xdr:rowOff>66040</xdr:rowOff>
    </xdr:to>
    <xdr:cxnSp macro="">
      <xdr:nvCxnSpPr>
        <xdr:cNvPr id="120" name="直線コネクタ 119"/>
        <xdr:cNvCxnSpPr/>
      </xdr:nvCxnSpPr>
      <xdr:spPr>
        <a:xfrm flipV="1">
          <a:off x="16510000" y="23596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38117</xdr:rowOff>
    </xdr:from>
    <xdr:ext cx="762000" cy="259045"/>
    <xdr:sp macro="" textlink="">
      <xdr:nvSpPr>
        <xdr:cNvPr id="121" name="物件費最小値テキスト"/>
        <xdr:cNvSpPr txBox="1"/>
      </xdr:nvSpPr>
      <xdr:spPr>
        <a:xfrm>
          <a:off x="16598900" y="381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26.2</a:t>
          </a:r>
          <a:endParaRPr kumimoji="1" lang="ja-JP" altLang="en-US" sz="1000" b="1">
            <a:latin typeface="ＭＳ Ｐゴシック"/>
          </a:endParaRPr>
        </a:p>
      </xdr:txBody>
    </xdr:sp>
    <xdr:clientData/>
  </xdr:oneCellAnchor>
  <xdr:twoCellAnchor>
    <xdr:from>
      <xdr:col>23</xdr:col>
      <xdr:colOff>628650</xdr:colOff>
      <xdr:row>22</xdr:row>
      <xdr:rowOff>66040</xdr:rowOff>
    </xdr:from>
    <xdr:to>
      <xdr:col>24</xdr:col>
      <xdr:colOff>120650</xdr:colOff>
      <xdr:row>22</xdr:row>
      <xdr:rowOff>66040</xdr:rowOff>
    </xdr:to>
    <xdr:cxnSp macro="">
      <xdr:nvCxnSpPr>
        <xdr:cNvPr id="122" name="直線コネクタ 121"/>
        <xdr:cNvCxnSpPr/>
      </xdr:nvCxnSpPr>
      <xdr:spPr>
        <a:xfrm>
          <a:off x="16421100" y="3837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13</xdr:row>
      <xdr:rowOff>130810</xdr:rowOff>
    </xdr:from>
    <xdr:to>
      <xdr:col>24</xdr:col>
      <xdr:colOff>120650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153670</xdr:rowOff>
    </xdr:from>
    <xdr:to>
      <xdr:col>24</xdr:col>
      <xdr:colOff>31750</xdr:colOff>
      <xdr:row>16</xdr:row>
      <xdr:rowOff>27940</xdr:rowOff>
    </xdr:to>
    <xdr:cxnSp macro="">
      <xdr:nvCxnSpPr>
        <xdr:cNvPr id="125" name="直線コネクタ 124"/>
        <xdr:cNvCxnSpPr/>
      </xdr:nvCxnSpPr>
      <xdr:spPr>
        <a:xfrm>
          <a:off x="15671800" y="27254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55897</xdr:rowOff>
    </xdr:from>
    <xdr:ext cx="762000" cy="259045"/>
    <xdr:sp macro="" textlink="">
      <xdr:nvSpPr>
        <xdr:cNvPr id="126" name="物件費平均値テキスト"/>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83820</xdr:rowOff>
    </xdr:from>
    <xdr:to>
      <xdr:col>24</xdr:col>
      <xdr:colOff>82550</xdr:colOff>
      <xdr:row>17</xdr:row>
      <xdr:rowOff>13970</xdr:rowOff>
    </xdr:to>
    <xdr:sp macro="" textlink="">
      <xdr:nvSpPr>
        <xdr:cNvPr id="127" name="フローチャート : 判断 126"/>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153670</xdr:rowOff>
    </xdr:from>
    <xdr:to>
      <xdr:col>22</xdr:col>
      <xdr:colOff>565150</xdr:colOff>
      <xdr:row>16</xdr:row>
      <xdr:rowOff>50800</xdr:rowOff>
    </xdr:to>
    <xdr:cxnSp macro="">
      <xdr:nvCxnSpPr>
        <xdr:cNvPr id="128" name="直線コネクタ 127"/>
        <xdr:cNvCxnSpPr/>
      </xdr:nvCxnSpPr>
      <xdr:spPr>
        <a:xfrm flipV="1">
          <a:off x="14782800" y="272542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22860</xdr:rowOff>
    </xdr:from>
    <xdr:to>
      <xdr:col>22</xdr:col>
      <xdr:colOff>615950</xdr:colOff>
      <xdr:row>16</xdr:row>
      <xdr:rowOff>124460</xdr:rowOff>
    </xdr:to>
    <xdr:sp macro="" textlink="">
      <xdr:nvSpPr>
        <xdr:cNvPr id="129" name="フローチャート : 判断 128"/>
        <xdr:cNvSpPr/>
      </xdr:nvSpPr>
      <xdr:spPr>
        <a:xfrm>
          <a:off x="15621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109237</xdr:rowOff>
    </xdr:from>
    <xdr:ext cx="736600" cy="259045"/>
    <xdr:sp macro="" textlink="">
      <xdr:nvSpPr>
        <xdr:cNvPr id="130" name="テキスト ボックス 129"/>
        <xdr:cNvSpPr txBox="1"/>
      </xdr:nvSpPr>
      <xdr:spPr>
        <a:xfrm>
          <a:off x="15290800" y="2852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77470</xdr:rowOff>
    </xdr:from>
    <xdr:to>
      <xdr:col>21</xdr:col>
      <xdr:colOff>361950</xdr:colOff>
      <xdr:row>16</xdr:row>
      <xdr:rowOff>50800</xdr:rowOff>
    </xdr:to>
    <xdr:cxnSp macro="">
      <xdr:nvCxnSpPr>
        <xdr:cNvPr id="131" name="直線コネクタ 130"/>
        <xdr:cNvCxnSpPr/>
      </xdr:nvCxnSpPr>
      <xdr:spPr>
        <a:xfrm>
          <a:off x="13893800" y="2649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15240</xdr:rowOff>
    </xdr:from>
    <xdr:to>
      <xdr:col>21</xdr:col>
      <xdr:colOff>412750</xdr:colOff>
      <xdr:row>16</xdr:row>
      <xdr:rowOff>116840</xdr:rowOff>
    </xdr:to>
    <xdr:sp macro="" textlink="">
      <xdr:nvSpPr>
        <xdr:cNvPr id="132" name="フローチャート : 判断 131"/>
        <xdr:cNvSpPr/>
      </xdr:nvSpPr>
      <xdr:spPr>
        <a:xfrm>
          <a:off x="147320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101617</xdr:rowOff>
    </xdr:from>
    <xdr:ext cx="762000" cy="259045"/>
    <xdr:sp macro="" textlink="">
      <xdr:nvSpPr>
        <xdr:cNvPr id="133" name="テキスト ボックス 132"/>
        <xdr:cNvSpPr txBox="1"/>
      </xdr:nvSpPr>
      <xdr:spPr>
        <a:xfrm>
          <a:off x="14401800" y="284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8890</xdr:rowOff>
    </xdr:from>
    <xdr:to>
      <xdr:col>20</xdr:col>
      <xdr:colOff>158750</xdr:colOff>
      <xdr:row>15</xdr:row>
      <xdr:rowOff>77470</xdr:rowOff>
    </xdr:to>
    <xdr:cxnSp macro="">
      <xdr:nvCxnSpPr>
        <xdr:cNvPr id="134" name="直線コネクタ 133"/>
        <xdr:cNvCxnSpPr/>
      </xdr:nvCxnSpPr>
      <xdr:spPr>
        <a:xfrm>
          <a:off x="13004800" y="25806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133350</xdr:rowOff>
    </xdr:from>
    <xdr:to>
      <xdr:col>20</xdr:col>
      <xdr:colOff>209550</xdr:colOff>
      <xdr:row>16</xdr:row>
      <xdr:rowOff>63500</xdr:rowOff>
    </xdr:to>
    <xdr:sp macro="" textlink="">
      <xdr:nvSpPr>
        <xdr:cNvPr id="135" name="フローチャート : 判断 134"/>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48277</xdr:rowOff>
    </xdr:from>
    <xdr:ext cx="762000" cy="259045"/>
    <xdr:sp macro="" textlink="">
      <xdr:nvSpPr>
        <xdr:cNvPr id="136" name="テキスト ボックス 135"/>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95250</xdr:rowOff>
    </xdr:from>
    <xdr:to>
      <xdr:col>19</xdr:col>
      <xdr:colOff>6350</xdr:colOff>
      <xdr:row>16</xdr:row>
      <xdr:rowOff>25400</xdr:rowOff>
    </xdr:to>
    <xdr:sp macro="" textlink="">
      <xdr:nvSpPr>
        <xdr:cNvPr id="137" name="フローチャート : 判断 136"/>
        <xdr:cNvSpPr/>
      </xdr:nvSpPr>
      <xdr:spPr>
        <a:xfrm>
          <a:off x="12954000" y="266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10177</xdr:rowOff>
    </xdr:from>
    <xdr:ext cx="762000" cy="259045"/>
    <xdr:sp macro="" textlink="">
      <xdr:nvSpPr>
        <xdr:cNvPr id="138" name="テキスト ボックス 137"/>
        <xdr:cNvSpPr txBox="1"/>
      </xdr:nvSpPr>
      <xdr:spPr>
        <a:xfrm>
          <a:off x="12623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148590</xdr:rowOff>
    </xdr:from>
    <xdr:to>
      <xdr:col>24</xdr:col>
      <xdr:colOff>82550</xdr:colOff>
      <xdr:row>16</xdr:row>
      <xdr:rowOff>78740</xdr:rowOff>
    </xdr:to>
    <xdr:sp macro="" textlink="">
      <xdr:nvSpPr>
        <xdr:cNvPr id="144" name="円/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165117</xdr:rowOff>
    </xdr:from>
    <xdr:ext cx="762000" cy="259045"/>
    <xdr:sp macro="" textlink="">
      <xdr:nvSpPr>
        <xdr:cNvPr id="145" name="物件費該当値テキスト"/>
        <xdr:cNvSpPr txBox="1"/>
      </xdr:nvSpPr>
      <xdr:spPr>
        <a:xfrm>
          <a:off x="165989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102870</xdr:rowOff>
    </xdr:from>
    <xdr:to>
      <xdr:col>22</xdr:col>
      <xdr:colOff>615950</xdr:colOff>
      <xdr:row>16</xdr:row>
      <xdr:rowOff>33020</xdr:rowOff>
    </xdr:to>
    <xdr:sp macro="" textlink="">
      <xdr:nvSpPr>
        <xdr:cNvPr id="146" name="円/楕円 145"/>
        <xdr:cNvSpPr/>
      </xdr:nvSpPr>
      <xdr:spPr>
        <a:xfrm>
          <a:off x="15621000" y="267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43197</xdr:rowOff>
    </xdr:from>
    <xdr:ext cx="736600" cy="259045"/>
    <xdr:sp macro="" textlink="">
      <xdr:nvSpPr>
        <xdr:cNvPr id="147" name="テキスト ボックス 146"/>
        <xdr:cNvSpPr txBox="1"/>
      </xdr:nvSpPr>
      <xdr:spPr>
        <a:xfrm>
          <a:off x="15290800" y="2443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0</xdr:rowOff>
    </xdr:from>
    <xdr:to>
      <xdr:col>21</xdr:col>
      <xdr:colOff>412750</xdr:colOff>
      <xdr:row>16</xdr:row>
      <xdr:rowOff>101600</xdr:rowOff>
    </xdr:to>
    <xdr:sp macro="" textlink="">
      <xdr:nvSpPr>
        <xdr:cNvPr id="148" name="円/楕円 147"/>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111777</xdr:rowOff>
    </xdr:from>
    <xdr:ext cx="762000" cy="259045"/>
    <xdr:sp macro="" textlink="">
      <xdr:nvSpPr>
        <xdr:cNvPr id="149" name="テキスト ボックス 148"/>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26670</xdr:rowOff>
    </xdr:from>
    <xdr:to>
      <xdr:col>20</xdr:col>
      <xdr:colOff>209550</xdr:colOff>
      <xdr:row>15</xdr:row>
      <xdr:rowOff>128270</xdr:rowOff>
    </xdr:to>
    <xdr:sp macro="" textlink="">
      <xdr:nvSpPr>
        <xdr:cNvPr id="150" name="円/楕円 149"/>
        <xdr:cNvSpPr/>
      </xdr:nvSpPr>
      <xdr:spPr>
        <a:xfrm>
          <a:off x="13843000" y="259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138447</xdr:rowOff>
    </xdr:from>
    <xdr:ext cx="762000" cy="259045"/>
    <xdr:sp macro="" textlink="">
      <xdr:nvSpPr>
        <xdr:cNvPr id="151" name="テキスト ボックス 150"/>
        <xdr:cNvSpPr txBox="1"/>
      </xdr:nvSpPr>
      <xdr:spPr>
        <a:xfrm>
          <a:off x="13512800" y="236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129540</xdr:rowOff>
    </xdr:from>
    <xdr:to>
      <xdr:col>19</xdr:col>
      <xdr:colOff>6350</xdr:colOff>
      <xdr:row>15</xdr:row>
      <xdr:rowOff>59690</xdr:rowOff>
    </xdr:to>
    <xdr:sp macro="" textlink="">
      <xdr:nvSpPr>
        <xdr:cNvPr id="152" name="円/楕円 151"/>
        <xdr:cNvSpPr/>
      </xdr:nvSpPr>
      <xdr:spPr>
        <a:xfrm>
          <a:off x="12954000" y="252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13</xdr:row>
      <xdr:rowOff>69867</xdr:rowOff>
    </xdr:from>
    <xdr:ext cx="762000" cy="259045"/>
    <xdr:sp macro="" textlink="">
      <xdr:nvSpPr>
        <xdr:cNvPr id="153" name="テキスト ボックス 152"/>
        <xdr:cNvSpPr txBox="1"/>
      </xdr:nvSpPr>
      <xdr:spPr>
        <a:xfrm>
          <a:off x="12623800" y="229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35/96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扶助費については、概ね横ばいに推移している。</a:t>
          </a:r>
          <a:endParaRPr lang="ja-JP" altLang="ja-JP" sz="1400">
            <a:effectLst/>
          </a:endParaRPr>
        </a:p>
        <a:p>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年度は前年度比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増となったが、これは</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年度から</a:t>
          </a:r>
          <a:r>
            <a:rPr kumimoji="1" lang="ja-JP" altLang="ja-JP" sz="1100">
              <a:solidFill>
                <a:schemeClr val="dk1"/>
              </a:solidFill>
              <a:effectLst/>
              <a:latin typeface="+mn-lt"/>
              <a:ea typeface="+mn-ea"/>
              <a:cs typeface="+mn-cs"/>
            </a:rPr>
            <a:t>国によって進められた臨時福祉給付金事業の実施が要因となっている。扶助費についてはその年度の需要によって左右されることが多い。</a:t>
          </a:r>
          <a:endParaRPr lang="ja-JP" altLang="ja-JP" sz="1400">
            <a:effectLst/>
          </a:endParaRPr>
        </a:p>
        <a:p>
          <a:r>
            <a:rPr kumimoji="1" lang="ja-JP" altLang="ja-JP" sz="1100">
              <a:solidFill>
                <a:schemeClr val="dk1"/>
              </a:solidFill>
              <a:effectLst/>
              <a:latin typeface="+mn-lt"/>
              <a:ea typeface="+mn-ea"/>
              <a:cs typeface="+mn-cs"/>
            </a:rPr>
            <a:t>　全</a:t>
          </a:r>
          <a:r>
            <a:rPr kumimoji="1" lang="ja-JP" altLang="en-US" sz="1100">
              <a:solidFill>
                <a:schemeClr val="dk1"/>
              </a:solidFill>
              <a:effectLst/>
              <a:latin typeface="+mn-lt"/>
              <a:ea typeface="+mn-ea"/>
              <a:cs typeface="+mn-cs"/>
            </a:rPr>
            <a:t>国</a:t>
          </a:r>
          <a:r>
            <a:rPr kumimoji="1" lang="ja-JP" altLang="ja-JP" sz="1100">
              <a:solidFill>
                <a:schemeClr val="dk1"/>
              </a:solidFill>
              <a:effectLst/>
              <a:latin typeface="+mn-lt"/>
              <a:ea typeface="+mn-ea"/>
              <a:cs typeface="+mn-cs"/>
            </a:rPr>
            <a:t>平均と比較しても低い状況であるが、町の高齢化率から見れば、今後は医療扶助</a:t>
          </a:r>
          <a:r>
            <a:rPr kumimoji="1" lang="ja-JP" altLang="en-US" sz="1100">
              <a:solidFill>
                <a:schemeClr val="dk1"/>
              </a:solidFill>
              <a:effectLst/>
              <a:latin typeface="+mn-lt"/>
              <a:ea typeface="+mn-ea"/>
              <a:cs typeface="+mn-cs"/>
            </a:rPr>
            <a:t>の増加</a:t>
          </a:r>
          <a:r>
            <a:rPr kumimoji="1" lang="ja-JP" altLang="ja-JP" sz="1100">
              <a:solidFill>
                <a:schemeClr val="dk1"/>
              </a:solidFill>
              <a:effectLst/>
              <a:latin typeface="+mn-lt"/>
              <a:ea typeface="+mn-ea"/>
              <a:cs typeface="+mn-cs"/>
            </a:rPr>
            <a:t>は回避できず、今後も上昇が続くとも思われる。町単独扶助事業の効果検証を行うなどし改善を進める必要がある。</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62</xdr:row>
      <xdr:rowOff>78015</xdr:rowOff>
    </xdr:to>
    <xdr:cxnSp macro="">
      <xdr:nvCxnSpPr>
        <xdr:cNvPr id="182" name="直線コネクタ 181"/>
        <xdr:cNvCxnSpPr/>
      </xdr:nvCxnSpPr>
      <xdr:spPr>
        <a:xfrm flipV="1">
          <a:off x="4826000" y="9156700"/>
          <a:ext cx="0" cy="1551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62</xdr:row>
      <xdr:rowOff>50092</xdr:rowOff>
    </xdr:from>
    <xdr:ext cx="762000" cy="259045"/>
    <xdr:sp macro="" textlink="">
      <xdr:nvSpPr>
        <xdr:cNvPr id="183" name="扶助費最小値テキスト"/>
        <xdr:cNvSpPr txBox="1"/>
      </xdr:nvSpPr>
      <xdr:spPr>
        <a:xfrm>
          <a:off x="4914900" y="1067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a:t>
          </a:r>
          <a:endParaRPr kumimoji="1" lang="ja-JP" altLang="en-US" sz="1000" b="1">
            <a:latin typeface="ＭＳ Ｐゴシック"/>
          </a:endParaRPr>
        </a:p>
      </xdr:txBody>
    </xdr:sp>
    <xdr:clientData/>
  </xdr:oneCellAnchor>
  <xdr:twoCellAnchor>
    <xdr:from>
      <xdr:col>6</xdr:col>
      <xdr:colOff>612775</xdr:colOff>
      <xdr:row>62</xdr:row>
      <xdr:rowOff>78015</xdr:rowOff>
    </xdr:from>
    <xdr:to>
      <xdr:col>7</xdr:col>
      <xdr:colOff>104775</xdr:colOff>
      <xdr:row>62</xdr:row>
      <xdr:rowOff>78015</xdr:rowOff>
    </xdr:to>
    <xdr:cxnSp macro="">
      <xdr:nvCxnSpPr>
        <xdr:cNvPr id="184" name="直線コネクタ 183"/>
        <xdr:cNvCxnSpPr/>
      </xdr:nvCxnSpPr>
      <xdr:spPr>
        <a:xfrm>
          <a:off x="4737100" y="1070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5"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6" name="直線コネクタ 185"/>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86178</xdr:rowOff>
    </xdr:from>
    <xdr:to>
      <xdr:col>7</xdr:col>
      <xdr:colOff>15875</xdr:colOff>
      <xdr:row>55</xdr:row>
      <xdr:rowOff>102507</xdr:rowOff>
    </xdr:to>
    <xdr:cxnSp macro="">
      <xdr:nvCxnSpPr>
        <xdr:cNvPr id="187" name="直線コネクタ 186"/>
        <xdr:cNvCxnSpPr/>
      </xdr:nvCxnSpPr>
      <xdr:spPr>
        <a:xfrm>
          <a:off x="3987800" y="95159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170742</xdr:rowOff>
    </xdr:from>
    <xdr:ext cx="762000" cy="259045"/>
    <xdr:sp macro="" textlink="">
      <xdr:nvSpPr>
        <xdr:cNvPr id="188" name="扶助費平均値テキスト"/>
        <xdr:cNvSpPr txBox="1"/>
      </xdr:nvSpPr>
      <xdr:spPr>
        <a:xfrm>
          <a:off x="4914900" y="9600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4.0</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27215</xdr:rowOff>
    </xdr:from>
    <xdr:to>
      <xdr:col>7</xdr:col>
      <xdr:colOff>66675</xdr:colOff>
      <xdr:row>56</xdr:row>
      <xdr:rowOff>128815</xdr:rowOff>
    </xdr:to>
    <xdr:sp macro="" textlink="">
      <xdr:nvSpPr>
        <xdr:cNvPr id="189" name="フローチャート : 判断 188"/>
        <xdr:cNvSpPr/>
      </xdr:nvSpPr>
      <xdr:spPr>
        <a:xfrm>
          <a:off x="47752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20865</xdr:rowOff>
    </xdr:from>
    <xdr:to>
      <xdr:col>5</xdr:col>
      <xdr:colOff>549275</xdr:colOff>
      <xdr:row>55</xdr:row>
      <xdr:rowOff>86178</xdr:rowOff>
    </xdr:to>
    <xdr:cxnSp macro="">
      <xdr:nvCxnSpPr>
        <xdr:cNvPr id="190" name="直線コネクタ 189"/>
        <xdr:cNvCxnSpPr/>
      </xdr:nvCxnSpPr>
      <xdr:spPr>
        <a:xfrm>
          <a:off x="3098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149678</xdr:rowOff>
    </xdr:from>
    <xdr:to>
      <xdr:col>5</xdr:col>
      <xdr:colOff>600075</xdr:colOff>
      <xdr:row>56</xdr:row>
      <xdr:rowOff>79828</xdr:rowOff>
    </xdr:to>
    <xdr:sp macro="" textlink="">
      <xdr:nvSpPr>
        <xdr:cNvPr id="191" name="フローチャート : 判断 190"/>
        <xdr:cNvSpPr/>
      </xdr:nvSpPr>
      <xdr:spPr>
        <a:xfrm>
          <a:off x="3937000" y="957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64605</xdr:rowOff>
    </xdr:from>
    <xdr:ext cx="736600" cy="259045"/>
    <xdr:sp macro="" textlink="">
      <xdr:nvSpPr>
        <xdr:cNvPr id="192" name="テキスト ボックス 191"/>
        <xdr:cNvSpPr txBox="1"/>
      </xdr:nvSpPr>
      <xdr:spPr>
        <a:xfrm>
          <a:off x="3606800" y="9665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20865</xdr:rowOff>
    </xdr:from>
    <xdr:to>
      <xdr:col>4</xdr:col>
      <xdr:colOff>346075</xdr:colOff>
      <xdr:row>55</xdr:row>
      <xdr:rowOff>20865</xdr:rowOff>
    </xdr:to>
    <xdr:cxnSp macro="">
      <xdr:nvCxnSpPr>
        <xdr:cNvPr id="193" name="直線コネクタ 192"/>
        <xdr:cNvCxnSpPr/>
      </xdr:nvCxnSpPr>
      <xdr:spPr>
        <a:xfrm>
          <a:off x="2209800" y="94506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194" name="フローチャート : 判断 193"/>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195" name="テキスト ボックス 194"/>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37193</xdr:rowOff>
    </xdr:to>
    <xdr:cxnSp macro="">
      <xdr:nvCxnSpPr>
        <xdr:cNvPr id="196" name="直線コネクタ 195"/>
        <xdr:cNvCxnSpPr/>
      </xdr:nvCxnSpPr>
      <xdr:spPr>
        <a:xfrm flipV="1">
          <a:off x="1320800" y="9450615"/>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100693</xdr:rowOff>
    </xdr:from>
    <xdr:to>
      <xdr:col>3</xdr:col>
      <xdr:colOff>193675</xdr:colOff>
      <xdr:row>56</xdr:row>
      <xdr:rowOff>30843</xdr:rowOff>
    </xdr:to>
    <xdr:sp macro="" textlink="">
      <xdr:nvSpPr>
        <xdr:cNvPr id="197" name="フローチャート : 判断 196"/>
        <xdr:cNvSpPr/>
      </xdr:nvSpPr>
      <xdr:spPr>
        <a:xfrm>
          <a:off x="2159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15620</xdr:rowOff>
    </xdr:from>
    <xdr:ext cx="762000" cy="259045"/>
    <xdr:sp macro="" textlink="">
      <xdr:nvSpPr>
        <xdr:cNvPr id="198" name="テキスト ボックス 197"/>
        <xdr:cNvSpPr txBox="1"/>
      </xdr:nvSpPr>
      <xdr:spPr>
        <a:xfrm>
          <a:off x="1828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84365</xdr:rowOff>
    </xdr:from>
    <xdr:to>
      <xdr:col>1</xdr:col>
      <xdr:colOff>676275</xdr:colOff>
      <xdr:row>56</xdr:row>
      <xdr:rowOff>14515</xdr:rowOff>
    </xdr:to>
    <xdr:sp macro="" textlink="">
      <xdr:nvSpPr>
        <xdr:cNvPr id="199" name="フローチャート : 判断 198"/>
        <xdr:cNvSpPr/>
      </xdr:nvSpPr>
      <xdr:spPr>
        <a:xfrm>
          <a:off x="1270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170742</xdr:rowOff>
    </xdr:from>
    <xdr:ext cx="762000" cy="259045"/>
    <xdr:sp macro="" textlink="">
      <xdr:nvSpPr>
        <xdr:cNvPr id="200" name="テキスト ボックス 199"/>
        <xdr:cNvSpPr txBox="1"/>
      </xdr:nvSpPr>
      <xdr:spPr>
        <a:xfrm>
          <a:off x="939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51707</xdr:rowOff>
    </xdr:from>
    <xdr:to>
      <xdr:col>7</xdr:col>
      <xdr:colOff>66675</xdr:colOff>
      <xdr:row>55</xdr:row>
      <xdr:rowOff>153307</xdr:rowOff>
    </xdr:to>
    <xdr:sp macro="" textlink="">
      <xdr:nvSpPr>
        <xdr:cNvPr id="206" name="円/楕円 205"/>
        <xdr:cNvSpPr/>
      </xdr:nvSpPr>
      <xdr:spPr>
        <a:xfrm>
          <a:off x="4775200" y="948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68234</xdr:rowOff>
    </xdr:from>
    <xdr:ext cx="762000" cy="259045"/>
    <xdr:sp macro="" textlink="">
      <xdr:nvSpPr>
        <xdr:cNvPr id="207" name="扶助費該当値テキスト"/>
        <xdr:cNvSpPr txBox="1"/>
      </xdr:nvSpPr>
      <xdr:spPr>
        <a:xfrm>
          <a:off x="4914900" y="932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35378</xdr:rowOff>
    </xdr:from>
    <xdr:to>
      <xdr:col>5</xdr:col>
      <xdr:colOff>600075</xdr:colOff>
      <xdr:row>55</xdr:row>
      <xdr:rowOff>136978</xdr:rowOff>
    </xdr:to>
    <xdr:sp macro="" textlink="">
      <xdr:nvSpPr>
        <xdr:cNvPr id="208" name="円/楕円 207"/>
        <xdr:cNvSpPr/>
      </xdr:nvSpPr>
      <xdr:spPr>
        <a:xfrm>
          <a:off x="3937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147155</xdr:rowOff>
    </xdr:from>
    <xdr:ext cx="736600" cy="259045"/>
    <xdr:sp macro="" textlink="">
      <xdr:nvSpPr>
        <xdr:cNvPr id="209" name="テキスト ボックス 208"/>
        <xdr:cNvSpPr txBox="1"/>
      </xdr:nvSpPr>
      <xdr:spPr>
        <a:xfrm>
          <a:off x="3606800" y="9234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141515</xdr:rowOff>
    </xdr:from>
    <xdr:to>
      <xdr:col>4</xdr:col>
      <xdr:colOff>396875</xdr:colOff>
      <xdr:row>55</xdr:row>
      <xdr:rowOff>71665</xdr:rowOff>
    </xdr:to>
    <xdr:sp macro="" textlink="">
      <xdr:nvSpPr>
        <xdr:cNvPr id="210" name="円/楕円 209"/>
        <xdr:cNvSpPr/>
      </xdr:nvSpPr>
      <xdr:spPr>
        <a:xfrm>
          <a:off x="3048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81842</xdr:rowOff>
    </xdr:from>
    <xdr:ext cx="762000" cy="259045"/>
    <xdr:sp macro="" textlink="">
      <xdr:nvSpPr>
        <xdr:cNvPr id="211" name="テキスト ボックス 210"/>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141515</xdr:rowOff>
    </xdr:from>
    <xdr:to>
      <xdr:col>3</xdr:col>
      <xdr:colOff>193675</xdr:colOff>
      <xdr:row>55</xdr:row>
      <xdr:rowOff>71665</xdr:rowOff>
    </xdr:to>
    <xdr:sp macro="" textlink="">
      <xdr:nvSpPr>
        <xdr:cNvPr id="212" name="円/楕円 211"/>
        <xdr:cNvSpPr/>
      </xdr:nvSpPr>
      <xdr:spPr>
        <a:xfrm>
          <a:off x="2159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81842</xdr:rowOff>
    </xdr:from>
    <xdr:ext cx="762000" cy="259045"/>
    <xdr:sp macro="" textlink="">
      <xdr:nvSpPr>
        <xdr:cNvPr id="213" name="テキスト ボックス 212"/>
        <xdr:cNvSpPr txBox="1"/>
      </xdr:nvSpPr>
      <xdr:spPr>
        <a:xfrm>
          <a:off x="1828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157843</xdr:rowOff>
    </xdr:from>
    <xdr:to>
      <xdr:col>1</xdr:col>
      <xdr:colOff>676275</xdr:colOff>
      <xdr:row>55</xdr:row>
      <xdr:rowOff>87993</xdr:rowOff>
    </xdr:to>
    <xdr:sp macro="" textlink="">
      <xdr:nvSpPr>
        <xdr:cNvPr id="214" name="円/楕円 213"/>
        <xdr:cNvSpPr/>
      </xdr:nvSpPr>
      <xdr:spPr>
        <a:xfrm>
          <a:off x="1270000" y="9416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98170</xdr:rowOff>
    </xdr:from>
    <xdr:ext cx="762000" cy="259045"/>
    <xdr:sp macro="" textlink="">
      <xdr:nvSpPr>
        <xdr:cNvPr id="215" name="テキスト ボックス 214"/>
        <xdr:cNvSpPr txBox="1"/>
      </xdr:nvSpPr>
      <xdr:spPr>
        <a:xfrm>
          <a:off x="939800" y="918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その他については、国民健康保険や介護保険や下水道事業など特別会計への繰出金が主なものである。平成</a:t>
          </a:r>
          <a:r>
            <a:rPr kumimoji="1" lang="en-US" altLang="ja-JP" sz="1100">
              <a:latin typeface="ＭＳ Ｐゴシック"/>
            </a:rPr>
            <a:t>28</a:t>
          </a:r>
          <a:r>
            <a:rPr kumimoji="1" lang="ja-JP" altLang="en-US" sz="1100">
              <a:latin typeface="ＭＳ Ｐゴシック"/>
            </a:rPr>
            <a:t>年度において、</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％減となったのは、簡易水道事業</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企業会計（法適）へ移行し</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繰出金を補助費等へ振り替えたためである。</a:t>
          </a:r>
          <a:endParaRPr lang="ja-JP" altLang="ja-JP">
            <a:effectLst/>
          </a:endParaRPr>
        </a:p>
        <a:p>
          <a:r>
            <a:rPr kumimoji="1" lang="ja-JP" altLang="en-US" sz="1100">
              <a:latin typeface="ＭＳ Ｐゴシック"/>
            </a:rPr>
            <a:t>　今後も各事業において、効率的かつ合理的な経費削減に努めるとともに、公営企業については独立採算の原則のもと経営努力する必要がある。</a:t>
          </a:r>
          <a:endParaRPr kumimoji="1" lang="en-US" altLang="ja-JP" sz="1100">
            <a:latin typeface="ＭＳ Ｐゴシック"/>
          </a:endParaRPr>
        </a:p>
        <a:p>
          <a:endParaRPr kumimoji="1" lang="en-US" altLang="ja-JP" sz="1100">
            <a:latin typeface="ＭＳ Ｐゴシック"/>
          </a:endParaRPr>
        </a:p>
        <a:p>
          <a:endParaRPr kumimoji="1" lang="ja-JP" altLang="en-US" sz="11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0" name="直線コネクタ 229"/>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1" name="テキスト ボックス 230"/>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4" name="直線コネクタ 233"/>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5" name="テキスト ボックス 234"/>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24130</xdr:rowOff>
    </xdr:from>
    <xdr:to>
      <xdr:col>24</xdr:col>
      <xdr:colOff>31750</xdr:colOff>
      <xdr:row>61</xdr:row>
      <xdr:rowOff>52705</xdr:rowOff>
    </xdr:to>
    <xdr:cxnSp macro="">
      <xdr:nvCxnSpPr>
        <xdr:cNvPr id="238" name="直線コネクタ 237"/>
        <xdr:cNvCxnSpPr/>
      </xdr:nvCxnSpPr>
      <xdr:spPr>
        <a:xfrm flipV="1">
          <a:off x="16510000" y="9282430"/>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24782</xdr:rowOff>
    </xdr:from>
    <xdr:ext cx="762000" cy="259045"/>
    <xdr:sp macro="" textlink="">
      <xdr:nvSpPr>
        <xdr:cNvPr id="239" name="その他最小値テキスト"/>
        <xdr:cNvSpPr txBox="1"/>
      </xdr:nvSpPr>
      <xdr:spPr>
        <a:xfrm>
          <a:off x="16598900" y="10483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21.7</a:t>
          </a:r>
          <a:endParaRPr kumimoji="1" lang="ja-JP" altLang="en-US" sz="1000" b="1">
            <a:latin typeface="ＭＳ Ｐゴシック"/>
          </a:endParaRPr>
        </a:p>
      </xdr:txBody>
    </xdr:sp>
    <xdr:clientData/>
  </xdr:oneCellAnchor>
  <xdr:twoCellAnchor>
    <xdr:from>
      <xdr:col>23</xdr:col>
      <xdr:colOff>628650</xdr:colOff>
      <xdr:row>61</xdr:row>
      <xdr:rowOff>52705</xdr:rowOff>
    </xdr:from>
    <xdr:to>
      <xdr:col>24</xdr:col>
      <xdr:colOff>120650</xdr:colOff>
      <xdr:row>61</xdr:row>
      <xdr:rowOff>52705</xdr:rowOff>
    </xdr:to>
    <xdr:cxnSp macro="">
      <xdr:nvCxnSpPr>
        <xdr:cNvPr id="240" name="直線コネクタ 239"/>
        <xdr:cNvCxnSpPr/>
      </xdr:nvCxnSpPr>
      <xdr:spPr>
        <a:xfrm>
          <a:off x="16421100" y="10511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110507</xdr:rowOff>
    </xdr:from>
    <xdr:ext cx="762000" cy="259045"/>
    <xdr:sp macro="" textlink="">
      <xdr:nvSpPr>
        <xdr:cNvPr id="241" name="その他最大値テキスト"/>
        <xdr:cNvSpPr txBox="1"/>
      </xdr:nvSpPr>
      <xdr:spPr>
        <a:xfrm>
          <a:off x="16598900" y="9025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23</xdr:col>
      <xdr:colOff>628650</xdr:colOff>
      <xdr:row>54</xdr:row>
      <xdr:rowOff>24130</xdr:rowOff>
    </xdr:from>
    <xdr:to>
      <xdr:col>24</xdr:col>
      <xdr:colOff>120650</xdr:colOff>
      <xdr:row>54</xdr:row>
      <xdr:rowOff>24130</xdr:rowOff>
    </xdr:to>
    <xdr:cxnSp macro="">
      <xdr:nvCxnSpPr>
        <xdr:cNvPr id="242" name="直線コネクタ 241"/>
        <xdr:cNvCxnSpPr/>
      </xdr:nvCxnSpPr>
      <xdr:spPr>
        <a:xfrm>
          <a:off x="16421100" y="9282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46990</xdr:rowOff>
    </xdr:from>
    <xdr:to>
      <xdr:col>24</xdr:col>
      <xdr:colOff>31750</xdr:colOff>
      <xdr:row>58</xdr:row>
      <xdr:rowOff>167005</xdr:rowOff>
    </xdr:to>
    <xdr:cxnSp macro="">
      <xdr:nvCxnSpPr>
        <xdr:cNvPr id="243" name="直線コネクタ 242"/>
        <xdr:cNvCxnSpPr/>
      </xdr:nvCxnSpPr>
      <xdr:spPr>
        <a:xfrm flipV="1">
          <a:off x="15671800" y="9991090"/>
          <a:ext cx="838200" cy="12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138447</xdr:rowOff>
    </xdr:from>
    <xdr:ext cx="762000" cy="259045"/>
    <xdr:sp macro="" textlink="">
      <xdr:nvSpPr>
        <xdr:cNvPr id="244" name="その他平均値テキスト"/>
        <xdr:cNvSpPr txBox="1"/>
      </xdr:nvSpPr>
      <xdr:spPr>
        <a:xfrm>
          <a:off x="16598900" y="9739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121920</xdr:rowOff>
    </xdr:from>
    <xdr:to>
      <xdr:col>24</xdr:col>
      <xdr:colOff>82550</xdr:colOff>
      <xdr:row>58</xdr:row>
      <xdr:rowOff>52070</xdr:rowOff>
    </xdr:to>
    <xdr:sp macro="" textlink="">
      <xdr:nvSpPr>
        <xdr:cNvPr id="245" name="フローチャート : 判断 244"/>
        <xdr:cNvSpPr/>
      </xdr:nvSpPr>
      <xdr:spPr>
        <a:xfrm>
          <a:off x="164592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167005</xdr:rowOff>
    </xdr:from>
    <xdr:to>
      <xdr:col>22</xdr:col>
      <xdr:colOff>565150</xdr:colOff>
      <xdr:row>59</xdr:row>
      <xdr:rowOff>104140</xdr:rowOff>
    </xdr:to>
    <xdr:cxnSp macro="">
      <xdr:nvCxnSpPr>
        <xdr:cNvPr id="246" name="直線コネクタ 245"/>
        <xdr:cNvCxnSpPr/>
      </xdr:nvCxnSpPr>
      <xdr:spPr>
        <a:xfrm flipV="1">
          <a:off x="14782800" y="1011110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121920</xdr:rowOff>
    </xdr:from>
    <xdr:to>
      <xdr:col>22</xdr:col>
      <xdr:colOff>615950</xdr:colOff>
      <xdr:row>58</xdr:row>
      <xdr:rowOff>52070</xdr:rowOff>
    </xdr:to>
    <xdr:sp macro="" textlink="">
      <xdr:nvSpPr>
        <xdr:cNvPr id="247" name="フローチャート : 判断 246"/>
        <xdr:cNvSpPr/>
      </xdr:nvSpPr>
      <xdr:spPr>
        <a:xfrm>
          <a:off x="15621000" y="9894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62247</xdr:rowOff>
    </xdr:from>
    <xdr:ext cx="736600" cy="259045"/>
    <xdr:sp macro="" textlink="">
      <xdr:nvSpPr>
        <xdr:cNvPr id="248" name="テキスト ボックス 247"/>
        <xdr:cNvSpPr txBox="1"/>
      </xdr:nvSpPr>
      <xdr:spPr>
        <a:xfrm>
          <a:off x="15290800" y="9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59</xdr:row>
      <xdr:rowOff>104140</xdr:rowOff>
    </xdr:from>
    <xdr:to>
      <xdr:col>21</xdr:col>
      <xdr:colOff>361950</xdr:colOff>
      <xdr:row>59</xdr:row>
      <xdr:rowOff>121285</xdr:rowOff>
    </xdr:to>
    <xdr:cxnSp macro="">
      <xdr:nvCxnSpPr>
        <xdr:cNvPr id="249" name="直線コネクタ 248"/>
        <xdr:cNvCxnSpPr/>
      </xdr:nvCxnSpPr>
      <xdr:spPr>
        <a:xfrm flipV="1">
          <a:off x="13893800" y="102196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57</xdr:row>
      <xdr:rowOff>150495</xdr:rowOff>
    </xdr:from>
    <xdr:to>
      <xdr:col>21</xdr:col>
      <xdr:colOff>412750</xdr:colOff>
      <xdr:row>58</xdr:row>
      <xdr:rowOff>80645</xdr:rowOff>
    </xdr:to>
    <xdr:sp macro="" textlink="">
      <xdr:nvSpPr>
        <xdr:cNvPr id="250" name="フローチャート : 判断 249"/>
        <xdr:cNvSpPr/>
      </xdr:nvSpPr>
      <xdr:spPr>
        <a:xfrm>
          <a:off x="14732000" y="992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90822</xdr:rowOff>
    </xdr:from>
    <xdr:ext cx="762000" cy="259045"/>
    <xdr:sp macro="" textlink="">
      <xdr:nvSpPr>
        <xdr:cNvPr id="251" name="テキスト ボックス 250"/>
        <xdr:cNvSpPr txBox="1"/>
      </xdr:nvSpPr>
      <xdr:spPr>
        <a:xfrm>
          <a:off x="14401800" y="9692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641350</xdr:colOff>
      <xdr:row>59</xdr:row>
      <xdr:rowOff>52705</xdr:rowOff>
    </xdr:from>
    <xdr:to>
      <xdr:col>20</xdr:col>
      <xdr:colOff>158750</xdr:colOff>
      <xdr:row>59</xdr:row>
      <xdr:rowOff>121285</xdr:rowOff>
    </xdr:to>
    <xdr:cxnSp macro="">
      <xdr:nvCxnSpPr>
        <xdr:cNvPr id="252" name="直線コネクタ 251"/>
        <xdr:cNvCxnSpPr/>
      </xdr:nvCxnSpPr>
      <xdr:spPr>
        <a:xfrm>
          <a:off x="13004800" y="1016825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57</xdr:row>
      <xdr:rowOff>127635</xdr:rowOff>
    </xdr:from>
    <xdr:to>
      <xdr:col>20</xdr:col>
      <xdr:colOff>209550</xdr:colOff>
      <xdr:row>58</xdr:row>
      <xdr:rowOff>57785</xdr:rowOff>
    </xdr:to>
    <xdr:sp macro="" textlink="">
      <xdr:nvSpPr>
        <xdr:cNvPr id="253" name="フローチャート : 判断 252"/>
        <xdr:cNvSpPr/>
      </xdr:nvSpPr>
      <xdr:spPr>
        <a:xfrm>
          <a:off x="13843000" y="99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67962</xdr:rowOff>
    </xdr:from>
    <xdr:ext cx="762000" cy="259045"/>
    <xdr:sp macro="" textlink="">
      <xdr:nvSpPr>
        <xdr:cNvPr id="254" name="テキスト ボックス 253"/>
        <xdr:cNvSpPr txBox="1"/>
      </xdr:nvSpPr>
      <xdr:spPr>
        <a:xfrm>
          <a:off x="13512800" y="9669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57</xdr:row>
      <xdr:rowOff>110490</xdr:rowOff>
    </xdr:from>
    <xdr:to>
      <xdr:col>19</xdr:col>
      <xdr:colOff>6350</xdr:colOff>
      <xdr:row>58</xdr:row>
      <xdr:rowOff>40640</xdr:rowOff>
    </xdr:to>
    <xdr:sp macro="" textlink="">
      <xdr:nvSpPr>
        <xdr:cNvPr id="255" name="フローチャート : 判断 254"/>
        <xdr:cNvSpPr/>
      </xdr:nvSpPr>
      <xdr:spPr>
        <a:xfrm>
          <a:off x="12954000" y="9883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50817</xdr:rowOff>
    </xdr:from>
    <xdr:ext cx="762000" cy="259045"/>
    <xdr:sp macro="" textlink="">
      <xdr:nvSpPr>
        <xdr:cNvPr id="256" name="テキスト ボックス 255"/>
        <xdr:cNvSpPr txBox="1"/>
      </xdr:nvSpPr>
      <xdr:spPr>
        <a:xfrm>
          <a:off x="12623800" y="965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167640</xdr:rowOff>
    </xdr:from>
    <xdr:to>
      <xdr:col>24</xdr:col>
      <xdr:colOff>82550</xdr:colOff>
      <xdr:row>58</xdr:row>
      <xdr:rowOff>97790</xdr:rowOff>
    </xdr:to>
    <xdr:sp macro="" textlink="">
      <xdr:nvSpPr>
        <xdr:cNvPr id="262" name="円/楕円 261"/>
        <xdr:cNvSpPr/>
      </xdr:nvSpPr>
      <xdr:spPr>
        <a:xfrm>
          <a:off x="16459200" y="9940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139717</xdr:rowOff>
    </xdr:from>
    <xdr:ext cx="762000" cy="259045"/>
    <xdr:sp macro="" textlink="">
      <xdr:nvSpPr>
        <xdr:cNvPr id="263" name="その他該当値テキスト"/>
        <xdr:cNvSpPr txBox="1"/>
      </xdr:nvSpPr>
      <xdr:spPr>
        <a:xfrm>
          <a:off x="16598900" y="9912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116205</xdr:rowOff>
    </xdr:from>
    <xdr:to>
      <xdr:col>22</xdr:col>
      <xdr:colOff>615950</xdr:colOff>
      <xdr:row>59</xdr:row>
      <xdr:rowOff>46355</xdr:rowOff>
    </xdr:to>
    <xdr:sp macro="" textlink="">
      <xdr:nvSpPr>
        <xdr:cNvPr id="264" name="円/楕円 263"/>
        <xdr:cNvSpPr/>
      </xdr:nvSpPr>
      <xdr:spPr>
        <a:xfrm>
          <a:off x="15621000" y="10060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31132</xdr:rowOff>
    </xdr:from>
    <xdr:ext cx="736600" cy="259045"/>
    <xdr:sp macro="" textlink="">
      <xdr:nvSpPr>
        <xdr:cNvPr id="265" name="テキスト ボックス 264"/>
        <xdr:cNvSpPr txBox="1"/>
      </xdr:nvSpPr>
      <xdr:spPr>
        <a:xfrm>
          <a:off x="15290800" y="1014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53340</xdr:rowOff>
    </xdr:from>
    <xdr:to>
      <xdr:col>21</xdr:col>
      <xdr:colOff>412750</xdr:colOff>
      <xdr:row>59</xdr:row>
      <xdr:rowOff>154940</xdr:rowOff>
    </xdr:to>
    <xdr:sp macro="" textlink="">
      <xdr:nvSpPr>
        <xdr:cNvPr id="266" name="円/楕円 265"/>
        <xdr:cNvSpPr/>
      </xdr:nvSpPr>
      <xdr:spPr>
        <a:xfrm>
          <a:off x="14732000" y="101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139717</xdr:rowOff>
    </xdr:from>
    <xdr:ext cx="762000" cy="259045"/>
    <xdr:sp macro="" textlink="">
      <xdr:nvSpPr>
        <xdr:cNvPr id="267" name="テキスト ボックス 266"/>
        <xdr:cNvSpPr txBox="1"/>
      </xdr:nvSpPr>
      <xdr:spPr>
        <a:xfrm>
          <a:off x="14401800" y="10255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20</xdr:col>
      <xdr:colOff>107950</xdr:colOff>
      <xdr:row>59</xdr:row>
      <xdr:rowOff>70485</xdr:rowOff>
    </xdr:from>
    <xdr:to>
      <xdr:col>20</xdr:col>
      <xdr:colOff>209550</xdr:colOff>
      <xdr:row>60</xdr:row>
      <xdr:rowOff>635</xdr:rowOff>
    </xdr:to>
    <xdr:sp macro="" textlink="">
      <xdr:nvSpPr>
        <xdr:cNvPr id="268" name="円/楕円 267"/>
        <xdr:cNvSpPr/>
      </xdr:nvSpPr>
      <xdr:spPr>
        <a:xfrm>
          <a:off x="13843000" y="10186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59</xdr:row>
      <xdr:rowOff>156862</xdr:rowOff>
    </xdr:from>
    <xdr:ext cx="762000" cy="259045"/>
    <xdr:sp macro="" textlink="">
      <xdr:nvSpPr>
        <xdr:cNvPr id="269" name="テキスト ボックス 268"/>
        <xdr:cNvSpPr txBox="1"/>
      </xdr:nvSpPr>
      <xdr:spPr>
        <a:xfrm>
          <a:off x="13512800" y="10272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1905</xdr:rowOff>
    </xdr:from>
    <xdr:to>
      <xdr:col>19</xdr:col>
      <xdr:colOff>6350</xdr:colOff>
      <xdr:row>59</xdr:row>
      <xdr:rowOff>103505</xdr:rowOff>
    </xdr:to>
    <xdr:sp macro="" textlink="">
      <xdr:nvSpPr>
        <xdr:cNvPr id="270" name="円/楕円 269"/>
        <xdr:cNvSpPr/>
      </xdr:nvSpPr>
      <xdr:spPr>
        <a:xfrm>
          <a:off x="12954000" y="1011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59</xdr:row>
      <xdr:rowOff>88282</xdr:rowOff>
    </xdr:from>
    <xdr:ext cx="762000" cy="259045"/>
    <xdr:sp macro="" textlink="">
      <xdr:nvSpPr>
        <xdr:cNvPr id="271" name="テキスト ボックス 270"/>
        <xdr:cNvSpPr txBox="1"/>
      </xdr:nvSpPr>
      <xdr:spPr>
        <a:xfrm>
          <a:off x="12623800" y="1020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補助費等については、徹底した補助見直し等により平成</a:t>
          </a:r>
          <a:r>
            <a:rPr kumimoji="1" lang="en-US" altLang="ja-JP" sz="1100">
              <a:latin typeface="ＭＳ Ｐゴシック"/>
            </a:rPr>
            <a:t>27</a:t>
          </a:r>
          <a:r>
            <a:rPr kumimoji="1" lang="ja-JP" altLang="en-US" sz="1100">
              <a:latin typeface="ＭＳ Ｐゴシック"/>
            </a:rPr>
            <a:t>年度までは全平均値よりも低い水準を保ってきた。平成</a:t>
          </a:r>
          <a:r>
            <a:rPr kumimoji="1" lang="en-US" altLang="ja-JP" sz="1100">
              <a:latin typeface="ＭＳ Ｐゴシック"/>
            </a:rPr>
            <a:t>28</a:t>
          </a:r>
          <a:r>
            <a:rPr kumimoji="1" lang="ja-JP" altLang="en-US" sz="1100">
              <a:latin typeface="ＭＳ Ｐゴシック"/>
            </a:rPr>
            <a:t>年度においては、簡易水道事業を公営企業（法適）へ移行し、繰出金から補助費等へ振り替えたため</a:t>
          </a:r>
          <a:r>
            <a:rPr kumimoji="1" lang="en-US" altLang="ja-JP" sz="1100">
              <a:latin typeface="ＭＳ Ｐゴシック"/>
            </a:rPr>
            <a:t>2.6</a:t>
          </a:r>
          <a:r>
            <a:rPr kumimoji="1" lang="ja-JP" altLang="en-US" sz="1100">
              <a:latin typeface="ＭＳ Ｐゴシック"/>
            </a:rPr>
            <a:t>％の増となった。</a:t>
          </a:r>
          <a:endParaRPr kumimoji="1" lang="en-US" altLang="ja-JP" sz="1100">
            <a:latin typeface="ＭＳ Ｐゴシック"/>
          </a:endParaRPr>
        </a:p>
        <a:p>
          <a:r>
            <a:rPr kumimoji="1" lang="ja-JP" altLang="en-US" sz="1100">
              <a:latin typeface="ＭＳ Ｐゴシック"/>
            </a:rPr>
            <a:t>　今後も定期的に費用対効果を検証するなどして、廃止・見直し継続等のメリハリのある判断が必要である。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26416</xdr:rowOff>
    </xdr:from>
    <xdr:to>
      <xdr:col>24</xdr:col>
      <xdr:colOff>31750</xdr:colOff>
      <xdr:row>39</xdr:row>
      <xdr:rowOff>129286</xdr:rowOff>
    </xdr:to>
    <xdr:cxnSp macro="">
      <xdr:nvCxnSpPr>
        <xdr:cNvPr id="296" name="直線コネクタ 295"/>
        <xdr:cNvCxnSpPr/>
      </xdr:nvCxnSpPr>
      <xdr:spPr>
        <a:xfrm flipV="1">
          <a:off x="16510000" y="5855716"/>
          <a:ext cx="0" cy="96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101363</xdr:rowOff>
    </xdr:from>
    <xdr:ext cx="762000" cy="259045"/>
    <xdr:sp macro="" textlink="">
      <xdr:nvSpPr>
        <xdr:cNvPr id="297" name="補助費等最小値テキスト"/>
        <xdr:cNvSpPr txBox="1"/>
      </xdr:nvSpPr>
      <xdr:spPr>
        <a:xfrm>
          <a:off x="16598900" y="6787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23.8</a:t>
          </a:r>
          <a:endParaRPr kumimoji="1" lang="ja-JP" altLang="en-US" sz="1000" b="1">
            <a:latin typeface="ＭＳ Ｐゴシック"/>
          </a:endParaRPr>
        </a:p>
      </xdr:txBody>
    </xdr:sp>
    <xdr:clientData/>
  </xdr:oneCellAnchor>
  <xdr:twoCellAnchor>
    <xdr:from>
      <xdr:col>23</xdr:col>
      <xdr:colOff>628650</xdr:colOff>
      <xdr:row>39</xdr:row>
      <xdr:rowOff>129286</xdr:rowOff>
    </xdr:from>
    <xdr:to>
      <xdr:col>24</xdr:col>
      <xdr:colOff>120650</xdr:colOff>
      <xdr:row>39</xdr:row>
      <xdr:rowOff>129286</xdr:rowOff>
    </xdr:to>
    <xdr:cxnSp macro="">
      <xdr:nvCxnSpPr>
        <xdr:cNvPr id="298" name="直線コネクタ 297"/>
        <xdr:cNvCxnSpPr/>
      </xdr:nvCxnSpPr>
      <xdr:spPr>
        <a:xfrm>
          <a:off x="16421100" y="6815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112793</xdr:rowOff>
    </xdr:from>
    <xdr:ext cx="762000" cy="259045"/>
    <xdr:sp macro="" textlink="">
      <xdr:nvSpPr>
        <xdr:cNvPr id="299" name="補助費等最大値テキスト"/>
        <xdr:cNvSpPr txBox="1"/>
      </xdr:nvSpPr>
      <xdr:spPr>
        <a:xfrm>
          <a:off x="16598900" y="5599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34</xdr:row>
      <xdr:rowOff>26416</xdr:rowOff>
    </xdr:from>
    <xdr:to>
      <xdr:col>24</xdr:col>
      <xdr:colOff>120650</xdr:colOff>
      <xdr:row>34</xdr:row>
      <xdr:rowOff>26416</xdr:rowOff>
    </xdr:to>
    <xdr:cxnSp macro="">
      <xdr:nvCxnSpPr>
        <xdr:cNvPr id="300" name="直線コネクタ 299"/>
        <xdr:cNvCxnSpPr/>
      </xdr:nvCxnSpPr>
      <xdr:spPr>
        <a:xfrm>
          <a:off x="16421100" y="5855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10414</xdr:rowOff>
    </xdr:from>
    <xdr:to>
      <xdr:col>24</xdr:col>
      <xdr:colOff>31750</xdr:colOff>
      <xdr:row>35</xdr:row>
      <xdr:rowOff>129286</xdr:rowOff>
    </xdr:to>
    <xdr:cxnSp macro="">
      <xdr:nvCxnSpPr>
        <xdr:cNvPr id="301" name="直線コネクタ 300"/>
        <xdr:cNvCxnSpPr/>
      </xdr:nvCxnSpPr>
      <xdr:spPr>
        <a:xfrm>
          <a:off x="15671800" y="601116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112285</xdr:rowOff>
    </xdr:from>
    <xdr:ext cx="762000" cy="259045"/>
    <xdr:sp macro="" textlink="">
      <xdr:nvSpPr>
        <xdr:cNvPr id="302" name="補助費等平均値テキスト"/>
        <xdr:cNvSpPr txBox="1"/>
      </xdr:nvSpPr>
      <xdr:spPr>
        <a:xfrm>
          <a:off x="16598900" y="62844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140208</xdr:rowOff>
    </xdr:from>
    <xdr:to>
      <xdr:col>24</xdr:col>
      <xdr:colOff>82550</xdr:colOff>
      <xdr:row>37</xdr:row>
      <xdr:rowOff>70358</xdr:rowOff>
    </xdr:to>
    <xdr:sp macro="" textlink="">
      <xdr:nvSpPr>
        <xdr:cNvPr id="303" name="フローチャート : 判断 302"/>
        <xdr:cNvSpPr/>
      </xdr:nvSpPr>
      <xdr:spPr>
        <a:xfrm>
          <a:off x="164592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34</xdr:row>
      <xdr:rowOff>149860</xdr:rowOff>
    </xdr:from>
    <xdr:to>
      <xdr:col>22</xdr:col>
      <xdr:colOff>565150</xdr:colOff>
      <xdr:row>35</xdr:row>
      <xdr:rowOff>10414</xdr:rowOff>
    </xdr:to>
    <xdr:cxnSp macro="">
      <xdr:nvCxnSpPr>
        <xdr:cNvPr id="304" name="直線コネクタ 303"/>
        <xdr:cNvCxnSpPr/>
      </xdr:nvCxnSpPr>
      <xdr:spPr>
        <a:xfrm>
          <a:off x="14782800" y="597916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112776</xdr:rowOff>
    </xdr:from>
    <xdr:to>
      <xdr:col>22</xdr:col>
      <xdr:colOff>615950</xdr:colOff>
      <xdr:row>37</xdr:row>
      <xdr:rowOff>42926</xdr:rowOff>
    </xdr:to>
    <xdr:sp macro="" textlink="">
      <xdr:nvSpPr>
        <xdr:cNvPr id="305" name="フローチャート : 判断 304"/>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27703</xdr:rowOff>
    </xdr:from>
    <xdr:ext cx="736600" cy="259045"/>
    <xdr:sp macro="" textlink="">
      <xdr:nvSpPr>
        <xdr:cNvPr id="306" name="テキスト ボックス 305"/>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149860</xdr:rowOff>
    </xdr:from>
    <xdr:to>
      <xdr:col>21</xdr:col>
      <xdr:colOff>361950</xdr:colOff>
      <xdr:row>35</xdr:row>
      <xdr:rowOff>1270</xdr:rowOff>
    </xdr:to>
    <xdr:cxnSp macro="">
      <xdr:nvCxnSpPr>
        <xdr:cNvPr id="307" name="直線コネクタ 306"/>
        <xdr:cNvCxnSpPr/>
      </xdr:nvCxnSpPr>
      <xdr:spPr>
        <a:xfrm flipV="1">
          <a:off x="13893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80772</xdr:rowOff>
    </xdr:from>
    <xdr:to>
      <xdr:col>21</xdr:col>
      <xdr:colOff>412750</xdr:colOff>
      <xdr:row>37</xdr:row>
      <xdr:rowOff>10922</xdr:rowOff>
    </xdr:to>
    <xdr:sp macro="" textlink="">
      <xdr:nvSpPr>
        <xdr:cNvPr id="308" name="フローチャート : 判断 307"/>
        <xdr:cNvSpPr/>
      </xdr:nvSpPr>
      <xdr:spPr>
        <a:xfrm>
          <a:off x="14732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167149</xdr:rowOff>
    </xdr:from>
    <xdr:ext cx="762000" cy="259045"/>
    <xdr:sp macro="" textlink="">
      <xdr:nvSpPr>
        <xdr:cNvPr id="309" name="テキスト ボックス 308"/>
        <xdr:cNvSpPr txBox="1"/>
      </xdr:nvSpPr>
      <xdr:spPr>
        <a:xfrm>
          <a:off x="14401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149860</xdr:rowOff>
    </xdr:from>
    <xdr:to>
      <xdr:col>20</xdr:col>
      <xdr:colOff>158750</xdr:colOff>
      <xdr:row>35</xdr:row>
      <xdr:rowOff>1270</xdr:rowOff>
    </xdr:to>
    <xdr:cxnSp macro="">
      <xdr:nvCxnSpPr>
        <xdr:cNvPr id="310" name="直線コネクタ 309"/>
        <xdr:cNvCxnSpPr/>
      </xdr:nvCxnSpPr>
      <xdr:spPr>
        <a:xfrm>
          <a:off x="13004800" y="59791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62484</xdr:rowOff>
    </xdr:from>
    <xdr:to>
      <xdr:col>20</xdr:col>
      <xdr:colOff>209550</xdr:colOff>
      <xdr:row>36</xdr:row>
      <xdr:rowOff>164084</xdr:rowOff>
    </xdr:to>
    <xdr:sp macro="" textlink="">
      <xdr:nvSpPr>
        <xdr:cNvPr id="311" name="フローチャート : 判断 310"/>
        <xdr:cNvSpPr/>
      </xdr:nvSpPr>
      <xdr:spPr>
        <a:xfrm>
          <a:off x="13843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148861</xdr:rowOff>
    </xdr:from>
    <xdr:ext cx="762000" cy="259045"/>
    <xdr:sp macro="" textlink="">
      <xdr:nvSpPr>
        <xdr:cNvPr id="312" name="テキスト ボックス 311"/>
        <xdr:cNvSpPr txBox="1"/>
      </xdr:nvSpPr>
      <xdr:spPr>
        <a:xfrm>
          <a:off x="13512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67056</xdr:rowOff>
    </xdr:from>
    <xdr:to>
      <xdr:col>19</xdr:col>
      <xdr:colOff>6350</xdr:colOff>
      <xdr:row>36</xdr:row>
      <xdr:rowOff>168656</xdr:rowOff>
    </xdr:to>
    <xdr:sp macro="" textlink="">
      <xdr:nvSpPr>
        <xdr:cNvPr id="313" name="フローチャート : 判断 312"/>
        <xdr:cNvSpPr/>
      </xdr:nvSpPr>
      <xdr:spPr>
        <a:xfrm>
          <a:off x="12954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153433</xdr:rowOff>
    </xdr:from>
    <xdr:ext cx="762000" cy="259045"/>
    <xdr:sp macro="" textlink="">
      <xdr:nvSpPr>
        <xdr:cNvPr id="314" name="テキスト ボックス 313"/>
        <xdr:cNvSpPr txBox="1"/>
      </xdr:nvSpPr>
      <xdr:spPr>
        <a:xfrm>
          <a:off x="12623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78486</xdr:rowOff>
    </xdr:from>
    <xdr:to>
      <xdr:col>24</xdr:col>
      <xdr:colOff>82550</xdr:colOff>
      <xdr:row>36</xdr:row>
      <xdr:rowOff>8636</xdr:rowOff>
    </xdr:to>
    <xdr:sp macro="" textlink="">
      <xdr:nvSpPr>
        <xdr:cNvPr id="320" name="円/楕円 319"/>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95013</xdr:rowOff>
    </xdr:from>
    <xdr:ext cx="762000" cy="259045"/>
    <xdr:sp macro="" textlink="">
      <xdr:nvSpPr>
        <xdr:cNvPr id="321" name="補助費等該当値テキスト"/>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34</xdr:row>
      <xdr:rowOff>131064</xdr:rowOff>
    </xdr:from>
    <xdr:to>
      <xdr:col>22</xdr:col>
      <xdr:colOff>615950</xdr:colOff>
      <xdr:row>35</xdr:row>
      <xdr:rowOff>61214</xdr:rowOff>
    </xdr:to>
    <xdr:sp macro="" textlink="">
      <xdr:nvSpPr>
        <xdr:cNvPr id="322" name="円/楕円 321"/>
        <xdr:cNvSpPr/>
      </xdr:nvSpPr>
      <xdr:spPr>
        <a:xfrm>
          <a:off x="15621000" y="596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71391</xdr:rowOff>
    </xdr:from>
    <xdr:ext cx="736600" cy="259045"/>
    <xdr:sp macro="" textlink="">
      <xdr:nvSpPr>
        <xdr:cNvPr id="323" name="テキスト ボックス 322"/>
        <xdr:cNvSpPr txBox="1"/>
      </xdr:nvSpPr>
      <xdr:spPr>
        <a:xfrm>
          <a:off x="15290800" y="5729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99060</xdr:rowOff>
    </xdr:from>
    <xdr:to>
      <xdr:col>21</xdr:col>
      <xdr:colOff>412750</xdr:colOff>
      <xdr:row>35</xdr:row>
      <xdr:rowOff>29210</xdr:rowOff>
    </xdr:to>
    <xdr:sp macro="" textlink="">
      <xdr:nvSpPr>
        <xdr:cNvPr id="324" name="円/楕円 323"/>
        <xdr:cNvSpPr/>
      </xdr:nvSpPr>
      <xdr:spPr>
        <a:xfrm>
          <a:off x="14732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39387</xdr:rowOff>
    </xdr:from>
    <xdr:ext cx="762000" cy="259045"/>
    <xdr:sp macro="" textlink="">
      <xdr:nvSpPr>
        <xdr:cNvPr id="325" name="テキスト ボックス 324"/>
        <xdr:cNvSpPr txBox="1"/>
      </xdr:nvSpPr>
      <xdr:spPr>
        <a:xfrm>
          <a:off x="14401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121920</xdr:rowOff>
    </xdr:from>
    <xdr:to>
      <xdr:col>20</xdr:col>
      <xdr:colOff>209550</xdr:colOff>
      <xdr:row>35</xdr:row>
      <xdr:rowOff>52070</xdr:rowOff>
    </xdr:to>
    <xdr:sp macro="" textlink="">
      <xdr:nvSpPr>
        <xdr:cNvPr id="326" name="円/楕円 325"/>
        <xdr:cNvSpPr/>
      </xdr:nvSpPr>
      <xdr:spPr>
        <a:xfrm>
          <a:off x="13843000" y="595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62247</xdr:rowOff>
    </xdr:from>
    <xdr:ext cx="762000" cy="259045"/>
    <xdr:sp macro="" textlink="">
      <xdr:nvSpPr>
        <xdr:cNvPr id="327" name="テキスト ボックス 326"/>
        <xdr:cNvSpPr txBox="1"/>
      </xdr:nvSpPr>
      <xdr:spPr>
        <a:xfrm>
          <a:off x="135128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99060</xdr:rowOff>
    </xdr:from>
    <xdr:to>
      <xdr:col>19</xdr:col>
      <xdr:colOff>6350</xdr:colOff>
      <xdr:row>35</xdr:row>
      <xdr:rowOff>29210</xdr:rowOff>
    </xdr:to>
    <xdr:sp macro="" textlink="">
      <xdr:nvSpPr>
        <xdr:cNvPr id="328" name="円/楕円 327"/>
        <xdr:cNvSpPr/>
      </xdr:nvSpPr>
      <xdr:spPr>
        <a:xfrm>
          <a:off x="12954000" y="592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39387</xdr:rowOff>
    </xdr:from>
    <xdr:ext cx="762000" cy="259045"/>
    <xdr:sp macro="" textlink="">
      <xdr:nvSpPr>
        <xdr:cNvPr id="329" name="テキスト ボックス 328"/>
        <xdr:cNvSpPr txBox="1"/>
      </xdr:nvSpPr>
      <xdr:spPr>
        <a:xfrm>
          <a:off x="12623800" y="569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33/96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町村合併</a:t>
          </a:r>
          <a:r>
            <a:rPr kumimoji="1" lang="ja-JP" altLang="en-US" sz="1100">
              <a:solidFill>
                <a:schemeClr val="dk1"/>
              </a:solidFill>
              <a:effectLst/>
              <a:latin typeface="+mn-lt"/>
              <a:ea typeface="+mn-ea"/>
              <a:cs typeface="+mn-cs"/>
            </a:rPr>
            <a:t>時に整備した事業</a:t>
          </a:r>
          <a:r>
            <a:rPr kumimoji="1" lang="ja-JP" altLang="ja-JP" sz="1100">
              <a:solidFill>
                <a:schemeClr val="dk1"/>
              </a:solidFill>
              <a:effectLst/>
              <a:latin typeface="+mn-lt"/>
              <a:ea typeface="+mn-ea"/>
              <a:cs typeface="+mn-cs"/>
            </a:rPr>
            <a:t>により地方債現在高が増加していたが、公債費適正化計画の着実な実行によって公営企業債の元利償還金に対する繰入金を合わせても類似団体の平均水準以下まで改善されてきている。</a:t>
          </a:r>
          <a:endParaRPr lang="ja-JP" altLang="ja-JP" sz="1400">
            <a:effectLst/>
          </a:endParaRPr>
        </a:p>
        <a:p>
          <a:r>
            <a:rPr kumimoji="1" lang="ja-JP" altLang="ja-JP" sz="1100">
              <a:solidFill>
                <a:schemeClr val="dk1"/>
              </a:solidFill>
              <a:effectLst/>
              <a:latin typeface="+mn-lt"/>
              <a:ea typeface="+mn-ea"/>
              <a:cs typeface="+mn-cs"/>
            </a:rPr>
            <a:t>　今後も中長期を見据えた地方債の新規発行の適正化に努め、身の丈に合った規模の普通建設事業を進めることで、安定レベルの公債費負担を維持することとしている。</a:t>
          </a:r>
          <a:endParaRPr lang="ja-JP" altLang="ja-JP" sz="1400">
            <a:effectLst/>
          </a:endParaRPr>
        </a:p>
        <a:p>
          <a:r>
            <a:rPr kumimoji="1" lang="ja-JP" altLang="ja-JP" sz="1100">
              <a:solidFill>
                <a:schemeClr val="dk1"/>
              </a:solidFill>
              <a:effectLst/>
              <a:latin typeface="+mn-lt"/>
              <a:ea typeface="+mn-ea"/>
              <a:cs typeface="+mn-cs"/>
            </a:rPr>
            <a:t>　</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4" name="直線コネクタ 343"/>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5" name="テキスト ボックス 344"/>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6" name="直線コネクタ 345"/>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7" name="テキスト ボックス 346"/>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8" name="直線コネクタ 347"/>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49" name="テキスト ボックス 348"/>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0" name="直線コネクタ 349"/>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1" name="テキスト ボックス 350"/>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2" name="直線コネクタ 35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88138</xdr:rowOff>
    </xdr:from>
    <xdr:to>
      <xdr:col>7</xdr:col>
      <xdr:colOff>15875</xdr:colOff>
      <xdr:row>81</xdr:row>
      <xdr:rowOff>56135</xdr:rowOff>
    </xdr:to>
    <xdr:cxnSp macro="">
      <xdr:nvCxnSpPr>
        <xdr:cNvPr id="354" name="直線コネクタ 353"/>
        <xdr:cNvCxnSpPr/>
      </xdr:nvCxnSpPr>
      <xdr:spPr>
        <a:xfrm flipV="1">
          <a:off x="4826000" y="12603988"/>
          <a:ext cx="0" cy="1339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28212</xdr:rowOff>
    </xdr:from>
    <xdr:ext cx="762000" cy="259045"/>
    <xdr:sp macro="" textlink="">
      <xdr:nvSpPr>
        <xdr:cNvPr id="355" name="公債費最小値テキスト"/>
        <xdr:cNvSpPr txBox="1"/>
      </xdr:nvSpPr>
      <xdr:spPr>
        <a:xfrm>
          <a:off x="4914900" y="1391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a:t>
          </a:r>
          <a:endParaRPr kumimoji="1" lang="ja-JP" altLang="en-US" sz="1000" b="1">
            <a:latin typeface="ＭＳ Ｐゴシック"/>
          </a:endParaRPr>
        </a:p>
      </xdr:txBody>
    </xdr:sp>
    <xdr:clientData/>
  </xdr:oneCellAnchor>
  <xdr:twoCellAnchor>
    <xdr:from>
      <xdr:col>6</xdr:col>
      <xdr:colOff>612775</xdr:colOff>
      <xdr:row>81</xdr:row>
      <xdr:rowOff>56135</xdr:rowOff>
    </xdr:from>
    <xdr:to>
      <xdr:col>7</xdr:col>
      <xdr:colOff>104775</xdr:colOff>
      <xdr:row>81</xdr:row>
      <xdr:rowOff>56135</xdr:rowOff>
    </xdr:to>
    <xdr:cxnSp macro="">
      <xdr:nvCxnSpPr>
        <xdr:cNvPr id="356" name="直線コネクタ 355"/>
        <xdr:cNvCxnSpPr/>
      </xdr:nvCxnSpPr>
      <xdr:spPr>
        <a:xfrm>
          <a:off x="4737100" y="1394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3065</xdr:rowOff>
    </xdr:from>
    <xdr:ext cx="762000" cy="259045"/>
    <xdr:sp macro="" textlink="">
      <xdr:nvSpPr>
        <xdr:cNvPr id="357" name="公債費最大値テキスト"/>
        <xdr:cNvSpPr txBox="1"/>
      </xdr:nvSpPr>
      <xdr:spPr>
        <a:xfrm>
          <a:off x="4914900" y="1234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a:t>
          </a:r>
          <a:endParaRPr kumimoji="1" lang="ja-JP" altLang="en-US" sz="1000" b="1">
            <a:latin typeface="ＭＳ Ｐゴシック"/>
          </a:endParaRPr>
        </a:p>
      </xdr:txBody>
    </xdr:sp>
    <xdr:clientData/>
  </xdr:oneCellAnchor>
  <xdr:twoCellAnchor>
    <xdr:from>
      <xdr:col>6</xdr:col>
      <xdr:colOff>612775</xdr:colOff>
      <xdr:row>73</xdr:row>
      <xdr:rowOff>88138</xdr:rowOff>
    </xdr:from>
    <xdr:to>
      <xdr:col>7</xdr:col>
      <xdr:colOff>104775</xdr:colOff>
      <xdr:row>73</xdr:row>
      <xdr:rowOff>88138</xdr:rowOff>
    </xdr:to>
    <xdr:cxnSp macro="">
      <xdr:nvCxnSpPr>
        <xdr:cNvPr id="358" name="直線コネクタ 357"/>
        <xdr:cNvCxnSpPr/>
      </xdr:nvCxnSpPr>
      <xdr:spPr>
        <a:xfrm>
          <a:off x="4737100" y="12603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124713</xdr:rowOff>
    </xdr:from>
    <xdr:to>
      <xdr:col>7</xdr:col>
      <xdr:colOff>15875</xdr:colOff>
      <xdr:row>77</xdr:row>
      <xdr:rowOff>147574</xdr:rowOff>
    </xdr:to>
    <xdr:cxnSp macro="">
      <xdr:nvCxnSpPr>
        <xdr:cNvPr id="359" name="直線コネクタ 358"/>
        <xdr:cNvCxnSpPr/>
      </xdr:nvCxnSpPr>
      <xdr:spPr>
        <a:xfrm flipV="1">
          <a:off x="3987800" y="13326363"/>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142003</xdr:rowOff>
    </xdr:from>
    <xdr:ext cx="762000" cy="259045"/>
    <xdr:sp macro="" textlink="">
      <xdr:nvSpPr>
        <xdr:cNvPr id="360" name="公債費平均値テキスト"/>
        <xdr:cNvSpPr txBox="1"/>
      </xdr:nvSpPr>
      <xdr:spPr>
        <a:xfrm>
          <a:off x="4914900" y="133436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169926</xdr:rowOff>
    </xdr:from>
    <xdr:to>
      <xdr:col>7</xdr:col>
      <xdr:colOff>66675</xdr:colOff>
      <xdr:row>78</xdr:row>
      <xdr:rowOff>100076</xdr:rowOff>
    </xdr:to>
    <xdr:sp macro="" textlink="">
      <xdr:nvSpPr>
        <xdr:cNvPr id="361" name="フローチャート : 判断 360"/>
        <xdr:cNvSpPr/>
      </xdr:nvSpPr>
      <xdr:spPr>
        <a:xfrm>
          <a:off x="47752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147574</xdr:rowOff>
    </xdr:from>
    <xdr:to>
      <xdr:col>5</xdr:col>
      <xdr:colOff>549275</xdr:colOff>
      <xdr:row>78</xdr:row>
      <xdr:rowOff>44704</xdr:rowOff>
    </xdr:to>
    <xdr:cxnSp macro="">
      <xdr:nvCxnSpPr>
        <xdr:cNvPr id="362" name="直線コネクタ 361"/>
        <xdr:cNvCxnSpPr/>
      </xdr:nvCxnSpPr>
      <xdr:spPr>
        <a:xfrm flipV="1">
          <a:off x="3098800" y="13349224"/>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160782</xdr:rowOff>
    </xdr:from>
    <xdr:to>
      <xdr:col>5</xdr:col>
      <xdr:colOff>600075</xdr:colOff>
      <xdr:row>78</xdr:row>
      <xdr:rowOff>90932</xdr:rowOff>
    </xdr:to>
    <xdr:sp macro="" textlink="">
      <xdr:nvSpPr>
        <xdr:cNvPr id="363" name="フローチャート : 判断 362"/>
        <xdr:cNvSpPr/>
      </xdr:nvSpPr>
      <xdr:spPr>
        <a:xfrm>
          <a:off x="3937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75709</xdr:rowOff>
    </xdr:from>
    <xdr:ext cx="736600" cy="259045"/>
    <xdr:sp macro="" textlink="">
      <xdr:nvSpPr>
        <xdr:cNvPr id="364" name="テキスト ボックス 363"/>
        <xdr:cNvSpPr txBox="1"/>
      </xdr:nvSpPr>
      <xdr:spPr>
        <a:xfrm>
          <a:off x="3606800" y="13448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35561</xdr:rowOff>
    </xdr:from>
    <xdr:to>
      <xdr:col>4</xdr:col>
      <xdr:colOff>346075</xdr:colOff>
      <xdr:row>78</xdr:row>
      <xdr:rowOff>44704</xdr:rowOff>
    </xdr:to>
    <xdr:cxnSp macro="">
      <xdr:nvCxnSpPr>
        <xdr:cNvPr id="365" name="直線コネクタ 364"/>
        <xdr:cNvCxnSpPr/>
      </xdr:nvCxnSpPr>
      <xdr:spPr>
        <a:xfrm>
          <a:off x="2209800" y="134086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25908</xdr:rowOff>
    </xdr:from>
    <xdr:to>
      <xdr:col>4</xdr:col>
      <xdr:colOff>396875</xdr:colOff>
      <xdr:row>78</xdr:row>
      <xdr:rowOff>127508</xdr:rowOff>
    </xdr:to>
    <xdr:sp macro="" textlink="">
      <xdr:nvSpPr>
        <xdr:cNvPr id="366" name="フローチャート : 判断 365"/>
        <xdr:cNvSpPr/>
      </xdr:nvSpPr>
      <xdr:spPr>
        <a:xfrm>
          <a:off x="3048000" y="1339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112285</xdr:rowOff>
    </xdr:from>
    <xdr:ext cx="762000" cy="259045"/>
    <xdr:sp macro="" textlink="">
      <xdr:nvSpPr>
        <xdr:cNvPr id="367" name="テキスト ボックス 366"/>
        <xdr:cNvSpPr txBox="1"/>
      </xdr:nvSpPr>
      <xdr:spPr>
        <a:xfrm>
          <a:off x="2717800" y="1348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35561</xdr:rowOff>
    </xdr:from>
    <xdr:to>
      <xdr:col>3</xdr:col>
      <xdr:colOff>142875</xdr:colOff>
      <xdr:row>78</xdr:row>
      <xdr:rowOff>117856</xdr:rowOff>
    </xdr:to>
    <xdr:cxnSp macro="">
      <xdr:nvCxnSpPr>
        <xdr:cNvPr id="368" name="直線コネクタ 367"/>
        <xdr:cNvCxnSpPr/>
      </xdr:nvCxnSpPr>
      <xdr:spPr>
        <a:xfrm flipV="1">
          <a:off x="1320800" y="13408661"/>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16763</xdr:rowOff>
    </xdr:from>
    <xdr:to>
      <xdr:col>3</xdr:col>
      <xdr:colOff>193675</xdr:colOff>
      <xdr:row>78</xdr:row>
      <xdr:rowOff>118363</xdr:rowOff>
    </xdr:to>
    <xdr:sp macro="" textlink="">
      <xdr:nvSpPr>
        <xdr:cNvPr id="369" name="フローチャート : 判断 368"/>
        <xdr:cNvSpPr/>
      </xdr:nvSpPr>
      <xdr:spPr>
        <a:xfrm>
          <a:off x="2159000" y="1338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103140</xdr:rowOff>
    </xdr:from>
    <xdr:ext cx="762000" cy="259045"/>
    <xdr:sp macro="" textlink="">
      <xdr:nvSpPr>
        <xdr:cNvPr id="370" name="テキスト ボックス 369"/>
        <xdr:cNvSpPr txBox="1"/>
      </xdr:nvSpPr>
      <xdr:spPr>
        <a:xfrm>
          <a:off x="1828800" y="1347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35052</xdr:rowOff>
    </xdr:from>
    <xdr:to>
      <xdr:col>1</xdr:col>
      <xdr:colOff>676275</xdr:colOff>
      <xdr:row>78</xdr:row>
      <xdr:rowOff>136652</xdr:rowOff>
    </xdr:to>
    <xdr:sp macro="" textlink="">
      <xdr:nvSpPr>
        <xdr:cNvPr id="371" name="フローチャート : 判断 370"/>
        <xdr:cNvSpPr/>
      </xdr:nvSpPr>
      <xdr:spPr>
        <a:xfrm>
          <a:off x="1270000" y="134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146829</xdr:rowOff>
    </xdr:from>
    <xdr:ext cx="762000" cy="259045"/>
    <xdr:sp macro="" textlink="">
      <xdr:nvSpPr>
        <xdr:cNvPr id="372" name="テキスト ボックス 371"/>
        <xdr:cNvSpPr txBox="1"/>
      </xdr:nvSpPr>
      <xdr:spPr>
        <a:xfrm>
          <a:off x="939800" y="1317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19.1</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3" name="テキスト ボックス 37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4" name="テキスト ボックス 37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5" name="テキスト ボックス 37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6" name="テキスト ボックス 37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7" name="テキスト ボックス 37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73913</xdr:rowOff>
    </xdr:from>
    <xdr:to>
      <xdr:col>7</xdr:col>
      <xdr:colOff>66675</xdr:colOff>
      <xdr:row>78</xdr:row>
      <xdr:rowOff>4063</xdr:rowOff>
    </xdr:to>
    <xdr:sp macro="" textlink="">
      <xdr:nvSpPr>
        <xdr:cNvPr id="378" name="円/楕円 377"/>
        <xdr:cNvSpPr/>
      </xdr:nvSpPr>
      <xdr:spPr>
        <a:xfrm>
          <a:off x="4775200" y="1327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90440</xdr:rowOff>
    </xdr:from>
    <xdr:ext cx="762000" cy="259045"/>
    <xdr:sp macro="" textlink="">
      <xdr:nvSpPr>
        <xdr:cNvPr id="379" name="公債費該当値テキスト"/>
        <xdr:cNvSpPr txBox="1"/>
      </xdr:nvSpPr>
      <xdr:spPr>
        <a:xfrm>
          <a:off x="4914900" y="13120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96774</xdr:rowOff>
    </xdr:from>
    <xdr:to>
      <xdr:col>5</xdr:col>
      <xdr:colOff>600075</xdr:colOff>
      <xdr:row>78</xdr:row>
      <xdr:rowOff>26924</xdr:rowOff>
    </xdr:to>
    <xdr:sp macro="" textlink="">
      <xdr:nvSpPr>
        <xdr:cNvPr id="380" name="円/楕円 379"/>
        <xdr:cNvSpPr/>
      </xdr:nvSpPr>
      <xdr:spPr>
        <a:xfrm>
          <a:off x="3937000" y="132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37101</xdr:rowOff>
    </xdr:from>
    <xdr:ext cx="736600" cy="259045"/>
    <xdr:sp macro="" textlink="">
      <xdr:nvSpPr>
        <xdr:cNvPr id="381" name="テキスト ボックス 380"/>
        <xdr:cNvSpPr txBox="1"/>
      </xdr:nvSpPr>
      <xdr:spPr>
        <a:xfrm>
          <a:off x="3606800" y="13067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165354</xdr:rowOff>
    </xdr:from>
    <xdr:to>
      <xdr:col>4</xdr:col>
      <xdr:colOff>396875</xdr:colOff>
      <xdr:row>78</xdr:row>
      <xdr:rowOff>95504</xdr:rowOff>
    </xdr:to>
    <xdr:sp macro="" textlink="">
      <xdr:nvSpPr>
        <xdr:cNvPr id="382" name="円/楕円 381"/>
        <xdr:cNvSpPr/>
      </xdr:nvSpPr>
      <xdr:spPr>
        <a:xfrm>
          <a:off x="3048000" y="1336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105681</xdr:rowOff>
    </xdr:from>
    <xdr:ext cx="762000" cy="259045"/>
    <xdr:sp macro="" textlink="">
      <xdr:nvSpPr>
        <xdr:cNvPr id="383" name="テキスト ボックス 382"/>
        <xdr:cNvSpPr txBox="1"/>
      </xdr:nvSpPr>
      <xdr:spPr>
        <a:xfrm>
          <a:off x="2717800" y="13135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156211</xdr:rowOff>
    </xdr:from>
    <xdr:to>
      <xdr:col>3</xdr:col>
      <xdr:colOff>193675</xdr:colOff>
      <xdr:row>78</xdr:row>
      <xdr:rowOff>86361</xdr:rowOff>
    </xdr:to>
    <xdr:sp macro="" textlink="">
      <xdr:nvSpPr>
        <xdr:cNvPr id="384" name="円/楕円 383"/>
        <xdr:cNvSpPr/>
      </xdr:nvSpPr>
      <xdr:spPr>
        <a:xfrm>
          <a:off x="2159000" y="13357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96538</xdr:rowOff>
    </xdr:from>
    <xdr:ext cx="762000" cy="259045"/>
    <xdr:sp macro="" textlink="">
      <xdr:nvSpPr>
        <xdr:cNvPr id="385" name="テキスト ボックス 384"/>
        <xdr:cNvSpPr txBox="1"/>
      </xdr:nvSpPr>
      <xdr:spPr>
        <a:xfrm>
          <a:off x="1828800" y="13126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67056</xdr:rowOff>
    </xdr:from>
    <xdr:to>
      <xdr:col>1</xdr:col>
      <xdr:colOff>676275</xdr:colOff>
      <xdr:row>78</xdr:row>
      <xdr:rowOff>168656</xdr:rowOff>
    </xdr:to>
    <xdr:sp macro="" textlink="">
      <xdr:nvSpPr>
        <xdr:cNvPr id="386" name="円/楕円 385"/>
        <xdr:cNvSpPr/>
      </xdr:nvSpPr>
      <xdr:spPr>
        <a:xfrm>
          <a:off x="1270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153433</xdr:rowOff>
    </xdr:from>
    <xdr:ext cx="762000" cy="259045"/>
    <xdr:sp macro="" textlink="">
      <xdr:nvSpPr>
        <xdr:cNvPr id="387" name="テキスト ボックス 386"/>
        <xdr:cNvSpPr txBox="1"/>
      </xdr:nvSpPr>
      <xdr:spPr>
        <a:xfrm>
          <a:off x="939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8" name="正方形/長方形 38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89" name="正方形/長方形 38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0" name="正方形/長方形 38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55/96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1" name="正方形/長方形 39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2" name="正方形/長方形 39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3" name="正方形/長方形 39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4" name="正方形/長方形 39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5" name="正方形/長方形 39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6" name="正方形/長方形 39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7" name="正方形/長方形 39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8" name="テキスト ボックス 39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a:rPr>
            <a:t>　公債費以外に係る経常収支比率は、類似団体平均と同水準でほぼ横ばいで推移している。</a:t>
          </a:r>
          <a:r>
            <a:rPr lang="ja-JP" altLang="ja-JP" sz="1100" b="0" i="0" baseline="0">
              <a:solidFill>
                <a:schemeClr val="dk1"/>
              </a:solidFill>
              <a:effectLst/>
              <a:latin typeface="+mn-lt"/>
              <a:ea typeface="+mn-ea"/>
              <a:cs typeface="+mn-cs"/>
            </a:rPr>
            <a:t>比率を押し上げる要因としては、人件費、物件費が主なものである。</a:t>
          </a:r>
          <a:endParaRPr lang="ja-JP" altLang="ja-JP">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普通交付税が歳入の</a:t>
          </a:r>
          <a:r>
            <a:rPr lang="ja-JP" altLang="en-US" sz="1100" b="0" i="0" baseline="0">
              <a:solidFill>
                <a:schemeClr val="dk1"/>
              </a:solidFill>
              <a:effectLst/>
              <a:latin typeface="+mn-lt"/>
              <a:ea typeface="+mn-ea"/>
              <a:cs typeface="+mn-cs"/>
            </a:rPr>
            <a:t>大半</a:t>
          </a:r>
          <a:r>
            <a:rPr lang="ja-JP" altLang="ja-JP" sz="1100" b="0" i="0" baseline="0">
              <a:solidFill>
                <a:schemeClr val="dk1"/>
              </a:solidFill>
              <a:effectLst/>
              <a:latin typeface="+mn-lt"/>
              <a:ea typeface="+mn-ea"/>
              <a:cs typeface="+mn-cs"/>
            </a:rPr>
            <a:t>を占め、</a:t>
          </a:r>
          <a:r>
            <a:rPr lang="ja-JP" altLang="en-US" sz="1100" b="0" i="0" baseline="0">
              <a:solidFill>
                <a:schemeClr val="dk1"/>
              </a:solidFill>
              <a:effectLst/>
              <a:latin typeface="+mn-lt"/>
              <a:ea typeface="+mn-ea"/>
              <a:cs typeface="+mn-cs"/>
            </a:rPr>
            <a:t>財政的に</a:t>
          </a:r>
          <a:r>
            <a:rPr lang="ja-JP" altLang="ja-JP" sz="1100" b="0" i="0" baseline="0">
              <a:solidFill>
                <a:schemeClr val="dk1"/>
              </a:solidFill>
              <a:effectLst/>
              <a:latin typeface="+mn-lt"/>
              <a:ea typeface="+mn-ea"/>
              <a:cs typeface="+mn-cs"/>
            </a:rPr>
            <a:t>脆弱な当町であるが、必要最小限の経費で最大の効果が得られる</a:t>
          </a:r>
          <a:r>
            <a:rPr lang="ja-JP" altLang="en-US" sz="1100" b="0" i="0" baseline="0">
              <a:solidFill>
                <a:schemeClr val="dk1"/>
              </a:solidFill>
              <a:effectLst/>
              <a:latin typeface="+mn-lt"/>
              <a:ea typeface="+mn-ea"/>
              <a:cs typeface="+mn-cs"/>
            </a:rPr>
            <a:t>よう創意工夫し</a:t>
          </a:r>
          <a:r>
            <a:rPr lang="ja-JP" altLang="ja-JP" sz="1100" b="0" i="0" baseline="0">
              <a:solidFill>
                <a:schemeClr val="dk1"/>
              </a:solidFill>
              <a:effectLst/>
              <a:latin typeface="+mn-lt"/>
              <a:ea typeface="+mn-ea"/>
              <a:cs typeface="+mn-cs"/>
            </a:rPr>
            <a:t>、住民サービスを低下させることなく質を高め、今後も経常的経費の削減に努めることはもちろんのこと、中長期的な視点で行財政運営の健全化に努める。</a:t>
          </a:r>
          <a:endParaRPr lang="ja-JP" altLang="ja-JP">
            <a:effectLst/>
          </a:endParaRPr>
        </a:p>
        <a:p>
          <a:endParaRPr kumimoji="1" lang="ja-JP" altLang="en-US" sz="11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399" name="テキスト ボックス 39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0" name="直線コネクタ 39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1" name="テキスト ボックス 40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2" name="直線コネクタ 40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3" name="テキスト ボックス 40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4" name="直線コネクタ 40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5" name="テキスト ボックス 40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6" name="直線コネクタ 40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7" name="テキスト ボックス 40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08" name="直線コネクタ 40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09" name="テキスト ボックス 40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0" name="直線コネクタ 40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1" name="テキスト ボックス 41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2" name="直線コネクタ 41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3" name="テキスト ボックス 41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119380</xdr:rowOff>
    </xdr:from>
    <xdr:to>
      <xdr:col>24</xdr:col>
      <xdr:colOff>31750</xdr:colOff>
      <xdr:row>81</xdr:row>
      <xdr:rowOff>69850</xdr:rowOff>
    </xdr:to>
    <xdr:cxnSp macro="">
      <xdr:nvCxnSpPr>
        <xdr:cNvPr id="415" name="直線コネクタ 414"/>
        <xdr:cNvCxnSpPr/>
      </xdr:nvCxnSpPr>
      <xdr:spPr>
        <a:xfrm flipV="1">
          <a:off x="16510000" y="1263523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41927</xdr:rowOff>
    </xdr:from>
    <xdr:ext cx="762000" cy="259045"/>
    <xdr:sp macro="" textlink="">
      <xdr:nvSpPr>
        <xdr:cNvPr id="416" name="公債費以外最小値テキスト"/>
        <xdr:cNvSpPr txBox="1"/>
      </xdr:nvSpPr>
      <xdr:spPr>
        <a:xfrm>
          <a:off x="16598900" y="1392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88.0</a:t>
          </a:r>
          <a:endParaRPr kumimoji="1" lang="ja-JP" altLang="en-US" sz="1000" b="1">
            <a:latin typeface="ＭＳ Ｐゴシック"/>
          </a:endParaRPr>
        </a:p>
      </xdr:txBody>
    </xdr:sp>
    <xdr:clientData/>
  </xdr:oneCellAnchor>
  <xdr:twoCellAnchor>
    <xdr:from>
      <xdr:col>23</xdr:col>
      <xdr:colOff>628650</xdr:colOff>
      <xdr:row>81</xdr:row>
      <xdr:rowOff>69850</xdr:rowOff>
    </xdr:from>
    <xdr:to>
      <xdr:col>24</xdr:col>
      <xdr:colOff>120650</xdr:colOff>
      <xdr:row>81</xdr:row>
      <xdr:rowOff>69850</xdr:rowOff>
    </xdr:to>
    <xdr:cxnSp macro="">
      <xdr:nvCxnSpPr>
        <xdr:cNvPr id="417" name="直線コネクタ 416"/>
        <xdr:cNvCxnSpPr/>
      </xdr:nvCxnSpPr>
      <xdr:spPr>
        <a:xfrm>
          <a:off x="16421100" y="1395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34307</xdr:rowOff>
    </xdr:from>
    <xdr:ext cx="762000" cy="259045"/>
    <xdr:sp macro="" textlink="">
      <xdr:nvSpPr>
        <xdr:cNvPr id="418" name="公債費以外最大値テキスト"/>
        <xdr:cNvSpPr txBox="1"/>
      </xdr:nvSpPr>
      <xdr:spPr>
        <a:xfrm>
          <a:off x="16598900" y="1237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53.3</a:t>
          </a:r>
          <a:endParaRPr kumimoji="1" lang="ja-JP" altLang="en-US" sz="1000" b="1">
            <a:latin typeface="ＭＳ Ｐゴシック"/>
          </a:endParaRPr>
        </a:p>
      </xdr:txBody>
    </xdr:sp>
    <xdr:clientData/>
  </xdr:oneCellAnchor>
  <xdr:twoCellAnchor>
    <xdr:from>
      <xdr:col>23</xdr:col>
      <xdr:colOff>628650</xdr:colOff>
      <xdr:row>73</xdr:row>
      <xdr:rowOff>119380</xdr:rowOff>
    </xdr:from>
    <xdr:to>
      <xdr:col>24</xdr:col>
      <xdr:colOff>120650</xdr:colOff>
      <xdr:row>73</xdr:row>
      <xdr:rowOff>119380</xdr:rowOff>
    </xdr:to>
    <xdr:cxnSp macro="">
      <xdr:nvCxnSpPr>
        <xdr:cNvPr id="419" name="直線コネクタ 418"/>
        <xdr:cNvCxnSpPr/>
      </xdr:nvCxnSpPr>
      <xdr:spPr>
        <a:xfrm>
          <a:off x="16421100" y="1263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31750</xdr:rowOff>
    </xdr:from>
    <xdr:to>
      <xdr:col>24</xdr:col>
      <xdr:colOff>31750</xdr:colOff>
      <xdr:row>76</xdr:row>
      <xdr:rowOff>142239</xdr:rowOff>
    </xdr:to>
    <xdr:cxnSp macro="">
      <xdr:nvCxnSpPr>
        <xdr:cNvPr id="420" name="直線コネクタ 419"/>
        <xdr:cNvCxnSpPr/>
      </xdr:nvCxnSpPr>
      <xdr:spPr>
        <a:xfrm>
          <a:off x="15671800" y="13061950"/>
          <a:ext cx="8382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62247</xdr:rowOff>
    </xdr:from>
    <xdr:ext cx="762000" cy="259045"/>
    <xdr:sp macro="" textlink="">
      <xdr:nvSpPr>
        <xdr:cNvPr id="421" name="公債費以外平均値テキスト"/>
        <xdr:cNvSpPr txBox="1"/>
      </xdr:nvSpPr>
      <xdr:spPr>
        <a:xfrm>
          <a:off x="16598900" y="12920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66.2</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45720</xdr:rowOff>
    </xdr:from>
    <xdr:to>
      <xdr:col>24</xdr:col>
      <xdr:colOff>82550</xdr:colOff>
      <xdr:row>76</xdr:row>
      <xdr:rowOff>147320</xdr:rowOff>
    </xdr:to>
    <xdr:sp macro="" textlink="">
      <xdr:nvSpPr>
        <xdr:cNvPr id="422" name="フローチャート : 判断 421"/>
        <xdr:cNvSpPr/>
      </xdr:nvSpPr>
      <xdr:spPr>
        <a:xfrm>
          <a:off x="16459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31750</xdr:rowOff>
    </xdr:from>
    <xdr:to>
      <xdr:col>22</xdr:col>
      <xdr:colOff>565150</xdr:colOff>
      <xdr:row>76</xdr:row>
      <xdr:rowOff>142239</xdr:rowOff>
    </xdr:to>
    <xdr:cxnSp macro="">
      <xdr:nvCxnSpPr>
        <xdr:cNvPr id="423" name="直線コネクタ 422"/>
        <xdr:cNvCxnSpPr/>
      </xdr:nvCxnSpPr>
      <xdr:spPr>
        <a:xfrm flipV="1">
          <a:off x="14782800" y="13061950"/>
          <a:ext cx="889000" cy="110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140970</xdr:rowOff>
    </xdr:from>
    <xdr:to>
      <xdr:col>22</xdr:col>
      <xdr:colOff>615950</xdr:colOff>
      <xdr:row>76</xdr:row>
      <xdr:rowOff>71120</xdr:rowOff>
    </xdr:to>
    <xdr:sp macro="" textlink="">
      <xdr:nvSpPr>
        <xdr:cNvPr id="424" name="フローチャート : 判断 423"/>
        <xdr:cNvSpPr/>
      </xdr:nvSpPr>
      <xdr:spPr>
        <a:xfrm>
          <a:off x="15621000" y="12999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81297</xdr:rowOff>
    </xdr:from>
    <xdr:ext cx="736600" cy="259045"/>
    <xdr:sp macro="" textlink="">
      <xdr:nvSpPr>
        <xdr:cNvPr id="425" name="テキスト ボックス 424"/>
        <xdr:cNvSpPr txBox="1"/>
      </xdr:nvSpPr>
      <xdr:spPr>
        <a:xfrm>
          <a:off x="15290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64.2</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66039</xdr:rowOff>
    </xdr:from>
    <xdr:to>
      <xdr:col>21</xdr:col>
      <xdr:colOff>361950</xdr:colOff>
      <xdr:row>76</xdr:row>
      <xdr:rowOff>142239</xdr:rowOff>
    </xdr:to>
    <xdr:cxnSp macro="">
      <xdr:nvCxnSpPr>
        <xdr:cNvPr id="426" name="直線コネクタ 425"/>
        <xdr:cNvCxnSpPr/>
      </xdr:nvCxnSpPr>
      <xdr:spPr>
        <a:xfrm>
          <a:off x="13893800" y="130962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160020</xdr:rowOff>
    </xdr:from>
    <xdr:to>
      <xdr:col>21</xdr:col>
      <xdr:colOff>412750</xdr:colOff>
      <xdr:row>76</xdr:row>
      <xdr:rowOff>90170</xdr:rowOff>
    </xdr:to>
    <xdr:sp macro="" textlink="">
      <xdr:nvSpPr>
        <xdr:cNvPr id="427" name="フローチャート : 判断 426"/>
        <xdr:cNvSpPr/>
      </xdr:nvSpPr>
      <xdr:spPr>
        <a:xfrm>
          <a:off x="14732000" y="1301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100347</xdr:rowOff>
    </xdr:from>
    <xdr:ext cx="762000" cy="259045"/>
    <xdr:sp macro="" textlink="">
      <xdr:nvSpPr>
        <xdr:cNvPr id="428" name="テキスト ボックス 427"/>
        <xdr:cNvSpPr txBox="1"/>
      </xdr:nvSpPr>
      <xdr:spPr>
        <a:xfrm>
          <a:off x="14401800" y="1278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119380</xdr:rowOff>
    </xdr:from>
    <xdr:to>
      <xdr:col>20</xdr:col>
      <xdr:colOff>158750</xdr:colOff>
      <xdr:row>76</xdr:row>
      <xdr:rowOff>66039</xdr:rowOff>
    </xdr:to>
    <xdr:cxnSp macro="">
      <xdr:nvCxnSpPr>
        <xdr:cNvPr id="429" name="直線コネクタ 428"/>
        <xdr:cNvCxnSpPr/>
      </xdr:nvCxnSpPr>
      <xdr:spPr>
        <a:xfrm>
          <a:off x="13004800" y="12978130"/>
          <a:ext cx="889000" cy="1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68580</xdr:rowOff>
    </xdr:from>
    <xdr:to>
      <xdr:col>20</xdr:col>
      <xdr:colOff>209550</xdr:colOff>
      <xdr:row>75</xdr:row>
      <xdr:rowOff>170180</xdr:rowOff>
    </xdr:to>
    <xdr:sp macro="" textlink="">
      <xdr:nvSpPr>
        <xdr:cNvPr id="430" name="フローチャート : 判断 429"/>
        <xdr:cNvSpPr/>
      </xdr:nvSpPr>
      <xdr:spPr>
        <a:xfrm>
          <a:off x="13843000" y="1292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8907</xdr:rowOff>
    </xdr:from>
    <xdr:ext cx="762000" cy="259045"/>
    <xdr:sp macro="" textlink="">
      <xdr:nvSpPr>
        <xdr:cNvPr id="431" name="テキスト ボックス 430"/>
        <xdr:cNvSpPr txBox="1"/>
      </xdr:nvSpPr>
      <xdr:spPr>
        <a:xfrm>
          <a:off x="13512800" y="12696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49530</xdr:rowOff>
    </xdr:from>
    <xdr:to>
      <xdr:col>19</xdr:col>
      <xdr:colOff>6350</xdr:colOff>
      <xdr:row>75</xdr:row>
      <xdr:rowOff>151130</xdr:rowOff>
    </xdr:to>
    <xdr:sp macro="" textlink="">
      <xdr:nvSpPr>
        <xdr:cNvPr id="432" name="フローチャート : 判断 431"/>
        <xdr:cNvSpPr/>
      </xdr:nvSpPr>
      <xdr:spPr>
        <a:xfrm>
          <a:off x="12954000" y="1290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161307</xdr:rowOff>
    </xdr:from>
    <xdr:ext cx="762000" cy="259045"/>
    <xdr:sp macro="" textlink="">
      <xdr:nvSpPr>
        <xdr:cNvPr id="433" name="テキスト ボックス 432"/>
        <xdr:cNvSpPr txBox="1"/>
      </xdr:nvSpPr>
      <xdr:spPr>
        <a:xfrm>
          <a:off x="12623800" y="1267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4" name="テキスト ボックス 43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5" name="テキスト ボックス 43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6" name="テキスト ボックス 43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7" name="テキスト ボックス 43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8" name="テキスト ボックス 43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91439</xdr:rowOff>
    </xdr:from>
    <xdr:to>
      <xdr:col>24</xdr:col>
      <xdr:colOff>82550</xdr:colOff>
      <xdr:row>77</xdr:row>
      <xdr:rowOff>21589</xdr:rowOff>
    </xdr:to>
    <xdr:sp macro="" textlink="">
      <xdr:nvSpPr>
        <xdr:cNvPr id="439" name="円/楕円 438"/>
        <xdr:cNvSpPr/>
      </xdr:nvSpPr>
      <xdr:spPr>
        <a:xfrm>
          <a:off x="164592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63516</xdr:rowOff>
    </xdr:from>
    <xdr:ext cx="762000" cy="259045"/>
    <xdr:sp macro="" textlink="">
      <xdr:nvSpPr>
        <xdr:cNvPr id="440" name="公債費以外該当値テキスト"/>
        <xdr:cNvSpPr txBox="1"/>
      </xdr:nvSpPr>
      <xdr:spPr>
        <a:xfrm>
          <a:off x="16598900" y="13093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152400</xdr:rowOff>
    </xdr:from>
    <xdr:to>
      <xdr:col>22</xdr:col>
      <xdr:colOff>615950</xdr:colOff>
      <xdr:row>76</xdr:row>
      <xdr:rowOff>82550</xdr:rowOff>
    </xdr:to>
    <xdr:sp macro="" textlink="">
      <xdr:nvSpPr>
        <xdr:cNvPr id="441" name="円/楕円 440"/>
        <xdr:cNvSpPr/>
      </xdr:nvSpPr>
      <xdr:spPr>
        <a:xfrm>
          <a:off x="15621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67327</xdr:rowOff>
    </xdr:from>
    <xdr:ext cx="736600" cy="259045"/>
    <xdr:sp macro="" textlink="">
      <xdr:nvSpPr>
        <xdr:cNvPr id="442" name="テキスト ボックス 441"/>
        <xdr:cNvSpPr txBox="1"/>
      </xdr:nvSpPr>
      <xdr:spPr>
        <a:xfrm>
          <a:off x="15290800" y="13097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91439</xdr:rowOff>
    </xdr:from>
    <xdr:to>
      <xdr:col>21</xdr:col>
      <xdr:colOff>412750</xdr:colOff>
      <xdr:row>77</xdr:row>
      <xdr:rowOff>21589</xdr:rowOff>
    </xdr:to>
    <xdr:sp macro="" textlink="">
      <xdr:nvSpPr>
        <xdr:cNvPr id="443" name="円/楕円 442"/>
        <xdr:cNvSpPr/>
      </xdr:nvSpPr>
      <xdr:spPr>
        <a:xfrm>
          <a:off x="14732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6366</xdr:rowOff>
    </xdr:from>
    <xdr:ext cx="762000" cy="259045"/>
    <xdr:sp macro="" textlink="">
      <xdr:nvSpPr>
        <xdr:cNvPr id="444" name="テキスト ボックス 443"/>
        <xdr:cNvSpPr txBox="1"/>
      </xdr:nvSpPr>
      <xdr:spPr>
        <a:xfrm>
          <a:off x="14401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15239</xdr:rowOff>
    </xdr:from>
    <xdr:to>
      <xdr:col>20</xdr:col>
      <xdr:colOff>209550</xdr:colOff>
      <xdr:row>76</xdr:row>
      <xdr:rowOff>116839</xdr:rowOff>
    </xdr:to>
    <xdr:sp macro="" textlink="">
      <xdr:nvSpPr>
        <xdr:cNvPr id="445" name="円/楕円 444"/>
        <xdr:cNvSpPr/>
      </xdr:nvSpPr>
      <xdr:spPr>
        <a:xfrm>
          <a:off x="13843000" y="130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101616</xdr:rowOff>
    </xdr:from>
    <xdr:ext cx="762000" cy="259045"/>
    <xdr:sp macro="" textlink="">
      <xdr:nvSpPr>
        <xdr:cNvPr id="446" name="テキスト ボックス 445"/>
        <xdr:cNvSpPr txBox="1"/>
      </xdr:nvSpPr>
      <xdr:spPr>
        <a:xfrm>
          <a:off x="13512800" y="13131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68580</xdr:rowOff>
    </xdr:from>
    <xdr:to>
      <xdr:col>19</xdr:col>
      <xdr:colOff>6350</xdr:colOff>
      <xdr:row>75</xdr:row>
      <xdr:rowOff>170180</xdr:rowOff>
    </xdr:to>
    <xdr:sp macro="" textlink="">
      <xdr:nvSpPr>
        <xdr:cNvPr id="447" name="円/楕円 446"/>
        <xdr:cNvSpPr/>
      </xdr:nvSpPr>
      <xdr:spPr>
        <a:xfrm>
          <a:off x="12954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154957</xdr:rowOff>
    </xdr:from>
    <xdr:ext cx="762000" cy="259045"/>
    <xdr:sp macro="" textlink="">
      <xdr:nvSpPr>
        <xdr:cNvPr id="448" name="テキスト ボックス 447"/>
        <xdr:cNvSpPr txBox="1"/>
      </xdr:nvSpPr>
      <xdr:spPr>
        <a:xfrm>
          <a:off x="12623800" y="1301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愛媛県久万高原町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19</xdr:row>
      <xdr:rowOff>60325</xdr:rowOff>
    </xdr:from>
    <xdr:to>
      <xdr:col>5</xdr:col>
      <xdr:colOff>733425</xdr:colOff>
      <xdr:row>19</xdr:row>
      <xdr:rowOff>60325</xdr:rowOff>
    </xdr:to>
    <xdr:cxnSp macro="">
      <xdr:nvCxnSpPr>
        <xdr:cNvPr id="32" name="直線コネクタ 31"/>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89552</xdr:rowOff>
    </xdr:from>
    <xdr:ext cx="762000" cy="259045"/>
    <xdr:sp macro="" textlink="">
      <xdr:nvSpPr>
        <xdr:cNvPr id="33" name="テキスト ボックス 32"/>
        <xdr:cNvSpPr txBox="1"/>
      </xdr:nvSpPr>
      <xdr:spPr>
        <a:xfrm>
          <a:off x="14097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4" name="直線コネクタ 33"/>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5" name="テキスト ボックス 34"/>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117475</xdr:rowOff>
    </xdr:from>
    <xdr:to>
      <xdr:col>5</xdr:col>
      <xdr:colOff>733425</xdr:colOff>
      <xdr:row>12</xdr:row>
      <xdr:rowOff>117475</xdr:rowOff>
    </xdr:to>
    <xdr:cxnSp macro="">
      <xdr:nvCxnSpPr>
        <xdr:cNvPr id="36" name="直線コネクタ 35"/>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146702</xdr:rowOff>
    </xdr:from>
    <xdr:ext cx="762000" cy="259045"/>
    <xdr:sp macro="" textlink="">
      <xdr:nvSpPr>
        <xdr:cNvPr id="37" name="テキスト ボックス 36"/>
        <xdr:cNvSpPr txBox="1"/>
      </xdr:nvSpPr>
      <xdr:spPr>
        <a:xfrm>
          <a:off x="14097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8" name="直線コネクタ 37"/>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39" name="テキスト ボックス 38"/>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0"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132088</xdr:rowOff>
    </xdr:from>
    <xdr:to>
      <xdr:col>4</xdr:col>
      <xdr:colOff>1117600</xdr:colOff>
      <xdr:row>19</xdr:row>
      <xdr:rowOff>144421</xdr:rowOff>
    </xdr:to>
    <xdr:cxnSp macro="">
      <xdr:nvCxnSpPr>
        <xdr:cNvPr id="41" name="直線コネクタ 40"/>
        <xdr:cNvCxnSpPr/>
      </xdr:nvCxnSpPr>
      <xdr:spPr bwMode="auto">
        <a:xfrm flipV="1">
          <a:off x="5651500" y="2237113"/>
          <a:ext cx="0" cy="12124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116498</xdr:rowOff>
    </xdr:from>
    <xdr:ext cx="762000" cy="259045"/>
    <xdr:sp macro="" textlink="">
      <xdr:nvSpPr>
        <xdr:cNvPr id="42" name="人口1人当たり決算額の推移最小値テキスト130"/>
        <xdr:cNvSpPr txBox="1"/>
      </xdr:nvSpPr>
      <xdr:spPr>
        <a:xfrm>
          <a:off x="5740400" y="342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85,285</a:t>
          </a:r>
          <a:endParaRPr kumimoji="1" lang="ja-JP" altLang="en-US" sz="1000" b="1">
            <a:latin typeface="ＭＳ Ｐゴシック"/>
          </a:endParaRPr>
        </a:p>
      </xdr:txBody>
    </xdr:sp>
    <xdr:clientData/>
  </xdr:oneCellAnchor>
  <xdr:twoCellAnchor>
    <xdr:from>
      <xdr:col>4</xdr:col>
      <xdr:colOff>1028700</xdr:colOff>
      <xdr:row>19</xdr:row>
      <xdr:rowOff>144421</xdr:rowOff>
    </xdr:from>
    <xdr:to>
      <xdr:col>5</xdr:col>
      <xdr:colOff>73025</xdr:colOff>
      <xdr:row>19</xdr:row>
      <xdr:rowOff>144421</xdr:rowOff>
    </xdr:to>
    <xdr:cxnSp macro="">
      <xdr:nvCxnSpPr>
        <xdr:cNvPr id="43" name="直線コネクタ 42"/>
        <xdr:cNvCxnSpPr/>
      </xdr:nvCxnSpPr>
      <xdr:spPr bwMode="auto">
        <a:xfrm>
          <a:off x="5562600" y="34495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47015</xdr:rowOff>
    </xdr:from>
    <xdr:ext cx="762000" cy="259045"/>
    <xdr:sp macro="" textlink="">
      <xdr:nvSpPr>
        <xdr:cNvPr id="44" name="人口1人当たり決算額の推移最大値テキスト130"/>
        <xdr:cNvSpPr txBox="1"/>
      </xdr:nvSpPr>
      <xdr:spPr>
        <a:xfrm>
          <a:off x="5740400" y="1980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297,443</a:t>
          </a:r>
          <a:endParaRPr kumimoji="1" lang="ja-JP" altLang="en-US" sz="1000" b="1">
            <a:latin typeface="ＭＳ Ｐゴシック"/>
          </a:endParaRPr>
        </a:p>
      </xdr:txBody>
    </xdr:sp>
    <xdr:clientData/>
  </xdr:oneCellAnchor>
  <xdr:twoCellAnchor>
    <xdr:from>
      <xdr:col>4</xdr:col>
      <xdr:colOff>1028700</xdr:colOff>
      <xdr:row>12</xdr:row>
      <xdr:rowOff>132088</xdr:rowOff>
    </xdr:from>
    <xdr:to>
      <xdr:col>5</xdr:col>
      <xdr:colOff>73025</xdr:colOff>
      <xdr:row>12</xdr:row>
      <xdr:rowOff>132088</xdr:rowOff>
    </xdr:to>
    <xdr:cxnSp macro="">
      <xdr:nvCxnSpPr>
        <xdr:cNvPr id="45" name="直線コネクタ 44"/>
        <xdr:cNvCxnSpPr/>
      </xdr:nvCxnSpPr>
      <xdr:spPr bwMode="auto">
        <a:xfrm>
          <a:off x="5562600" y="22371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64285</xdr:rowOff>
    </xdr:from>
    <xdr:to>
      <xdr:col>4</xdr:col>
      <xdr:colOff>1117600</xdr:colOff>
      <xdr:row>15</xdr:row>
      <xdr:rowOff>94146</xdr:rowOff>
    </xdr:to>
    <xdr:cxnSp macro="">
      <xdr:nvCxnSpPr>
        <xdr:cNvPr id="46" name="直線コネクタ 45"/>
        <xdr:cNvCxnSpPr/>
      </xdr:nvCxnSpPr>
      <xdr:spPr bwMode="auto">
        <a:xfrm flipV="1">
          <a:off x="5003800" y="2683660"/>
          <a:ext cx="647700" cy="29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92119</xdr:rowOff>
    </xdr:from>
    <xdr:ext cx="762000" cy="259045"/>
    <xdr:sp macro="" textlink="">
      <xdr:nvSpPr>
        <xdr:cNvPr id="47" name="人口1人当たり決算額の推移平均値テキスト130"/>
        <xdr:cNvSpPr txBox="1"/>
      </xdr:nvSpPr>
      <xdr:spPr>
        <a:xfrm>
          <a:off x="5740400" y="2882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170,662</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120042</xdr:rowOff>
    </xdr:from>
    <xdr:to>
      <xdr:col>5</xdr:col>
      <xdr:colOff>34925</xdr:colOff>
      <xdr:row>17</xdr:row>
      <xdr:rowOff>50192</xdr:rowOff>
    </xdr:to>
    <xdr:sp macro="" textlink="">
      <xdr:nvSpPr>
        <xdr:cNvPr id="48" name="フローチャート : 判断 47"/>
        <xdr:cNvSpPr/>
      </xdr:nvSpPr>
      <xdr:spPr bwMode="auto">
        <a:xfrm>
          <a:off x="5600700" y="2910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82979</xdr:rowOff>
    </xdr:from>
    <xdr:to>
      <xdr:col>4</xdr:col>
      <xdr:colOff>469900</xdr:colOff>
      <xdr:row>15</xdr:row>
      <xdr:rowOff>94146</xdr:rowOff>
    </xdr:to>
    <xdr:cxnSp macro="">
      <xdr:nvCxnSpPr>
        <xdr:cNvPr id="49" name="直線コネクタ 48"/>
        <xdr:cNvCxnSpPr/>
      </xdr:nvCxnSpPr>
      <xdr:spPr bwMode="auto">
        <a:xfrm>
          <a:off x="4305300" y="2702354"/>
          <a:ext cx="698500" cy="111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136484</xdr:rowOff>
    </xdr:from>
    <xdr:to>
      <xdr:col>4</xdr:col>
      <xdr:colOff>520700</xdr:colOff>
      <xdr:row>17</xdr:row>
      <xdr:rowOff>66634</xdr:rowOff>
    </xdr:to>
    <xdr:sp macro="" textlink="">
      <xdr:nvSpPr>
        <xdr:cNvPr id="50" name="フローチャート : 判断 49"/>
        <xdr:cNvSpPr/>
      </xdr:nvSpPr>
      <xdr:spPr bwMode="auto">
        <a:xfrm>
          <a:off x="4953000" y="29273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51411</xdr:rowOff>
    </xdr:from>
    <xdr:ext cx="736600" cy="259045"/>
    <xdr:sp macro="" textlink="">
      <xdr:nvSpPr>
        <xdr:cNvPr id="51" name="テキスト ボックス 50"/>
        <xdr:cNvSpPr txBox="1"/>
      </xdr:nvSpPr>
      <xdr:spPr>
        <a:xfrm>
          <a:off x="4622800" y="30136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167,785</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82979</xdr:rowOff>
    </xdr:from>
    <xdr:to>
      <xdr:col>3</xdr:col>
      <xdr:colOff>904875</xdr:colOff>
      <xdr:row>15</xdr:row>
      <xdr:rowOff>147593</xdr:rowOff>
    </xdr:to>
    <xdr:cxnSp macro="">
      <xdr:nvCxnSpPr>
        <xdr:cNvPr id="52" name="直線コネクタ 51"/>
        <xdr:cNvCxnSpPr/>
      </xdr:nvCxnSpPr>
      <xdr:spPr bwMode="auto">
        <a:xfrm flipV="1">
          <a:off x="3606800" y="2702354"/>
          <a:ext cx="698500" cy="646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112098</xdr:rowOff>
    </xdr:from>
    <xdr:to>
      <xdr:col>3</xdr:col>
      <xdr:colOff>955675</xdr:colOff>
      <xdr:row>17</xdr:row>
      <xdr:rowOff>42248</xdr:rowOff>
    </xdr:to>
    <xdr:sp macro="" textlink="">
      <xdr:nvSpPr>
        <xdr:cNvPr id="53" name="フローチャート : 判断 52"/>
        <xdr:cNvSpPr/>
      </xdr:nvSpPr>
      <xdr:spPr bwMode="auto">
        <a:xfrm>
          <a:off x="4254500" y="29029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27025</xdr:rowOff>
    </xdr:from>
    <xdr:ext cx="762000" cy="259045"/>
    <xdr:sp macro="" textlink="">
      <xdr:nvSpPr>
        <xdr:cNvPr id="54" name="テキスト ボックス 53"/>
        <xdr:cNvSpPr txBox="1"/>
      </xdr:nvSpPr>
      <xdr:spPr>
        <a:xfrm>
          <a:off x="3924300" y="2989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172,052</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147593</xdr:rowOff>
    </xdr:from>
    <xdr:to>
      <xdr:col>3</xdr:col>
      <xdr:colOff>206375</xdr:colOff>
      <xdr:row>15</xdr:row>
      <xdr:rowOff>169716</xdr:rowOff>
    </xdr:to>
    <xdr:cxnSp macro="">
      <xdr:nvCxnSpPr>
        <xdr:cNvPr id="55" name="直線コネクタ 54"/>
        <xdr:cNvCxnSpPr/>
      </xdr:nvCxnSpPr>
      <xdr:spPr bwMode="auto">
        <a:xfrm flipV="1">
          <a:off x="2908300" y="2766968"/>
          <a:ext cx="698500" cy="2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155612</xdr:rowOff>
    </xdr:from>
    <xdr:to>
      <xdr:col>3</xdr:col>
      <xdr:colOff>257175</xdr:colOff>
      <xdr:row>17</xdr:row>
      <xdr:rowOff>85762</xdr:rowOff>
    </xdr:to>
    <xdr:sp macro="" textlink="">
      <xdr:nvSpPr>
        <xdr:cNvPr id="56" name="フローチャート : 判断 55"/>
        <xdr:cNvSpPr/>
      </xdr:nvSpPr>
      <xdr:spPr bwMode="auto">
        <a:xfrm>
          <a:off x="3556000" y="29464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70539</xdr:rowOff>
    </xdr:from>
    <xdr:ext cx="762000" cy="259045"/>
    <xdr:sp macro="" textlink="">
      <xdr:nvSpPr>
        <xdr:cNvPr id="57" name="テキスト ボックス 56"/>
        <xdr:cNvSpPr txBox="1"/>
      </xdr:nvSpPr>
      <xdr:spPr>
        <a:xfrm>
          <a:off x="3225800" y="3032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164,438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144319</xdr:rowOff>
    </xdr:from>
    <xdr:to>
      <xdr:col>2</xdr:col>
      <xdr:colOff>692150</xdr:colOff>
      <xdr:row>17</xdr:row>
      <xdr:rowOff>74469</xdr:rowOff>
    </xdr:to>
    <xdr:sp macro="" textlink="">
      <xdr:nvSpPr>
        <xdr:cNvPr id="58" name="フローチャート : 判断 57"/>
        <xdr:cNvSpPr/>
      </xdr:nvSpPr>
      <xdr:spPr bwMode="auto">
        <a:xfrm>
          <a:off x="2857500" y="29351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59246</xdr:rowOff>
    </xdr:from>
    <xdr:ext cx="762000" cy="259045"/>
    <xdr:sp macro="" textlink="">
      <xdr:nvSpPr>
        <xdr:cNvPr id="59" name="テキスト ボックス 58"/>
        <xdr:cNvSpPr txBox="1"/>
      </xdr:nvSpPr>
      <xdr:spPr>
        <a:xfrm>
          <a:off x="2527300" y="302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166,414</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0" name="テキスト ボックス 59"/>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1" name="テキスト ボックス 60"/>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2" name="テキスト ボックス 61"/>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3" name="テキスト ボックス 62"/>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4" name="テキスト ボックス 63"/>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15</xdr:row>
      <xdr:rowOff>13485</xdr:rowOff>
    </xdr:from>
    <xdr:to>
      <xdr:col>5</xdr:col>
      <xdr:colOff>34925</xdr:colOff>
      <xdr:row>15</xdr:row>
      <xdr:rowOff>115085</xdr:rowOff>
    </xdr:to>
    <xdr:sp macro="" textlink="">
      <xdr:nvSpPr>
        <xdr:cNvPr id="65" name="円/楕円 64"/>
        <xdr:cNvSpPr/>
      </xdr:nvSpPr>
      <xdr:spPr bwMode="auto">
        <a:xfrm>
          <a:off x="5600700" y="2632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30012</xdr:rowOff>
    </xdr:from>
    <xdr:ext cx="762000" cy="259045"/>
    <xdr:sp macro="" textlink="">
      <xdr:nvSpPr>
        <xdr:cNvPr id="66" name="人口1人当たり決算額の推移該当値テキスト130"/>
        <xdr:cNvSpPr txBox="1"/>
      </xdr:nvSpPr>
      <xdr:spPr>
        <a:xfrm>
          <a:off x="5740400" y="247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219,307</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43346</xdr:rowOff>
    </xdr:from>
    <xdr:to>
      <xdr:col>4</xdr:col>
      <xdr:colOff>520700</xdr:colOff>
      <xdr:row>15</xdr:row>
      <xdr:rowOff>144946</xdr:rowOff>
    </xdr:to>
    <xdr:sp macro="" textlink="">
      <xdr:nvSpPr>
        <xdr:cNvPr id="67" name="円/楕円 66"/>
        <xdr:cNvSpPr/>
      </xdr:nvSpPr>
      <xdr:spPr bwMode="auto">
        <a:xfrm>
          <a:off x="4953000" y="26627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155123</xdr:rowOff>
    </xdr:from>
    <xdr:ext cx="736600" cy="259045"/>
    <xdr:sp macro="" textlink="">
      <xdr:nvSpPr>
        <xdr:cNvPr id="68" name="テキスト ボックス 67"/>
        <xdr:cNvSpPr txBox="1"/>
      </xdr:nvSpPr>
      <xdr:spPr>
        <a:xfrm>
          <a:off x="4622800" y="24315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214,082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32179</xdr:rowOff>
    </xdr:from>
    <xdr:to>
      <xdr:col>3</xdr:col>
      <xdr:colOff>955675</xdr:colOff>
      <xdr:row>15</xdr:row>
      <xdr:rowOff>133779</xdr:rowOff>
    </xdr:to>
    <xdr:sp macro="" textlink="">
      <xdr:nvSpPr>
        <xdr:cNvPr id="69" name="円/楕円 68"/>
        <xdr:cNvSpPr/>
      </xdr:nvSpPr>
      <xdr:spPr bwMode="auto">
        <a:xfrm>
          <a:off x="4254500" y="26515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143956</xdr:rowOff>
    </xdr:from>
    <xdr:ext cx="762000" cy="259045"/>
    <xdr:sp macro="" textlink="">
      <xdr:nvSpPr>
        <xdr:cNvPr id="70" name="テキスト ボックス 69"/>
        <xdr:cNvSpPr txBox="1"/>
      </xdr:nvSpPr>
      <xdr:spPr>
        <a:xfrm>
          <a:off x="3924300" y="242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216,036</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96793</xdr:rowOff>
    </xdr:from>
    <xdr:to>
      <xdr:col>3</xdr:col>
      <xdr:colOff>257175</xdr:colOff>
      <xdr:row>16</xdr:row>
      <xdr:rowOff>26943</xdr:rowOff>
    </xdr:to>
    <xdr:sp macro="" textlink="">
      <xdr:nvSpPr>
        <xdr:cNvPr id="71" name="円/楕円 70"/>
        <xdr:cNvSpPr/>
      </xdr:nvSpPr>
      <xdr:spPr bwMode="auto">
        <a:xfrm>
          <a:off x="3556000" y="2716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37120</xdr:rowOff>
    </xdr:from>
    <xdr:ext cx="762000" cy="259045"/>
    <xdr:sp macro="" textlink="">
      <xdr:nvSpPr>
        <xdr:cNvPr id="72" name="テキスト ボックス 71"/>
        <xdr:cNvSpPr txBox="1"/>
      </xdr:nvSpPr>
      <xdr:spPr>
        <a:xfrm>
          <a:off x="3225800" y="2485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204,730</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118916</xdr:rowOff>
    </xdr:from>
    <xdr:to>
      <xdr:col>2</xdr:col>
      <xdr:colOff>692150</xdr:colOff>
      <xdr:row>16</xdr:row>
      <xdr:rowOff>49066</xdr:rowOff>
    </xdr:to>
    <xdr:sp macro="" textlink="">
      <xdr:nvSpPr>
        <xdr:cNvPr id="73" name="円/楕円 72"/>
        <xdr:cNvSpPr/>
      </xdr:nvSpPr>
      <xdr:spPr bwMode="auto">
        <a:xfrm>
          <a:off x="2857500" y="2738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59243</xdr:rowOff>
    </xdr:from>
    <xdr:ext cx="762000" cy="259045"/>
    <xdr:sp macro="" textlink="">
      <xdr:nvSpPr>
        <xdr:cNvPr id="74" name="テキスト ボックス 73"/>
        <xdr:cNvSpPr txBox="1"/>
      </xdr:nvSpPr>
      <xdr:spPr>
        <a:xfrm>
          <a:off x="2527300" y="2507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200,859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5" name="正方形/長方形 74"/>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6" name="角丸四角形 75"/>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7" name="正方形/長方形 76"/>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8" name="正方形/長方形 77"/>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79" name="正方形/長方形 78"/>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0" name="直線コネクタ 79"/>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1" name="直線コネクタ 80"/>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2" name="直線コネクタ 81"/>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3" name="直線コネクタ 82"/>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4" name="直線コネクタ 83"/>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5" name="円/楕円 84"/>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6" name="フローチャート : 判断 85"/>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7" name="正方形/長方形 86"/>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8" name="テキスト ボックス 87"/>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89" name="直線コネクタ 88"/>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143328</xdr:rowOff>
    </xdr:from>
    <xdr:to>
      <xdr:col>5</xdr:col>
      <xdr:colOff>733425</xdr:colOff>
      <xdr:row>38</xdr:row>
      <xdr:rowOff>143328</xdr:rowOff>
    </xdr:to>
    <xdr:cxnSp macro="">
      <xdr:nvCxnSpPr>
        <xdr:cNvPr id="90" name="直線コネクタ 89"/>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159657</xdr:rowOff>
    </xdr:from>
    <xdr:to>
      <xdr:col>5</xdr:col>
      <xdr:colOff>733425</xdr:colOff>
      <xdr:row>37</xdr:row>
      <xdr:rowOff>159657</xdr:rowOff>
    </xdr:to>
    <xdr:cxnSp macro="">
      <xdr:nvCxnSpPr>
        <xdr:cNvPr id="91" name="直線コネクタ 90"/>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17434</xdr:rowOff>
    </xdr:from>
    <xdr:ext cx="762000" cy="259045"/>
    <xdr:sp macro="" textlink="">
      <xdr:nvSpPr>
        <xdr:cNvPr id="92" name="テキスト ボックス 91"/>
        <xdr:cNvSpPr txBox="1"/>
      </xdr:nvSpPr>
      <xdr:spPr>
        <a:xfrm>
          <a:off x="14097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4535</xdr:rowOff>
    </xdr:from>
    <xdr:to>
      <xdr:col>5</xdr:col>
      <xdr:colOff>733425</xdr:colOff>
      <xdr:row>36</xdr:row>
      <xdr:rowOff>4535</xdr:rowOff>
    </xdr:to>
    <xdr:cxnSp macro="">
      <xdr:nvCxnSpPr>
        <xdr:cNvPr id="93" name="直線コネクタ 92"/>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205212</xdr:rowOff>
    </xdr:from>
    <xdr:ext cx="762000" cy="259045"/>
    <xdr:sp macro="" textlink="">
      <xdr:nvSpPr>
        <xdr:cNvPr id="94" name="テキスト ボックス 93"/>
        <xdr:cNvSpPr txBox="1"/>
      </xdr:nvSpPr>
      <xdr:spPr>
        <a:xfrm>
          <a:off x="14097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20865</xdr:rowOff>
    </xdr:from>
    <xdr:to>
      <xdr:col>5</xdr:col>
      <xdr:colOff>733425</xdr:colOff>
      <xdr:row>35</xdr:row>
      <xdr:rowOff>20865</xdr:rowOff>
    </xdr:to>
    <xdr:cxnSp macro="">
      <xdr:nvCxnSpPr>
        <xdr:cNvPr id="95" name="直線コネクタ 94"/>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221542</xdr:rowOff>
    </xdr:from>
    <xdr:ext cx="762000" cy="259045"/>
    <xdr:sp macro="" textlink="">
      <xdr:nvSpPr>
        <xdr:cNvPr id="96" name="テキスト ボックス 95"/>
        <xdr:cNvSpPr txBox="1"/>
      </xdr:nvSpPr>
      <xdr:spPr>
        <a:xfrm>
          <a:off x="14097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34</xdr:row>
      <xdr:rowOff>37193</xdr:rowOff>
    </xdr:from>
    <xdr:to>
      <xdr:col>5</xdr:col>
      <xdr:colOff>733425</xdr:colOff>
      <xdr:row>34</xdr:row>
      <xdr:rowOff>37193</xdr:rowOff>
    </xdr:to>
    <xdr:cxnSp macro="">
      <xdr:nvCxnSpPr>
        <xdr:cNvPr id="97" name="直線コネクタ 96"/>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237870</xdr:rowOff>
    </xdr:from>
    <xdr:ext cx="762000" cy="259045"/>
    <xdr:sp macro="" textlink="">
      <xdr:nvSpPr>
        <xdr:cNvPr id="98" name="テキスト ボックス 97"/>
        <xdr:cNvSpPr txBox="1"/>
      </xdr:nvSpPr>
      <xdr:spPr>
        <a:xfrm>
          <a:off x="14097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33</xdr:row>
      <xdr:rowOff>53522</xdr:rowOff>
    </xdr:from>
    <xdr:to>
      <xdr:col>5</xdr:col>
      <xdr:colOff>733425</xdr:colOff>
      <xdr:row>33</xdr:row>
      <xdr:rowOff>53522</xdr:rowOff>
    </xdr:to>
    <xdr:cxnSp macro="">
      <xdr:nvCxnSpPr>
        <xdr:cNvPr id="99" name="直線コネクタ 98"/>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82749</xdr:rowOff>
    </xdr:from>
    <xdr:ext cx="762000" cy="259045"/>
    <xdr:sp macro="" textlink="">
      <xdr:nvSpPr>
        <xdr:cNvPr id="100" name="テキスト ボックス 99"/>
        <xdr:cNvSpPr txBox="1"/>
      </xdr:nvSpPr>
      <xdr:spPr>
        <a:xfrm>
          <a:off x="14097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2" name="テキスト ボックス 101"/>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244511</xdr:rowOff>
    </xdr:from>
    <xdr:to>
      <xdr:col>4</xdr:col>
      <xdr:colOff>1117600</xdr:colOff>
      <xdr:row>38</xdr:row>
      <xdr:rowOff>136862</xdr:rowOff>
    </xdr:to>
    <xdr:cxnSp macro="">
      <xdr:nvCxnSpPr>
        <xdr:cNvPr id="104" name="直線コネクタ 103"/>
        <xdr:cNvCxnSpPr/>
      </xdr:nvCxnSpPr>
      <xdr:spPr bwMode="auto">
        <a:xfrm flipV="1">
          <a:off x="5651500" y="6169061"/>
          <a:ext cx="0" cy="143540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108939</xdr:rowOff>
    </xdr:from>
    <xdr:ext cx="762000" cy="259045"/>
    <xdr:sp macro="" textlink="">
      <xdr:nvSpPr>
        <xdr:cNvPr id="105" name="人口1人当たり決算額の推移最小値テキスト445"/>
        <xdr:cNvSpPr txBox="1"/>
      </xdr:nvSpPr>
      <xdr:spPr>
        <a:xfrm>
          <a:off x="5740400" y="757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-29,406</a:t>
          </a:r>
          <a:endParaRPr kumimoji="1" lang="ja-JP" altLang="en-US" sz="1000" b="1">
            <a:latin typeface="ＭＳ Ｐゴシック"/>
          </a:endParaRPr>
        </a:p>
      </xdr:txBody>
    </xdr:sp>
    <xdr:clientData/>
  </xdr:oneCellAnchor>
  <xdr:twoCellAnchor>
    <xdr:from>
      <xdr:col>4</xdr:col>
      <xdr:colOff>1028700</xdr:colOff>
      <xdr:row>38</xdr:row>
      <xdr:rowOff>136862</xdr:rowOff>
    </xdr:from>
    <xdr:to>
      <xdr:col>5</xdr:col>
      <xdr:colOff>73025</xdr:colOff>
      <xdr:row>38</xdr:row>
      <xdr:rowOff>136862</xdr:rowOff>
    </xdr:to>
    <xdr:cxnSp macro="">
      <xdr:nvCxnSpPr>
        <xdr:cNvPr id="106" name="直線コネクタ 105"/>
        <xdr:cNvCxnSpPr/>
      </xdr:nvCxnSpPr>
      <xdr:spPr bwMode="auto">
        <a:xfrm>
          <a:off x="5562600" y="760446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159438</xdr:rowOff>
    </xdr:from>
    <xdr:ext cx="762000" cy="259045"/>
    <xdr:sp macro="" textlink="">
      <xdr:nvSpPr>
        <xdr:cNvPr id="107" name="人口1人当たり決算額の推移最大値テキスト445"/>
        <xdr:cNvSpPr txBox="1"/>
      </xdr:nvSpPr>
      <xdr:spPr>
        <a:xfrm>
          <a:off x="5740400" y="5912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102,455</a:t>
          </a:r>
          <a:endParaRPr kumimoji="1" lang="ja-JP" altLang="en-US" sz="1000" b="1">
            <a:latin typeface="ＭＳ Ｐゴシック"/>
          </a:endParaRPr>
        </a:p>
      </xdr:txBody>
    </xdr:sp>
    <xdr:clientData/>
  </xdr:oneCellAnchor>
  <xdr:twoCellAnchor>
    <xdr:from>
      <xdr:col>4</xdr:col>
      <xdr:colOff>1028700</xdr:colOff>
      <xdr:row>33</xdr:row>
      <xdr:rowOff>244511</xdr:rowOff>
    </xdr:from>
    <xdr:to>
      <xdr:col>5</xdr:col>
      <xdr:colOff>73025</xdr:colOff>
      <xdr:row>33</xdr:row>
      <xdr:rowOff>244511</xdr:rowOff>
    </xdr:to>
    <xdr:cxnSp macro="">
      <xdr:nvCxnSpPr>
        <xdr:cNvPr id="108" name="直線コネクタ 107"/>
        <xdr:cNvCxnSpPr/>
      </xdr:nvCxnSpPr>
      <xdr:spPr bwMode="auto">
        <a:xfrm>
          <a:off x="5562600" y="61690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34</xdr:row>
      <xdr:rowOff>341514</xdr:rowOff>
    </xdr:from>
    <xdr:to>
      <xdr:col>4</xdr:col>
      <xdr:colOff>1117600</xdr:colOff>
      <xdr:row>35</xdr:row>
      <xdr:rowOff>23531</xdr:rowOff>
    </xdr:to>
    <xdr:cxnSp macro="">
      <xdr:nvCxnSpPr>
        <xdr:cNvPr id="109" name="直線コネクタ 108"/>
        <xdr:cNvCxnSpPr/>
      </xdr:nvCxnSpPr>
      <xdr:spPr bwMode="auto">
        <a:xfrm>
          <a:off x="5003800" y="6608964"/>
          <a:ext cx="647700" cy="2491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194951</xdr:rowOff>
    </xdr:from>
    <xdr:ext cx="762000" cy="259045"/>
    <xdr:sp macro="" textlink="">
      <xdr:nvSpPr>
        <xdr:cNvPr id="110" name="人口1人当たり決算額の推移平均値テキスト445"/>
        <xdr:cNvSpPr txBox="1"/>
      </xdr:nvSpPr>
      <xdr:spPr>
        <a:xfrm>
          <a:off x="5740400" y="68053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36,776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222874</xdr:rowOff>
    </xdr:from>
    <xdr:to>
      <xdr:col>5</xdr:col>
      <xdr:colOff>34925</xdr:colOff>
      <xdr:row>35</xdr:row>
      <xdr:rowOff>324474</xdr:rowOff>
    </xdr:to>
    <xdr:sp macro="" textlink="">
      <xdr:nvSpPr>
        <xdr:cNvPr id="111" name="フローチャート : 判断 110"/>
        <xdr:cNvSpPr/>
      </xdr:nvSpPr>
      <xdr:spPr bwMode="auto">
        <a:xfrm>
          <a:off x="5600700" y="68332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254211</xdr:rowOff>
    </xdr:from>
    <xdr:to>
      <xdr:col>4</xdr:col>
      <xdr:colOff>469900</xdr:colOff>
      <xdr:row>34</xdr:row>
      <xdr:rowOff>341514</xdr:rowOff>
    </xdr:to>
    <xdr:cxnSp macro="">
      <xdr:nvCxnSpPr>
        <xdr:cNvPr id="112" name="直線コネクタ 111"/>
        <xdr:cNvCxnSpPr/>
      </xdr:nvCxnSpPr>
      <xdr:spPr bwMode="auto">
        <a:xfrm>
          <a:off x="4305300" y="6521661"/>
          <a:ext cx="698500" cy="87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242925</xdr:rowOff>
    </xdr:from>
    <xdr:to>
      <xdr:col>4</xdr:col>
      <xdr:colOff>520700</xdr:colOff>
      <xdr:row>36</xdr:row>
      <xdr:rowOff>1625</xdr:rowOff>
    </xdr:to>
    <xdr:sp macro="" textlink="">
      <xdr:nvSpPr>
        <xdr:cNvPr id="113" name="フローチャート : 判断 112"/>
        <xdr:cNvSpPr/>
      </xdr:nvSpPr>
      <xdr:spPr bwMode="auto">
        <a:xfrm>
          <a:off x="4953000" y="68532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329302</xdr:rowOff>
    </xdr:from>
    <xdr:ext cx="736600" cy="259045"/>
    <xdr:sp macro="" textlink="">
      <xdr:nvSpPr>
        <xdr:cNvPr id="114" name="テキスト ボックス 113"/>
        <xdr:cNvSpPr txBox="1"/>
      </xdr:nvSpPr>
      <xdr:spPr>
        <a:xfrm>
          <a:off x="4622800" y="693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34,934</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230120</xdr:rowOff>
    </xdr:from>
    <xdr:to>
      <xdr:col>3</xdr:col>
      <xdr:colOff>904875</xdr:colOff>
      <xdr:row>34</xdr:row>
      <xdr:rowOff>254211</xdr:rowOff>
    </xdr:to>
    <xdr:cxnSp macro="">
      <xdr:nvCxnSpPr>
        <xdr:cNvPr id="115" name="直線コネクタ 114"/>
        <xdr:cNvCxnSpPr/>
      </xdr:nvCxnSpPr>
      <xdr:spPr bwMode="auto">
        <a:xfrm>
          <a:off x="3606800" y="6497570"/>
          <a:ext cx="698500" cy="240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224627</xdr:rowOff>
    </xdr:from>
    <xdr:to>
      <xdr:col>3</xdr:col>
      <xdr:colOff>955675</xdr:colOff>
      <xdr:row>35</xdr:row>
      <xdr:rowOff>326227</xdr:rowOff>
    </xdr:to>
    <xdr:sp macro="" textlink="">
      <xdr:nvSpPr>
        <xdr:cNvPr id="116" name="フローチャート : 判断 115"/>
        <xdr:cNvSpPr/>
      </xdr:nvSpPr>
      <xdr:spPr bwMode="auto">
        <a:xfrm>
          <a:off x="4254500" y="68349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311004</xdr:rowOff>
    </xdr:from>
    <xdr:ext cx="762000" cy="259045"/>
    <xdr:sp macro="" textlink="">
      <xdr:nvSpPr>
        <xdr:cNvPr id="117" name="テキスト ボックス 116"/>
        <xdr:cNvSpPr txBox="1"/>
      </xdr:nvSpPr>
      <xdr:spPr>
        <a:xfrm>
          <a:off x="3924300" y="6921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152767</xdr:rowOff>
    </xdr:from>
    <xdr:to>
      <xdr:col>3</xdr:col>
      <xdr:colOff>206375</xdr:colOff>
      <xdr:row>34</xdr:row>
      <xdr:rowOff>230120</xdr:rowOff>
    </xdr:to>
    <xdr:cxnSp macro="">
      <xdr:nvCxnSpPr>
        <xdr:cNvPr id="118" name="直線コネクタ 117"/>
        <xdr:cNvCxnSpPr/>
      </xdr:nvCxnSpPr>
      <xdr:spPr bwMode="auto">
        <a:xfrm>
          <a:off x="2908300" y="6420217"/>
          <a:ext cx="698500" cy="77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192895</xdr:rowOff>
    </xdr:from>
    <xdr:to>
      <xdr:col>3</xdr:col>
      <xdr:colOff>257175</xdr:colOff>
      <xdr:row>35</xdr:row>
      <xdr:rowOff>294495</xdr:rowOff>
    </xdr:to>
    <xdr:sp macro="" textlink="">
      <xdr:nvSpPr>
        <xdr:cNvPr id="119" name="フローチャート : 判断 118"/>
        <xdr:cNvSpPr/>
      </xdr:nvSpPr>
      <xdr:spPr bwMode="auto">
        <a:xfrm>
          <a:off x="3556000" y="68032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279272</xdr:rowOff>
    </xdr:from>
    <xdr:ext cx="762000" cy="259045"/>
    <xdr:sp macro="" textlink="">
      <xdr:nvSpPr>
        <xdr:cNvPr id="120" name="テキスト ボックス 119"/>
        <xdr:cNvSpPr txBox="1"/>
      </xdr:nvSpPr>
      <xdr:spPr>
        <a:xfrm>
          <a:off x="3225800" y="6889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39,530</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155698</xdr:rowOff>
    </xdr:from>
    <xdr:to>
      <xdr:col>2</xdr:col>
      <xdr:colOff>692150</xdr:colOff>
      <xdr:row>35</xdr:row>
      <xdr:rowOff>257298</xdr:rowOff>
    </xdr:to>
    <xdr:sp macro="" textlink="">
      <xdr:nvSpPr>
        <xdr:cNvPr id="121" name="フローチャート : 判断 120"/>
        <xdr:cNvSpPr/>
      </xdr:nvSpPr>
      <xdr:spPr bwMode="auto">
        <a:xfrm>
          <a:off x="2857500" y="67660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242075</xdr:rowOff>
    </xdr:from>
    <xdr:ext cx="762000" cy="259045"/>
    <xdr:sp macro="" textlink="">
      <xdr:nvSpPr>
        <xdr:cNvPr id="122" name="テキスト ボックス 121"/>
        <xdr:cNvSpPr txBox="1"/>
      </xdr:nvSpPr>
      <xdr:spPr>
        <a:xfrm>
          <a:off x="2527300" y="6852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34</xdr:row>
      <xdr:rowOff>315631</xdr:rowOff>
    </xdr:from>
    <xdr:to>
      <xdr:col>5</xdr:col>
      <xdr:colOff>34925</xdr:colOff>
      <xdr:row>35</xdr:row>
      <xdr:rowOff>74331</xdr:rowOff>
    </xdr:to>
    <xdr:sp macro="" textlink="">
      <xdr:nvSpPr>
        <xdr:cNvPr id="128" name="円/楕円 127"/>
        <xdr:cNvSpPr/>
      </xdr:nvSpPr>
      <xdr:spPr bwMode="auto">
        <a:xfrm>
          <a:off x="5600700" y="6583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160708</xdr:rowOff>
    </xdr:from>
    <xdr:ext cx="762000" cy="259045"/>
    <xdr:sp macro="" textlink="">
      <xdr:nvSpPr>
        <xdr:cNvPr id="129" name="人口1人当たり決算額の推移該当値テキスト445"/>
        <xdr:cNvSpPr txBox="1"/>
      </xdr:nvSpPr>
      <xdr:spPr>
        <a:xfrm>
          <a:off x="5740400" y="6428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59,755</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290714</xdr:rowOff>
    </xdr:from>
    <xdr:to>
      <xdr:col>4</xdr:col>
      <xdr:colOff>520700</xdr:colOff>
      <xdr:row>35</xdr:row>
      <xdr:rowOff>49414</xdr:rowOff>
    </xdr:to>
    <xdr:sp macro="" textlink="">
      <xdr:nvSpPr>
        <xdr:cNvPr id="130" name="円/楕円 129"/>
        <xdr:cNvSpPr/>
      </xdr:nvSpPr>
      <xdr:spPr bwMode="auto">
        <a:xfrm>
          <a:off x="4953000" y="6558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59591</xdr:rowOff>
    </xdr:from>
    <xdr:ext cx="736600" cy="259045"/>
    <xdr:sp macro="" textlink="">
      <xdr:nvSpPr>
        <xdr:cNvPr id="131" name="テキスト ボックス 130"/>
        <xdr:cNvSpPr txBox="1"/>
      </xdr:nvSpPr>
      <xdr:spPr>
        <a:xfrm>
          <a:off x="4622800" y="6327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62,044</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203410</xdr:rowOff>
    </xdr:from>
    <xdr:to>
      <xdr:col>3</xdr:col>
      <xdr:colOff>955675</xdr:colOff>
      <xdr:row>34</xdr:row>
      <xdr:rowOff>305011</xdr:rowOff>
    </xdr:to>
    <xdr:sp macro="" textlink="">
      <xdr:nvSpPr>
        <xdr:cNvPr id="132" name="円/楕円 131"/>
        <xdr:cNvSpPr/>
      </xdr:nvSpPr>
      <xdr:spPr bwMode="auto">
        <a:xfrm>
          <a:off x="4254500" y="647086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33</xdr:row>
      <xdr:rowOff>315187</xdr:rowOff>
    </xdr:from>
    <xdr:ext cx="762000" cy="259045"/>
    <xdr:sp macro="" textlink="">
      <xdr:nvSpPr>
        <xdr:cNvPr id="133" name="テキスト ボックス 132"/>
        <xdr:cNvSpPr txBox="1"/>
      </xdr:nvSpPr>
      <xdr:spPr>
        <a:xfrm>
          <a:off x="3924300" y="623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70,064</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179320</xdr:rowOff>
    </xdr:from>
    <xdr:to>
      <xdr:col>3</xdr:col>
      <xdr:colOff>257175</xdr:colOff>
      <xdr:row>34</xdr:row>
      <xdr:rowOff>280921</xdr:rowOff>
    </xdr:to>
    <xdr:sp macro="" textlink="">
      <xdr:nvSpPr>
        <xdr:cNvPr id="134" name="円/楕円 133"/>
        <xdr:cNvSpPr/>
      </xdr:nvSpPr>
      <xdr:spPr bwMode="auto">
        <a:xfrm>
          <a:off x="3556000" y="6446770"/>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33</xdr:row>
      <xdr:rowOff>291097</xdr:rowOff>
    </xdr:from>
    <xdr:ext cx="762000" cy="259045"/>
    <xdr:sp macro="" textlink="">
      <xdr:nvSpPr>
        <xdr:cNvPr id="135" name="テキスト ボックス 134"/>
        <xdr:cNvSpPr txBox="1"/>
      </xdr:nvSpPr>
      <xdr:spPr>
        <a:xfrm>
          <a:off x="3225800" y="6215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72,277</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101967</xdr:rowOff>
    </xdr:from>
    <xdr:to>
      <xdr:col>2</xdr:col>
      <xdr:colOff>692150</xdr:colOff>
      <xdr:row>34</xdr:row>
      <xdr:rowOff>203567</xdr:rowOff>
    </xdr:to>
    <xdr:sp macro="" textlink="">
      <xdr:nvSpPr>
        <xdr:cNvPr id="136" name="円/楕円 135"/>
        <xdr:cNvSpPr/>
      </xdr:nvSpPr>
      <xdr:spPr bwMode="auto">
        <a:xfrm>
          <a:off x="2857500" y="63694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213744</xdr:rowOff>
    </xdr:from>
    <xdr:ext cx="762000" cy="259045"/>
    <xdr:sp macro="" textlink="">
      <xdr:nvSpPr>
        <xdr:cNvPr id="137" name="テキスト ボックス 136"/>
        <xdr:cNvSpPr txBox="1"/>
      </xdr:nvSpPr>
      <xdr:spPr>
        <a:xfrm>
          <a:off x="2527300" y="6138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79,383</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67,685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77338</xdr:rowOff>
    </xdr:from>
    <xdr:to>
      <xdr:col>6</xdr:col>
      <xdr:colOff>510540</xdr:colOff>
      <xdr:row>38</xdr:row>
      <xdr:rowOff>86809</xdr:rowOff>
    </xdr:to>
    <xdr:cxnSp macro="">
      <xdr:nvCxnSpPr>
        <xdr:cNvPr id="56" name="直線コネクタ 55"/>
        <xdr:cNvCxnSpPr/>
      </xdr:nvCxnSpPr>
      <xdr:spPr>
        <a:xfrm flipV="1">
          <a:off x="4633595" y="5220838"/>
          <a:ext cx="1270" cy="1381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90636</xdr:rowOff>
    </xdr:from>
    <xdr:ext cx="534377" cy="259045"/>
    <xdr:sp macro="" textlink="">
      <xdr:nvSpPr>
        <xdr:cNvPr id="57" name="人件費最小値テキスト"/>
        <xdr:cNvSpPr txBox="1"/>
      </xdr:nvSpPr>
      <xdr:spPr>
        <a:xfrm>
          <a:off x="4686300" y="660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66,941</a:t>
          </a:r>
          <a:endParaRPr kumimoji="1" lang="ja-JP" altLang="en-US" sz="1000" b="1">
            <a:latin typeface="ＭＳ Ｐゴシック"/>
          </a:endParaRPr>
        </a:p>
      </xdr:txBody>
    </xdr:sp>
    <xdr:clientData/>
  </xdr:oneCellAnchor>
  <xdr:twoCellAnchor>
    <xdr:from>
      <xdr:col>6</xdr:col>
      <xdr:colOff>422275</xdr:colOff>
      <xdr:row>38</xdr:row>
      <xdr:rowOff>86809</xdr:rowOff>
    </xdr:from>
    <xdr:to>
      <xdr:col>6</xdr:col>
      <xdr:colOff>600075</xdr:colOff>
      <xdr:row>38</xdr:row>
      <xdr:rowOff>86809</xdr:rowOff>
    </xdr:to>
    <xdr:cxnSp macro="">
      <xdr:nvCxnSpPr>
        <xdr:cNvPr id="58" name="直線コネクタ 57"/>
        <xdr:cNvCxnSpPr/>
      </xdr:nvCxnSpPr>
      <xdr:spPr>
        <a:xfrm>
          <a:off x="4546600" y="660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24015</xdr:rowOff>
    </xdr:from>
    <xdr:ext cx="599010" cy="259045"/>
    <xdr:sp macro="" textlink="">
      <xdr:nvSpPr>
        <xdr:cNvPr id="59" name="人件費最大値テキスト"/>
        <xdr:cNvSpPr txBox="1"/>
      </xdr:nvSpPr>
      <xdr:spPr>
        <a:xfrm>
          <a:off x="4686300" y="4996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248,184</a:t>
          </a:r>
          <a:endParaRPr kumimoji="1" lang="ja-JP" altLang="en-US" sz="1000" b="1">
            <a:latin typeface="ＭＳ Ｐゴシック"/>
          </a:endParaRPr>
        </a:p>
      </xdr:txBody>
    </xdr:sp>
    <xdr:clientData/>
  </xdr:oneCellAnchor>
  <xdr:twoCellAnchor>
    <xdr:from>
      <xdr:col>6</xdr:col>
      <xdr:colOff>422275</xdr:colOff>
      <xdr:row>30</xdr:row>
      <xdr:rowOff>77338</xdr:rowOff>
    </xdr:from>
    <xdr:to>
      <xdr:col>6</xdr:col>
      <xdr:colOff>600075</xdr:colOff>
      <xdr:row>30</xdr:row>
      <xdr:rowOff>77338</xdr:rowOff>
    </xdr:to>
    <xdr:cxnSp macro="">
      <xdr:nvCxnSpPr>
        <xdr:cNvPr id="60" name="直線コネクタ 59"/>
        <xdr:cNvCxnSpPr/>
      </xdr:nvCxnSpPr>
      <xdr:spPr>
        <a:xfrm>
          <a:off x="4546600" y="5220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31</xdr:row>
      <xdr:rowOff>97660</xdr:rowOff>
    </xdr:from>
    <xdr:to>
      <xdr:col>6</xdr:col>
      <xdr:colOff>511175</xdr:colOff>
      <xdr:row>31</xdr:row>
      <xdr:rowOff>133124</xdr:rowOff>
    </xdr:to>
    <xdr:cxnSp macro="">
      <xdr:nvCxnSpPr>
        <xdr:cNvPr id="61" name="直線コネクタ 60"/>
        <xdr:cNvCxnSpPr/>
      </xdr:nvCxnSpPr>
      <xdr:spPr>
        <a:xfrm flipV="1">
          <a:off x="3797300" y="5412610"/>
          <a:ext cx="838200" cy="35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13218</xdr:rowOff>
    </xdr:from>
    <xdr:ext cx="599010" cy="259045"/>
    <xdr:sp macro="" textlink="">
      <xdr:nvSpPr>
        <xdr:cNvPr id="62" name="人件費平均値テキスト"/>
        <xdr:cNvSpPr txBox="1"/>
      </xdr:nvSpPr>
      <xdr:spPr>
        <a:xfrm>
          <a:off x="4686300" y="60139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134,601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34791</xdr:rowOff>
    </xdr:from>
    <xdr:to>
      <xdr:col>6</xdr:col>
      <xdr:colOff>561975</xdr:colOff>
      <xdr:row>35</xdr:row>
      <xdr:rowOff>136391</xdr:rowOff>
    </xdr:to>
    <xdr:sp macro="" textlink="">
      <xdr:nvSpPr>
        <xdr:cNvPr id="63" name="フローチャート : 判断 62"/>
        <xdr:cNvSpPr/>
      </xdr:nvSpPr>
      <xdr:spPr>
        <a:xfrm>
          <a:off x="4584700" y="603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31</xdr:row>
      <xdr:rowOff>83670</xdr:rowOff>
    </xdr:from>
    <xdr:to>
      <xdr:col>5</xdr:col>
      <xdr:colOff>358775</xdr:colOff>
      <xdr:row>31</xdr:row>
      <xdr:rowOff>133124</xdr:rowOff>
    </xdr:to>
    <xdr:cxnSp macro="">
      <xdr:nvCxnSpPr>
        <xdr:cNvPr id="64" name="直線コネクタ 63"/>
        <xdr:cNvCxnSpPr/>
      </xdr:nvCxnSpPr>
      <xdr:spPr>
        <a:xfrm>
          <a:off x="2908300" y="5398620"/>
          <a:ext cx="889000" cy="49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42418</xdr:rowOff>
    </xdr:from>
    <xdr:to>
      <xdr:col>5</xdr:col>
      <xdr:colOff>409575</xdr:colOff>
      <xdr:row>35</xdr:row>
      <xdr:rowOff>144018</xdr:rowOff>
    </xdr:to>
    <xdr:sp macro="" textlink="">
      <xdr:nvSpPr>
        <xdr:cNvPr id="65" name="フローチャート : 判断 64"/>
        <xdr:cNvSpPr/>
      </xdr:nvSpPr>
      <xdr:spPr>
        <a:xfrm>
          <a:off x="3746500" y="6043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135145</xdr:rowOff>
    </xdr:from>
    <xdr:ext cx="599010" cy="259045"/>
    <xdr:sp macro="" textlink="">
      <xdr:nvSpPr>
        <xdr:cNvPr id="66" name="テキスト ボックス 65"/>
        <xdr:cNvSpPr txBox="1"/>
      </xdr:nvSpPr>
      <xdr:spPr>
        <a:xfrm>
          <a:off x="3497794" y="6135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133,600</a:t>
          </a:r>
          <a:endParaRPr kumimoji="1" lang="ja-JP" altLang="en-US" sz="1000" b="1">
            <a:solidFill>
              <a:srgbClr val="000080"/>
            </a:solidFill>
            <a:latin typeface="ＭＳ Ｐゴシック"/>
          </a:endParaRPr>
        </a:p>
      </xdr:txBody>
    </xdr:sp>
    <xdr:clientData/>
  </xdr:oneCellAnchor>
  <xdr:twoCellAnchor>
    <xdr:from>
      <xdr:col>2</xdr:col>
      <xdr:colOff>638175</xdr:colOff>
      <xdr:row>31</xdr:row>
      <xdr:rowOff>83670</xdr:rowOff>
    </xdr:from>
    <xdr:to>
      <xdr:col>4</xdr:col>
      <xdr:colOff>155575</xdr:colOff>
      <xdr:row>31</xdr:row>
      <xdr:rowOff>129284</xdr:rowOff>
    </xdr:to>
    <xdr:cxnSp macro="">
      <xdr:nvCxnSpPr>
        <xdr:cNvPr id="67" name="直線コネクタ 66"/>
        <xdr:cNvCxnSpPr/>
      </xdr:nvCxnSpPr>
      <xdr:spPr>
        <a:xfrm flipV="1">
          <a:off x="2019300" y="5398620"/>
          <a:ext cx="889000" cy="45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7496</xdr:rowOff>
    </xdr:from>
    <xdr:to>
      <xdr:col>4</xdr:col>
      <xdr:colOff>206375</xdr:colOff>
      <xdr:row>35</xdr:row>
      <xdr:rowOff>109096</xdr:rowOff>
    </xdr:to>
    <xdr:sp macro="" textlink="">
      <xdr:nvSpPr>
        <xdr:cNvPr id="68" name="フローチャート : 判断 67"/>
        <xdr:cNvSpPr/>
      </xdr:nvSpPr>
      <xdr:spPr>
        <a:xfrm>
          <a:off x="2857500" y="600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100223</xdr:rowOff>
    </xdr:from>
    <xdr:ext cx="599010" cy="259045"/>
    <xdr:sp macro="" textlink="">
      <xdr:nvSpPr>
        <xdr:cNvPr id="69" name="テキスト ボックス 68"/>
        <xdr:cNvSpPr txBox="1"/>
      </xdr:nvSpPr>
      <xdr:spPr>
        <a:xfrm>
          <a:off x="2608794" y="6100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138,183</a:t>
          </a:r>
          <a:endParaRPr kumimoji="1" lang="ja-JP" altLang="en-US" sz="1000" b="1">
            <a:solidFill>
              <a:srgbClr val="000080"/>
            </a:solidFill>
            <a:latin typeface="ＭＳ Ｐゴシック"/>
          </a:endParaRPr>
        </a:p>
      </xdr:txBody>
    </xdr:sp>
    <xdr:clientData/>
  </xdr:oneCellAnchor>
  <xdr:twoCellAnchor>
    <xdr:from>
      <xdr:col>1</xdr:col>
      <xdr:colOff>434975</xdr:colOff>
      <xdr:row>31</xdr:row>
      <xdr:rowOff>129284</xdr:rowOff>
    </xdr:from>
    <xdr:to>
      <xdr:col>2</xdr:col>
      <xdr:colOff>638175</xdr:colOff>
      <xdr:row>31</xdr:row>
      <xdr:rowOff>156517</xdr:rowOff>
    </xdr:to>
    <xdr:cxnSp macro="">
      <xdr:nvCxnSpPr>
        <xdr:cNvPr id="70" name="直線コネクタ 69"/>
        <xdr:cNvCxnSpPr/>
      </xdr:nvCxnSpPr>
      <xdr:spPr>
        <a:xfrm flipV="1">
          <a:off x="1130300" y="5444234"/>
          <a:ext cx="889000" cy="27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47424</xdr:rowOff>
    </xdr:from>
    <xdr:to>
      <xdr:col>3</xdr:col>
      <xdr:colOff>3175</xdr:colOff>
      <xdr:row>35</xdr:row>
      <xdr:rowOff>149024</xdr:rowOff>
    </xdr:to>
    <xdr:sp macro="" textlink="">
      <xdr:nvSpPr>
        <xdr:cNvPr id="71" name="フローチャート : 判断 70"/>
        <xdr:cNvSpPr/>
      </xdr:nvSpPr>
      <xdr:spPr>
        <a:xfrm>
          <a:off x="1968500" y="604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140151</xdr:rowOff>
    </xdr:from>
    <xdr:ext cx="599010" cy="259045"/>
    <xdr:sp macro="" textlink="">
      <xdr:nvSpPr>
        <xdr:cNvPr id="72" name="テキスト ボックス 71"/>
        <xdr:cNvSpPr txBox="1"/>
      </xdr:nvSpPr>
      <xdr:spPr>
        <a:xfrm>
          <a:off x="1719794" y="6140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132,943</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39873</xdr:rowOff>
    </xdr:from>
    <xdr:to>
      <xdr:col>1</xdr:col>
      <xdr:colOff>485775</xdr:colOff>
      <xdr:row>35</xdr:row>
      <xdr:rowOff>141473</xdr:rowOff>
    </xdr:to>
    <xdr:sp macro="" textlink="">
      <xdr:nvSpPr>
        <xdr:cNvPr id="73" name="フローチャート : 判断 72"/>
        <xdr:cNvSpPr/>
      </xdr:nvSpPr>
      <xdr:spPr>
        <a:xfrm>
          <a:off x="1079500" y="604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132600</xdr:rowOff>
    </xdr:from>
    <xdr:ext cx="599010" cy="259045"/>
    <xdr:sp macro="" textlink="">
      <xdr:nvSpPr>
        <xdr:cNvPr id="74" name="テキスト ボックス 73"/>
        <xdr:cNvSpPr txBox="1"/>
      </xdr:nvSpPr>
      <xdr:spPr>
        <a:xfrm>
          <a:off x="830794" y="6133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133,934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31</xdr:row>
      <xdr:rowOff>46860</xdr:rowOff>
    </xdr:from>
    <xdr:to>
      <xdr:col>6</xdr:col>
      <xdr:colOff>561975</xdr:colOff>
      <xdr:row>31</xdr:row>
      <xdr:rowOff>148460</xdr:rowOff>
    </xdr:to>
    <xdr:sp macro="" textlink="">
      <xdr:nvSpPr>
        <xdr:cNvPr id="80" name="円/楕円 79"/>
        <xdr:cNvSpPr/>
      </xdr:nvSpPr>
      <xdr:spPr>
        <a:xfrm>
          <a:off x="4584700" y="53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30</xdr:row>
      <xdr:rowOff>69737</xdr:rowOff>
    </xdr:from>
    <xdr:ext cx="599010" cy="259045"/>
    <xdr:sp macro="" textlink="">
      <xdr:nvSpPr>
        <xdr:cNvPr id="81" name="人件費該当値テキスト"/>
        <xdr:cNvSpPr txBox="1"/>
      </xdr:nvSpPr>
      <xdr:spPr>
        <a:xfrm>
          <a:off x="4686300" y="5213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223,017</a:t>
          </a:r>
          <a:endParaRPr kumimoji="1" lang="ja-JP" altLang="en-US" sz="1000" b="1">
            <a:solidFill>
              <a:srgbClr val="FF0000"/>
            </a:solidFill>
            <a:latin typeface="ＭＳ Ｐゴシック"/>
          </a:endParaRPr>
        </a:p>
      </xdr:txBody>
    </xdr:sp>
    <xdr:clientData/>
  </xdr:oneCellAnchor>
  <xdr:twoCellAnchor>
    <xdr:from>
      <xdr:col>5</xdr:col>
      <xdr:colOff>307975</xdr:colOff>
      <xdr:row>31</xdr:row>
      <xdr:rowOff>82324</xdr:rowOff>
    </xdr:from>
    <xdr:to>
      <xdr:col>5</xdr:col>
      <xdr:colOff>409575</xdr:colOff>
      <xdr:row>32</xdr:row>
      <xdr:rowOff>12474</xdr:rowOff>
    </xdr:to>
    <xdr:sp macro="" textlink="">
      <xdr:nvSpPr>
        <xdr:cNvPr id="82" name="円/楕円 81"/>
        <xdr:cNvSpPr/>
      </xdr:nvSpPr>
      <xdr:spPr>
        <a:xfrm>
          <a:off x="3746500" y="5397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30</xdr:row>
      <xdr:rowOff>29001</xdr:rowOff>
    </xdr:from>
    <xdr:ext cx="599010" cy="259045"/>
    <xdr:sp macro="" textlink="">
      <xdr:nvSpPr>
        <xdr:cNvPr id="83" name="テキスト ボックス 82"/>
        <xdr:cNvSpPr txBox="1"/>
      </xdr:nvSpPr>
      <xdr:spPr>
        <a:xfrm>
          <a:off x="3497794" y="5172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218,363</a:t>
          </a:r>
          <a:endParaRPr kumimoji="1" lang="ja-JP" altLang="en-US" sz="1000" b="1">
            <a:solidFill>
              <a:srgbClr val="FF0000"/>
            </a:solidFill>
            <a:latin typeface="ＭＳ Ｐゴシック"/>
          </a:endParaRPr>
        </a:p>
      </xdr:txBody>
    </xdr:sp>
    <xdr:clientData/>
  </xdr:oneCellAnchor>
  <xdr:twoCellAnchor>
    <xdr:from>
      <xdr:col>4</xdr:col>
      <xdr:colOff>104775</xdr:colOff>
      <xdr:row>31</xdr:row>
      <xdr:rowOff>32870</xdr:rowOff>
    </xdr:from>
    <xdr:to>
      <xdr:col>4</xdr:col>
      <xdr:colOff>206375</xdr:colOff>
      <xdr:row>31</xdr:row>
      <xdr:rowOff>134470</xdr:rowOff>
    </xdr:to>
    <xdr:sp macro="" textlink="">
      <xdr:nvSpPr>
        <xdr:cNvPr id="84" name="円/楕円 83"/>
        <xdr:cNvSpPr/>
      </xdr:nvSpPr>
      <xdr:spPr>
        <a:xfrm>
          <a:off x="2857500" y="534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29</xdr:row>
      <xdr:rowOff>150997</xdr:rowOff>
    </xdr:from>
    <xdr:ext cx="599010" cy="259045"/>
    <xdr:sp macro="" textlink="">
      <xdr:nvSpPr>
        <xdr:cNvPr id="85" name="テキスト ボックス 84"/>
        <xdr:cNvSpPr txBox="1"/>
      </xdr:nvSpPr>
      <xdr:spPr>
        <a:xfrm>
          <a:off x="2608794" y="51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224,853</a:t>
          </a:r>
          <a:endParaRPr kumimoji="1" lang="ja-JP" altLang="en-US" sz="1000" b="1">
            <a:solidFill>
              <a:srgbClr val="FF0000"/>
            </a:solidFill>
            <a:latin typeface="ＭＳ Ｐゴシック"/>
          </a:endParaRPr>
        </a:p>
      </xdr:txBody>
    </xdr:sp>
    <xdr:clientData/>
  </xdr:oneCellAnchor>
  <xdr:twoCellAnchor>
    <xdr:from>
      <xdr:col>2</xdr:col>
      <xdr:colOff>587375</xdr:colOff>
      <xdr:row>31</xdr:row>
      <xdr:rowOff>78484</xdr:rowOff>
    </xdr:from>
    <xdr:to>
      <xdr:col>3</xdr:col>
      <xdr:colOff>3175</xdr:colOff>
      <xdr:row>32</xdr:row>
      <xdr:rowOff>8634</xdr:rowOff>
    </xdr:to>
    <xdr:sp macro="" textlink="">
      <xdr:nvSpPr>
        <xdr:cNvPr id="86" name="円/楕円 85"/>
        <xdr:cNvSpPr/>
      </xdr:nvSpPr>
      <xdr:spPr>
        <a:xfrm>
          <a:off x="1968500" y="539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30</xdr:row>
      <xdr:rowOff>25161</xdr:rowOff>
    </xdr:from>
    <xdr:ext cx="599010" cy="259045"/>
    <xdr:sp macro="" textlink="">
      <xdr:nvSpPr>
        <xdr:cNvPr id="87" name="テキスト ボックス 86"/>
        <xdr:cNvSpPr txBox="1"/>
      </xdr:nvSpPr>
      <xdr:spPr>
        <a:xfrm>
          <a:off x="1719794" y="51686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218,867</a:t>
          </a:r>
          <a:endParaRPr kumimoji="1" lang="ja-JP" altLang="en-US" sz="1000" b="1">
            <a:solidFill>
              <a:srgbClr val="FF0000"/>
            </a:solidFill>
            <a:latin typeface="ＭＳ Ｐゴシック"/>
          </a:endParaRPr>
        </a:p>
      </xdr:txBody>
    </xdr:sp>
    <xdr:clientData/>
  </xdr:oneCellAnchor>
  <xdr:twoCellAnchor>
    <xdr:from>
      <xdr:col>1</xdr:col>
      <xdr:colOff>384175</xdr:colOff>
      <xdr:row>31</xdr:row>
      <xdr:rowOff>105717</xdr:rowOff>
    </xdr:from>
    <xdr:to>
      <xdr:col>1</xdr:col>
      <xdr:colOff>485775</xdr:colOff>
      <xdr:row>32</xdr:row>
      <xdr:rowOff>35867</xdr:rowOff>
    </xdr:to>
    <xdr:sp macro="" textlink="">
      <xdr:nvSpPr>
        <xdr:cNvPr id="88" name="円/楕円 87"/>
        <xdr:cNvSpPr/>
      </xdr:nvSpPr>
      <xdr:spPr>
        <a:xfrm>
          <a:off x="1079500" y="542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30</xdr:row>
      <xdr:rowOff>52394</xdr:rowOff>
    </xdr:from>
    <xdr:ext cx="599010" cy="259045"/>
    <xdr:sp macro="" textlink="">
      <xdr:nvSpPr>
        <xdr:cNvPr id="89" name="テキスト ボックス 88"/>
        <xdr:cNvSpPr txBox="1"/>
      </xdr:nvSpPr>
      <xdr:spPr>
        <a:xfrm>
          <a:off x="830794" y="519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215,293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43018</xdr:rowOff>
    </xdr:from>
    <xdr:to>
      <xdr:col>6</xdr:col>
      <xdr:colOff>510540</xdr:colOff>
      <xdr:row>58</xdr:row>
      <xdr:rowOff>144211</xdr:rowOff>
    </xdr:to>
    <xdr:cxnSp macro="">
      <xdr:nvCxnSpPr>
        <xdr:cNvPr id="114" name="直線コネクタ 113"/>
        <xdr:cNvCxnSpPr/>
      </xdr:nvCxnSpPr>
      <xdr:spPr>
        <a:xfrm flipV="1">
          <a:off x="4633595" y="8786968"/>
          <a:ext cx="1270" cy="13013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148038</xdr:rowOff>
    </xdr:from>
    <xdr:ext cx="534377" cy="259045"/>
    <xdr:sp macro="" textlink="">
      <xdr:nvSpPr>
        <xdr:cNvPr id="115" name="物件費最小値テキスト"/>
        <xdr:cNvSpPr txBox="1"/>
      </xdr:nvSpPr>
      <xdr:spPr>
        <a:xfrm>
          <a:off x="4686300" y="10092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59,408</a:t>
          </a:r>
          <a:endParaRPr kumimoji="1" lang="ja-JP" altLang="en-US" sz="1000" b="1">
            <a:latin typeface="ＭＳ Ｐゴシック"/>
          </a:endParaRPr>
        </a:p>
      </xdr:txBody>
    </xdr:sp>
    <xdr:clientData/>
  </xdr:oneCellAnchor>
  <xdr:twoCellAnchor>
    <xdr:from>
      <xdr:col>6</xdr:col>
      <xdr:colOff>422275</xdr:colOff>
      <xdr:row>58</xdr:row>
      <xdr:rowOff>144211</xdr:rowOff>
    </xdr:from>
    <xdr:to>
      <xdr:col>6</xdr:col>
      <xdr:colOff>600075</xdr:colOff>
      <xdr:row>58</xdr:row>
      <xdr:rowOff>144211</xdr:rowOff>
    </xdr:to>
    <xdr:cxnSp macro="">
      <xdr:nvCxnSpPr>
        <xdr:cNvPr id="116" name="直線コネクタ 115"/>
        <xdr:cNvCxnSpPr/>
      </xdr:nvCxnSpPr>
      <xdr:spPr>
        <a:xfrm>
          <a:off x="4546600" y="10088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161145</xdr:rowOff>
    </xdr:from>
    <xdr:ext cx="599010" cy="259045"/>
    <xdr:sp macro="" textlink="">
      <xdr:nvSpPr>
        <xdr:cNvPr id="117" name="物件費最大値テキスト"/>
        <xdr:cNvSpPr txBox="1"/>
      </xdr:nvSpPr>
      <xdr:spPr>
        <a:xfrm>
          <a:off x="4686300" y="8562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230,188</a:t>
          </a:r>
          <a:endParaRPr kumimoji="1" lang="ja-JP" altLang="en-US" sz="1000" b="1">
            <a:latin typeface="ＭＳ Ｐゴシック"/>
          </a:endParaRPr>
        </a:p>
      </xdr:txBody>
    </xdr:sp>
    <xdr:clientData/>
  </xdr:oneCellAnchor>
  <xdr:twoCellAnchor>
    <xdr:from>
      <xdr:col>6</xdr:col>
      <xdr:colOff>422275</xdr:colOff>
      <xdr:row>51</xdr:row>
      <xdr:rowOff>43018</xdr:rowOff>
    </xdr:from>
    <xdr:to>
      <xdr:col>6</xdr:col>
      <xdr:colOff>600075</xdr:colOff>
      <xdr:row>51</xdr:row>
      <xdr:rowOff>43018</xdr:rowOff>
    </xdr:to>
    <xdr:cxnSp macro="">
      <xdr:nvCxnSpPr>
        <xdr:cNvPr id="118" name="直線コネクタ 117"/>
        <xdr:cNvCxnSpPr/>
      </xdr:nvCxnSpPr>
      <xdr:spPr>
        <a:xfrm>
          <a:off x="4546600" y="8786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58867</xdr:rowOff>
    </xdr:from>
    <xdr:to>
      <xdr:col>6</xdr:col>
      <xdr:colOff>511175</xdr:colOff>
      <xdr:row>54</xdr:row>
      <xdr:rowOff>160541</xdr:rowOff>
    </xdr:to>
    <xdr:cxnSp macro="">
      <xdr:nvCxnSpPr>
        <xdr:cNvPr id="119" name="直線コネクタ 118"/>
        <xdr:cNvCxnSpPr/>
      </xdr:nvCxnSpPr>
      <xdr:spPr>
        <a:xfrm flipV="1">
          <a:off x="3797300" y="9317167"/>
          <a:ext cx="838200" cy="10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34622</xdr:rowOff>
    </xdr:from>
    <xdr:ext cx="599010" cy="259045"/>
    <xdr:sp macro="" textlink="">
      <xdr:nvSpPr>
        <xdr:cNvPr id="120" name="物件費平均値テキスト"/>
        <xdr:cNvSpPr txBox="1"/>
      </xdr:nvSpPr>
      <xdr:spPr>
        <a:xfrm>
          <a:off x="4686300" y="9464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131,792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56195</xdr:rowOff>
    </xdr:from>
    <xdr:to>
      <xdr:col>6</xdr:col>
      <xdr:colOff>561975</xdr:colOff>
      <xdr:row>55</xdr:row>
      <xdr:rowOff>157795</xdr:rowOff>
    </xdr:to>
    <xdr:sp macro="" textlink="">
      <xdr:nvSpPr>
        <xdr:cNvPr id="121" name="フローチャート : 判断 120"/>
        <xdr:cNvSpPr/>
      </xdr:nvSpPr>
      <xdr:spPr>
        <a:xfrm>
          <a:off x="4584700" y="9485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158963</xdr:rowOff>
    </xdr:from>
    <xdr:to>
      <xdr:col>5</xdr:col>
      <xdr:colOff>358775</xdr:colOff>
      <xdr:row>54</xdr:row>
      <xdr:rowOff>160541</xdr:rowOff>
    </xdr:to>
    <xdr:cxnSp macro="">
      <xdr:nvCxnSpPr>
        <xdr:cNvPr id="122" name="直線コネクタ 121"/>
        <xdr:cNvCxnSpPr/>
      </xdr:nvCxnSpPr>
      <xdr:spPr>
        <a:xfrm>
          <a:off x="2908300" y="9417263"/>
          <a:ext cx="889000" cy="1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118108</xdr:rowOff>
    </xdr:from>
    <xdr:to>
      <xdr:col>5</xdr:col>
      <xdr:colOff>409575</xdr:colOff>
      <xdr:row>56</xdr:row>
      <xdr:rowOff>48258</xdr:rowOff>
    </xdr:to>
    <xdr:sp macro="" textlink="">
      <xdr:nvSpPr>
        <xdr:cNvPr id="123" name="フローチャート : 判断 122"/>
        <xdr:cNvSpPr/>
      </xdr:nvSpPr>
      <xdr:spPr>
        <a:xfrm>
          <a:off x="3746500" y="9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39385</xdr:rowOff>
    </xdr:from>
    <xdr:ext cx="599010" cy="259045"/>
    <xdr:sp macro="" textlink="">
      <xdr:nvSpPr>
        <xdr:cNvPr id="124" name="テキスト ボックス 123"/>
        <xdr:cNvSpPr txBox="1"/>
      </xdr:nvSpPr>
      <xdr:spPr>
        <a:xfrm>
          <a:off x="3497794" y="964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123,667</a:t>
          </a:r>
          <a:endParaRPr kumimoji="1" lang="ja-JP" altLang="en-US" sz="1000" b="1">
            <a:solidFill>
              <a:srgbClr val="000080"/>
            </a:solidFill>
            <a:latin typeface="ＭＳ Ｐゴシック"/>
          </a:endParaRPr>
        </a:p>
      </xdr:txBody>
    </xdr:sp>
    <xdr:clientData/>
  </xdr:oneCellAnchor>
  <xdr:twoCellAnchor>
    <xdr:from>
      <xdr:col>2</xdr:col>
      <xdr:colOff>638175</xdr:colOff>
      <xdr:row>54</xdr:row>
      <xdr:rowOff>158963</xdr:rowOff>
    </xdr:from>
    <xdr:to>
      <xdr:col>4</xdr:col>
      <xdr:colOff>155575</xdr:colOff>
      <xdr:row>56</xdr:row>
      <xdr:rowOff>20904</xdr:rowOff>
    </xdr:to>
    <xdr:cxnSp macro="">
      <xdr:nvCxnSpPr>
        <xdr:cNvPr id="125" name="直線コネクタ 124"/>
        <xdr:cNvCxnSpPr/>
      </xdr:nvCxnSpPr>
      <xdr:spPr>
        <a:xfrm flipV="1">
          <a:off x="2019300" y="9417263"/>
          <a:ext cx="889000" cy="204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131900</xdr:rowOff>
    </xdr:from>
    <xdr:to>
      <xdr:col>4</xdr:col>
      <xdr:colOff>206375</xdr:colOff>
      <xdr:row>56</xdr:row>
      <xdr:rowOff>62050</xdr:rowOff>
    </xdr:to>
    <xdr:sp macro="" textlink="">
      <xdr:nvSpPr>
        <xdr:cNvPr id="126" name="フローチャート : 判断 125"/>
        <xdr:cNvSpPr/>
      </xdr:nvSpPr>
      <xdr:spPr>
        <a:xfrm>
          <a:off x="2857500" y="956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53177</xdr:rowOff>
    </xdr:from>
    <xdr:ext cx="599010" cy="259045"/>
    <xdr:sp macro="" textlink="">
      <xdr:nvSpPr>
        <xdr:cNvPr id="127" name="テキスト ボックス 126"/>
        <xdr:cNvSpPr txBox="1"/>
      </xdr:nvSpPr>
      <xdr:spPr>
        <a:xfrm>
          <a:off x="2608794" y="9654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121,857</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20904</xdr:rowOff>
    </xdr:from>
    <xdr:to>
      <xdr:col>2</xdr:col>
      <xdr:colOff>638175</xdr:colOff>
      <xdr:row>56</xdr:row>
      <xdr:rowOff>104580</xdr:rowOff>
    </xdr:to>
    <xdr:cxnSp macro="">
      <xdr:nvCxnSpPr>
        <xdr:cNvPr id="128" name="直線コネクタ 127"/>
        <xdr:cNvCxnSpPr/>
      </xdr:nvCxnSpPr>
      <xdr:spPr>
        <a:xfrm flipV="1">
          <a:off x="1130300" y="9622104"/>
          <a:ext cx="889000" cy="83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19139</xdr:rowOff>
    </xdr:from>
    <xdr:to>
      <xdr:col>3</xdr:col>
      <xdr:colOff>3175</xdr:colOff>
      <xdr:row>56</xdr:row>
      <xdr:rowOff>120739</xdr:rowOff>
    </xdr:to>
    <xdr:sp macro="" textlink="">
      <xdr:nvSpPr>
        <xdr:cNvPr id="129" name="フローチャート : 判断 128"/>
        <xdr:cNvSpPr/>
      </xdr:nvSpPr>
      <xdr:spPr>
        <a:xfrm>
          <a:off x="1968500" y="9620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111866</xdr:rowOff>
    </xdr:from>
    <xdr:ext cx="599010" cy="259045"/>
    <xdr:sp macro="" textlink="">
      <xdr:nvSpPr>
        <xdr:cNvPr id="130" name="テキスト ボックス 129"/>
        <xdr:cNvSpPr txBox="1"/>
      </xdr:nvSpPr>
      <xdr:spPr>
        <a:xfrm>
          <a:off x="1719794" y="9713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114,155</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83048</xdr:rowOff>
    </xdr:from>
    <xdr:to>
      <xdr:col>1</xdr:col>
      <xdr:colOff>485775</xdr:colOff>
      <xdr:row>57</xdr:row>
      <xdr:rowOff>13198</xdr:rowOff>
    </xdr:to>
    <xdr:sp macro="" textlink="">
      <xdr:nvSpPr>
        <xdr:cNvPr id="131" name="フローチャート : 判断 130"/>
        <xdr:cNvSpPr/>
      </xdr:nvSpPr>
      <xdr:spPr>
        <a:xfrm>
          <a:off x="1079500" y="9684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57</xdr:row>
      <xdr:rowOff>4325</xdr:rowOff>
    </xdr:from>
    <xdr:ext cx="599010" cy="259045"/>
    <xdr:sp macro="" textlink="">
      <xdr:nvSpPr>
        <xdr:cNvPr id="132" name="テキスト ボックス 131"/>
        <xdr:cNvSpPr txBox="1"/>
      </xdr:nvSpPr>
      <xdr:spPr>
        <a:xfrm>
          <a:off x="830794" y="9776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105,768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8067</xdr:rowOff>
    </xdr:from>
    <xdr:to>
      <xdr:col>6</xdr:col>
      <xdr:colOff>561975</xdr:colOff>
      <xdr:row>54</xdr:row>
      <xdr:rowOff>109667</xdr:rowOff>
    </xdr:to>
    <xdr:sp macro="" textlink="">
      <xdr:nvSpPr>
        <xdr:cNvPr id="138" name="円/楕円 137"/>
        <xdr:cNvSpPr/>
      </xdr:nvSpPr>
      <xdr:spPr>
        <a:xfrm>
          <a:off x="4584700" y="926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30944</xdr:rowOff>
    </xdr:from>
    <xdr:ext cx="599010" cy="259045"/>
    <xdr:sp macro="" textlink="">
      <xdr:nvSpPr>
        <xdr:cNvPr id="139" name="物件費該当値テキスト"/>
        <xdr:cNvSpPr txBox="1"/>
      </xdr:nvSpPr>
      <xdr:spPr>
        <a:xfrm>
          <a:off x="4686300" y="9117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160,608</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109741</xdr:rowOff>
    </xdr:from>
    <xdr:to>
      <xdr:col>5</xdr:col>
      <xdr:colOff>409575</xdr:colOff>
      <xdr:row>55</xdr:row>
      <xdr:rowOff>39891</xdr:rowOff>
    </xdr:to>
    <xdr:sp macro="" textlink="">
      <xdr:nvSpPr>
        <xdr:cNvPr id="140" name="円/楕円 139"/>
        <xdr:cNvSpPr/>
      </xdr:nvSpPr>
      <xdr:spPr>
        <a:xfrm>
          <a:off x="3746500" y="9368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53</xdr:row>
      <xdr:rowOff>56418</xdr:rowOff>
    </xdr:from>
    <xdr:ext cx="599010" cy="259045"/>
    <xdr:sp macro="" textlink="">
      <xdr:nvSpPr>
        <xdr:cNvPr id="141" name="テキスト ボックス 140"/>
        <xdr:cNvSpPr txBox="1"/>
      </xdr:nvSpPr>
      <xdr:spPr>
        <a:xfrm>
          <a:off x="3497794" y="9143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147,265</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108163</xdr:rowOff>
    </xdr:from>
    <xdr:to>
      <xdr:col>4</xdr:col>
      <xdr:colOff>206375</xdr:colOff>
      <xdr:row>55</xdr:row>
      <xdr:rowOff>38313</xdr:rowOff>
    </xdr:to>
    <xdr:sp macro="" textlink="">
      <xdr:nvSpPr>
        <xdr:cNvPr id="142" name="円/楕円 141"/>
        <xdr:cNvSpPr/>
      </xdr:nvSpPr>
      <xdr:spPr>
        <a:xfrm>
          <a:off x="2857500" y="936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54840</xdr:rowOff>
    </xdr:from>
    <xdr:ext cx="599010" cy="259045"/>
    <xdr:sp macro="" textlink="">
      <xdr:nvSpPr>
        <xdr:cNvPr id="143" name="テキスト ボックス 142"/>
        <xdr:cNvSpPr txBox="1"/>
      </xdr:nvSpPr>
      <xdr:spPr>
        <a:xfrm>
          <a:off x="2608794" y="91416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147,472</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141554</xdr:rowOff>
    </xdr:from>
    <xdr:to>
      <xdr:col>3</xdr:col>
      <xdr:colOff>3175</xdr:colOff>
      <xdr:row>56</xdr:row>
      <xdr:rowOff>71704</xdr:rowOff>
    </xdr:to>
    <xdr:sp macro="" textlink="">
      <xdr:nvSpPr>
        <xdr:cNvPr id="144" name="円/楕円 143"/>
        <xdr:cNvSpPr/>
      </xdr:nvSpPr>
      <xdr:spPr>
        <a:xfrm>
          <a:off x="1968500" y="957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88231</xdr:rowOff>
    </xdr:from>
    <xdr:ext cx="599010" cy="259045"/>
    <xdr:sp macro="" textlink="">
      <xdr:nvSpPr>
        <xdr:cNvPr id="145" name="テキスト ボックス 144"/>
        <xdr:cNvSpPr txBox="1"/>
      </xdr:nvSpPr>
      <xdr:spPr>
        <a:xfrm>
          <a:off x="1719794" y="934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120,590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53780</xdr:rowOff>
    </xdr:from>
    <xdr:to>
      <xdr:col>1</xdr:col>
      <xdr:colOff>485775</xdr:colOff>
      <xdr:row>56</xdr:row>
      <xdr:rowOff>155380</xdr:rowOff>
    </xdr:to>
    <xdr:sp macro="" textlink="">
      <xdr:nvSpPr>
        <xdr:cNvPr id="146" name="円/楕円 145"/>
        <xdr:cNvSpPr/>
      </xdr:nvSpPr>
      <xdr:spPr>
        <a:xfrm>
          <a:off x="1079500" y="965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457</xdr:rowOff>
    </xdr:from>
    <xdr:ext cx="599010" cy="259045"/>
    <xdr:sp macro="" textlink="">
      <xdr:nvSpPr>
        <xdr:cNvPr id="147" name="テキスト ボックス 146"/>
        <xdr:cNvSpPr txBox="1"/>
      </xdr:nvSpPr>
      <xdr:spPr>
        <a:xfrm>
          <a:off x="830794" y="943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109,609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6998</xdr:rowOff>
    </xdr:from>
    <xdr:to>
      <xdr:col>6</xdr:col>
      <xdr:colOff>510540</xdr:colOff>
      <xdr:row>78</xdr:row>
      <xdr:rowOff>137002</xdr:rowOff>
    </xdr:to>
    <xdr:cxnSp macro="">
      <xdr:nvCxnSpPr>
        <xdr:cNvPr id="169" name="直線コネクタ 168"/>
        <xdr:cNvCxnSpPr/>
      </xdr:nvCxnSpPr>
      <xdr:spPr>
        <a:xfrm flipV="1">
          <a:off x="4633595" y="12351398"/>
          <a:ext cx="1270" cy="11587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140829</xdr:rowOff>
    </xdr:from>
    <xdr:ext cx="378565" cy="259045"/>
    <xdr:sp macro="" textlink="">
      <xdr:nvSpPr>
        <xdr:cNvPr id="170" name="維持補修費最小値テキスト"/>
        <xdr:cNvSpPr txBox="1"/>
      </xdr:nvSpPr>
      <xdr:spPr>
        <a:xfrm>
          <a:off x="4686300" y="135139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a:t>
          </a:r>
          <a:endParaRPr kumimoji="1" lang="ja-JP" altLang="en-US" sz="1000" b="1">
            <a:latin typeface="ＭＳ Ｐゴシック"/>
          </a:endParaRPr>
        </a:p>
      </xdr:txBody>
    </xdr:sp>
    <xdr:clientData/>
  </xdr:oneCellAnchor>
  <xdr:twoCellAnchor>
    <xdr:from>
      <xdr:col>6</xdr:col>
      <xdr:colOff>422275</xdr:colOff>
      <xdr:row>78</xdr:row>
      <xdr:rowOff>137002</xdr:rowOff>
    </xdr:from>
    <xdr:to>
      <xdr:col>6</xdr:col>
      <xdr:colOff>600075</xdr:colOff>
      <xdr:row>78</xdr:row>
      <xdr:rowOff>137002</xdr:rowOff>
    </xdr:to>
    <xdr:cxnSp macro="">
      <xdr:nvCxnSpPr>
        <xdr:cNvPr id="171" name="直線コネクタ 170"/>
        <xdr:cNvCxnSpPr/>
      </xdr:nvCxnSpPr>
      <xdr:spPr>
        <a:xfrm>
          <a:off x="4546600" y="13510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125125</xdr:rowOff>
    </xdr:from>
    <xdr:ext cx="534377" cy="259045"/>
    <xdr:sp macro="" textlink="">
      <xdr:nvSpPr>
        <xdr:cNvPr id="172" name="維持補修費最大値テキスト"/>
        <xdr:cNvSpPr txBox="1"/>
      </xdr:nvSpPr>
      <xdr:spPr>
        <a:xfrm>
          <a:off x="4686300" y="1212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50,805</a:t>
          </a:r>
          <a:endParaRPr kumimoji="1" lang="ja-JP" altLang="en-US" sz="1000" b="1">
            <a:latin typeface="ＭＳ Ｐゴシック"/>
          </a:endParaRPr>
        </a:p>
      </xdr:txBody>
    </xdr:sp>
    <xdr:clientData/>
  </xdr:oneCellAnchor>
  <xdr:twoCellAnchor>
    <xdr:from>
      <xdr:col>6</xdr:col>
      <xdr:colOff>422275</xdr:colOff>
      <xdr:row>72</xdr:row>
      <xdr:rowOff>6998</xdr:rowOff>
    </xdr:from>
    <xdr:to>
      <xdr:col>6</xdr:col>
      <xdr:colOff>600075</xdr:colOff>
      <xdr:row>72</xdr:row>
      <xdr:rowOff>6998</xdr:rowOff>
    </xdr:to>
    <xdr:cxnSp macro="">
      <xdr:nvCxnSpPr>
        <xdr:cNvPr id="173" name="直線コネクタ 172"/>
        <xdr:cNvCxnSpPr/>
      </xdr:nvCxnSpPr>
      <xdr:spPr>
        <a:xfrm>
          <a:off x="4546600" y="12351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80516</xdr:rowOff>
    </xdr:from>
    <xdr:to>
      <xdr:col>6</xdr:col>
      <xdr:colOff>511175</xdr:colOff>
      <xdr:row>77</xdr:row>
      <xdr:rowOff>162926</xdr:rowOff>
    </xdr:to>
    <xdr:cxnSp macro="">
      <xdr:nvCxnSpPr>
        <xdr:cNvPr id="174" name="直線コネクタ 173"/>
        <xdr:cNvCxnSpPr/>
      </xdr:nvCxnSpPr>
      <xdr:spPr>
        <a:xfrm>
          <a:off x="3797300" y="13282166"/>
          <a:ext cx="838200" cy="82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114109</xdr:rowOff>
    </xdr:from>
    <xdr:ext cx="534377" cy="259045"/>
    <xdr:sp macro="" textlink="">
      <xdr:nvSpPr>
        <xdr:cNvPr id="175" name="維持補修費平均値テキスト"/>
        <xdr:cNvSpPr txBox="1"/>
      </xdr:nvSpPr>
      <xdr:spPr>
        <a:xfrm>
          <a:off x="4686300" y="129728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14,898</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91232</xdr:rowOff>
    </xdr:from>
    <xdr:to>
      <xdr:col>6</xdr:col>
      <xdr:colOff>561975</xdr:colOff>
      <xdr:row>77</xdr:row>
      <xdr:rowOff>21382</xdr:rowOff>
    </xdr:to>
    <xdr:sp macro="" textlink="">
      <xdr:nvSpPr>
        <xdr:cNvPr id="176" name="フローチャート : 判断 175"/>
        <xdr:cNvSpPr/>
      </xdr:nvSpPr>
      <xdr:spPr>
        <a:xfrm>
          <a:off x="4584700" y="1312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80516</xdr:rowOff>
    </xdr:from>
    <xdr:to>
      <xdr:col>5</xdr:col>
      <xdr:colOff>358775</xdr:colOff>
      <xdr:row>77</xdr:row>
      <xdr:rowOff>93614</xdr:rowOff>
    </xdr:to>
    <xdr:cxnSp macro="">
      <xdr:nvCxnSpPr>
        <xdr:cNvPr id="177" name="直線コネクタ 176"/>
        <xdr:cNvCxnSpPr/>
      </xdr:nvCxnSpPr>
      <xdr:spPr>
        <a:xfrm flipV="1">
          <a:off x="2908300" y="13282166"/>
          <a:ext cx="889000" cy="13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101130</xdr:rowOff>
    </xdr:from>
    <xdr:to>
      <xdr:col>5</xdr:col>
      <xdr:colOff>409575</xdr:colOff>
      <xdr:row>77</xdr:row>
      <xdr:rowOff>31280</xdr:rowOff>
    </xdr:to>
    <xdr:sp macro="" textlink="">
      <xdr:nvSpPr>
        <xdr:cNvPr id="178" name="フローチャート : 判断 177"/>
        <xdr:cNvSpPr/>
      </xdr:nvSpPr>
      <xdr:spPr>
        <a:xfrm>
          <a:off x="3746500" y="1313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47807</xdr:rowOff>
    </xdr:from>
    <xdr:ext cx="534377" cy="259045"/>
    <xdr:sp macro="" textlink="">
      <xdr:nvSpPr>
        <xdr:cNvPr id="179" name="テキスト ボックス 178"/>
        <xdr:cNvSpPr txBox="1"/>
      </xdr:nvSpPr>
      <xdr:spPr>
        <a:xfrm>
          <a:off x="3530111" y="1290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93614</xdr:rowOff>
    </xdr:from>
    <xdr:to>
      <xdr:col>4</xdr:col>
      <xdr:colOff>155575</xdr:colOff>
      <xdr:row>77</xdr:row>
      <xdr:rowOff>96701</xdr:rowOff>
    </xdr:to>
    <xdr:cxnSp macro="">
      <xdr:nvCxnSpPr>
        <xdr:cNvPr id="180" name="直線コネクタ 179"/>
        <xdr:cNvCxnSpPr/>
      </xdr:nvCxnSpPr>
      <xdr:spPr>
        <a:xfrm flipV="1">
          <a:off x="2019300" y="13295264"/>
          <a:ext cx="889000" cy="3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59799</xdr:rowOff>
    </xdr:from>
    <xdr:to>
      <xdr:col>4</xdr:col>
      <xdr:colOff>206375</xdr:colOff>
      <xdr:row>76</xdr:row>
      <xdr:rowOff>161399</xdr:rowOff>
    </xdr:to>
    <xdr:sp macro="" textlink="">
      <xdr:nvSpPr>
        <xdr:cNvPr id="181" name="フローチャート : 判断 180"/>
        <xdr:cNvSpPr/>
      </xdr:nvSpPr>
      <xdr:spPr>
        <a:xfrm>
          <a:off x="2857500" y="130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6476</xdr:rowOff>
    </xdr:from>
    <xdr:ext cx="534377" cy="259045"/>
    <xdr:sp macro="" textlink="">
      <xdr:nvSpPr>
        <xdr:cNvPr id="182" name="テキスト ボックス 181"/>
        <xdr:cNvSpPr txBox="1"/>
      </xdr:nvSpPr>
      <xdr:spPr>
        <a:xfrm>
          <a:off x="2641111" y="12865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16,273</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96701</xdr:rowOff>
    </xdr:from>
    <xdr:to>
      <xdr:col>2</xdr:col>
      <xdr:colOff>638175</xdr:colOff>
      <xdr:row>77</xdr:row>
      <xdr:rowOff>125893</xdr:rowOff>
    </xdr:to>
    <xdr:cxnSp macro="">
      <xdr:nvCxnSpPr>
        <xdr:cNvPr id="183" name="直線コネクタ 182"/>
        <xdr:cNvCxnSpPr/>
      </xdr:nvCxnSpPr>
      <xdr:spPr>
        <a:xfrm flipV="1">
          <a:off x="1130300" y="13298351"/>
          <a:ext cx="889000" cy="29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107714</xdr:rowOff>
    </xdr:from>
    <xdr:to>
      <xdr:col>3</xdr:col>
      <xdr:colOff>3175</xdr:colOff>
      <xdr:row>77</xdr:row>
      <xdr:rowOff>37864</xdr:rowOff>
    </xdr:to>
    <xdr:sp macro="" textlink="">
      <xdr:nvSpPr>
        <xdr:cNvPr id="184" name="フローチャート : 判断 183"/>
        <xdr:cNvSpPr/>
      </xdr:nvSpPr>
      <xdr:spPr>
        <a:xfrm>
          <a:off x="1968500" y="1313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75</xdr:row>
      <xdr:rowOff>54391</xdr:rowOff>
    </xdr:from>
    <xdr:ext cx="534377" cy="259045"/>
    <xdr:sp macro="" textlink="">
      <xdr:nvSpPr>
        <xdr:cNvPr id="185" name="テキスト ボックス 184"/>
        <xdr:cNvSpPr txBox="1"/>
      </xdr:nvSpPr>
      <xdr:spPr>
        <a:xfrm>
          <a:off x="1752111" y="1291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14,177</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121887</xdr:rowOff>
    </xdr:from>
    <xdr:to>
      <xdr:col>1</xdr:col>
      <xdr:colOff>485775</xdr:colOff>
      <xdr:row>77</xdr:row>
      <xdr:rowOff>52037</xdr:rowOff>
    </xdr:to>
    <xdr:sp macro="" textlink="">
      <xdr:nvSpPr>
        <xdr:cNvPr id="186" name="フローチャート : 判断 185"/>
        <xdr:cNvSpPr/>
      </xdr:nvSpPr>
      <xdr:spPr>
        <a:xfrm>
          <a:off x="1079500" y="13152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75</xdr:row>
      <xdr:rowOff>68564</xdr:rowOff>
    </xdr:from>
    <xdr:ext cx="534377" cy="259045"/>
    <xdr:sp macro="" textlink="">
      <xdr:nvSpPr>
        <xdr:cNvPr id="187" name="テキスト ボックス 186"/>
        <xdr:cNvSpPr txBox="1"/>
      </xdr:nvSpPr>
      <xdr:spPr>
        <a:xfrm>
          <a:off x="863111" y="1292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13,557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112126</xdr:rowOff>
    </xdr:from>
    <xdr:to>
      <xdr:col>6</xdr:col>
      <xdr:colOff>561975</xdr:colOff>
      <xdr:row>78</xdr:row>
      <xdr:rowOff>42276</xdr:rowOff>
    </xdr:to>
    <xdr:sp macro="" textlink="">
      <xdr:nvSpPr>
        <xdr:cNvPr id="193" name="円/楕円 192"/>
        <xdr:cNvSpPr/>
      </xdr:nvSpPr>
      <xdr:spPr>
        <a:xfrm>
          <a:off x="4584700" y="1331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90553</xdr:rowOff>
    </xdr:from>
    <xdr:ext cx="469744" cy="259045"/>
    <xdr:sp macro="" textlink="">
      <xdr:nvSpPr>
        <xdr:cNvPr id="194" name="維持補修費該当値テキスト"/>
        <xdr:cNvSpPr txBox="1"/>
      </xdr:nvSpPr>
      <xdr:spPr>
        <a:xfrm>
          <a:off x="4686300" y="1329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6,484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29716</xdr:rowOff>
    </xdr:from>
    <xdr:to>
      <xdr:col>5</xdr:col>
      <xdr:colOff>409575</xdr:colOff>
      <xdr:row>77</xdr:row>
      <xdr:rowOff>131316</xdr:rowOff>
    </xdr:to>
    <xdr:sp macro="" textlink="">
      <xdr:nvSpPr>
        <xdr:cNvPr id="195" name="円/楕円 194"/>
        <xdr:cNvSpPr/>
      </xdr:nvSpPr>
      <xdr:spPr>
        <a:xfrm>
          <a:off x="3746500" y="13231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77</xdr:row>
      <xdr:rowOff>122443</xdr:rowOff>
    </xdr:from>
    <xdr:ext cx="534377" cy="259045"/>
    <xdr:sp macro="" textlink="">
      <xdr:nvSpPr>
        <xdr:cNvPr id="196" name="テキスト ボックス 195"/>
        <xdr:cNvSpPr txBox="1"/>
      </xdr:nvSpPr>
      <xdr:spPr>
        <a:xfrm>
          <a:off x="3530111" y="13324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10,089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42814</xdr:rowOff>
    </xdr:from>
    <xdr:to>
      <xdr:col>4</xdr:col>
      <xdr:colOff>206375</xdr:colOff>
      <xdr:row>77</xdr:row>
      <xdr:rowOff>144414</xdr:rowOff>
    </xdr:to>
    <xdr:sp macro="" textlink="">
      <xdr:nvSpPr>
        <xdr:cNvPr id="197" name="円/楕円 196"/>
        <xdr:cNvSpPr/>
      </xdr:nvSpPr>
      <xdr:spPr>
        <a:xfrm>
          <a:off x="2857500" y="1324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135541</xdr:rowOff>
    </xdr:from>
    <xdr:ext cx="469744" cy="259045"/>
    <xdr:sp macro="" textlink="">
      <xdr:nvSpPr>
        <xdr:cNvPr id="198" name="テキスト ボックス 197"/>
        <xdr:cNvSpPr txBox="1"/>
      </xdr:nvSpPr>
      <xdr:spPr>
        <a:xfrm>
          <a:off x="2673427" y="1333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9,516</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45901</xdr:rowOff>
    </xdr:from>
    <xdr:to>
      <xdr:col>3</xdr:col>
      <xdr:colOff>3175</xdr:colOff>
      <xdr:row>77</xdr:row>
      <xdr:rowOff>147501</xdr:rowOff>
    </xdr:to>
    <xdr:sp macro="" textlink="">
      <xdr:nvSpPr>
        <xdr:cNvPr id="199" name="円/楕円 198"/>
        <xdr:cNvSpPr/>
      </xdr:nvSpPr>
      <xdr:spPr>
        <a:xfrm>
          <a:off x="1968500" y="13247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138628</xdr:rowOff>
    </xdr:from>
    <xdr:ext cx="469744" cy="259045"/>
    <xdr:sp macro="" textlink="">
      <xdr:nvSpPr>
        <xdr:cNvPr id="200" name="テキスト ボックス 199"/>
        <xdr:cNvSpPr txBox="1"/>
      </xdr:nvSpPr>
      <xdr:spPr>
        <a:xfrm>
          <a:off x="1784427" y="13340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9,381</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75093</xdr:rowOff>
    </xdr:from>
    <xdr:to>
      <xdr:col>1</xdr:col>
      <xdr:colOff>485775</xdr:colOff>
      <xdr:row>78</xdr:row>
      <xdr:rowOff>5243</xdr:rowOff>
    </xdr:to>
    <xdr:sp macro="" textlink="">
      <xdr:nvSpPr>
        <xdr:cNvPr id="201" name="円/楕円 200"/>
        <xdr:cNvSpPr/>
      </xdr:nvSpPr>
      <xdr:spPr>
        <a:xfrm>
          <a:off x="1079500" y="1327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167820</xdr:rowOff>
    </xdr:from>
    <xdr:ext cx="469744" cy="259045"/>
    <xdr:sp macro="" textlink="">
      <xdr:nvSpPr>
        <xdr:cNvPr id="202" name="テキスト ボックス 201"/>
        <xdr:cNvSpPr txBox="1"/>
      </xdr:nvSpPr>
      <xdr:spPr>
        <a:xfrm>
          <a:off x="895427" y="13369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96,557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34348</xdr:rowOff>
    </xdr:from>
    <xdr:to>
      <xdr:col>6</xdr:col>
      <xdr:colOff>510540</xdr:colOff>
      <xdr:row>99</xdr:row>
      <xdr:rowOff>106276</xdr:rowOff>
    </xdr:to>
    <xdr:cxnSp macro="">
      <xdr:nvCxnSpPr>
        <xdr:cNvPr id="229" name="直線コネクタ 228"/>
        <xdr:cNvCxnSpPr/>
      </xdr:nvCxnSpPr>
      <xdr:spPr>
        <a:xfrm flipV="1">
          <a:off x="4633595" y="15636298"/>
          <a:ext cx="1270" cy="14435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110103</xdr:rowOff>
    </xdr:from>
    <xdr:ext cx="534377" cy="259045"/>
    <xdr:sp macro="" textlink="">
      <xdr:nvSpPr>
        <xdr:cNvPr id="230" name="扶助費最小値テキスト"/>
        <xdr:cNvSpPr txBox="1"/>
      </xdr:nvSpPr>
      <xdr:spPr>
        <a:xfrm>
          <a:off x="4686300" y="1708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39,547</a:t>
          </a:r>
          <a:endParaRPr kumimoji="1" lang="ja-JP" altLang="en-US" sz="1000" b="1">
            <a:latin typeface="ＭＳ Ｐゴシック"/>
          </a:endParaRPr>
        </a:p>
      </xdr:txBody>
    </xdr:sp>
    <xdr:clientData/>
  </xdr:oneCellAnchor>
  <xdr:twoCellAnchor>
    <xdr:from>
      <xdr:col>6</xdr:col>
      <xdr:colOff>422275</xdr:colOff>
      <xdr:row>99</xdr:row>
      <xdr:rowOff>106276</xdr:rowOff>
    </xdr:from>
    <xdr:to>
      <xdr:col>6</xdr:col>
      <xdr:colOff>600075</xdr:colOff>
      <xdr:row>99</xdr:row>
      <xdr:rowOff>106276</xdr:rowOff>
    </xdr:to>
    <xdr:cxnSp macro="">
      <xdr:nvCxnSpPr>
        <xdr:cNvPr id="231" name="直線コネクタ 230"/>
        <xdr:cNvCxnSpPr/>
      </xdr:nvCxnSpPr>
      <xdr:spPr>
        <a:xfrm>
          <a:off x="4546600" y="1707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152475</xdr:rowOff>
    </xdr:from>
    <xdr:ext cx="599010" cy="259045"/>
    <xdr:sp macro="" textlink="">
      <xdr:nvSpPr>
        <xdr:cNvPr id="232" name="扶助費最大値テキスト"/>
        <xdr:cNvSpPr txBox="1"/>
      </xdr:nvSpPr>
      <xdr:spPr>
        <a:xfrm>
          <a:off x="4686300" y="15411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127,952</a:t>
          </a:r>
          <a:endParaRPr kumimoji="1" lang="ja-JP" altLang="en-US" sz="1000" b="1">
            <a:latin typeface="ＭＳ Ｐゴシック"/>
          </a:endParaRPr>
        </a:p>
      </xdr:txBody>
    </xdr:sp>
    <xdr:clientData/>
  </xdr:oneCellAnchor>
  <xdr:twoCellAnchor>
    <xdr:from>
      <xdr:col>6</xdr:col>
      <xdr:colOff>422275</xdr:colOff>
      <xdr:row>91</xdr:row>
      <xdr:rowOff>34348</xdr:rowOff>
    </xdr:from>
    <xdr:to>
      <xdr:col>6</xdr:col>
      <xdr:colOff>600075</xdr:colOff>
      <xdr:row>91</xdr:row>
      <xdr:rowOff>34348</xdr:rowOff>
    </xdr:to>
    <xdr:cxnSp macro="">
      <xdr:nvCxnSpPr>
        <xdr:cNvPr id="233" name="直線コネクタ 232"/>
        <xdr:cNvCxnSpPr/>
      </xdr:nvCxnSpPr>
      <xdr:spPr>
        <a:xfrm>
          <a:off x="4546600" y="15636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114587</xdr:rowOff>
    </xdr:from>
    <xdr:to>
      <xdr:col>6</xdr:col>
      <xdr:colOff>511175</xdr:colOff>
      <xdr:row>96</xdr:row>
      <xdr:rowOff>134181</xdr:rowOff>
    </xdr:to>
    <xdr:cxnSp macro="">
      <xdr:nvCxnSpPr>
        <xdr:cNvPr id="234" name="直線コネクタ 233"/>
        <xdr:cNvCxnSpPr/>
      </xdr:nvCxnSpPr>
      <xdr:spPr>
        <a:xfrm flipV="1">
          <a:off x="3797300" y="16402337"/>
          <a:ext cx="838200" cy="19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10144</xdr:rowOff>
    </xdr:from>
    <xdr:ext cx="534377" cy="259045"/>
    <xdr:sp macro="" textlink="">
      <xdr:nvSpPr>
        <xdr:cNvPr id="235" name="扶助費平均値テキスト"/>
        <xdr:cNvSpPr txBox="1"/>
      </xdr:nvSpPr>
      <xdr:spPr>
        <a:xfrm>
          <a:off x="4686300" y="16469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72,502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31717</xdr:rowOff>
    </xdr:from>
    <xdr:to>
      <xdr:col>6</xdr:col>
      <xdr:colOff>561975</xdr:colOff>
      <xdr:row>96</xdr:row>
      <xdr:rowOff>133317</xdr:rowOff>
    </xdr:to>
    <xdr:sp macro="" textlink="">
      <xdr:nvSpPr>
        <xdr:cNvPr id="236" name="フローチャート : 判断 235"/>
        <xdr:cNvSpPr/>
      </xdr:nvSpPr>
      <xdr:spPr>
        <a:xfrm>
          <a:off x="4584700" y="16490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134181</xdr:rowOff>
    </xdr:from>
    <xdr:to>
      <xdr:col>5</xdr:col>
      <xdr:colOff>358775</xdr:colOff>
      <xdr:row>96</xdr:row>
      <xdr:rowOff>134998</xdr:rowOff>
    </xdr:to>
    <xdr:cxnSp macro="">
      <xdr:nvCxnSpPr>
        <xdr:cNvPr id="237" name="直線コネクタ 236"/>
        <xdr:cNvCxnSpPr/>
      </xdr:nvCxnSpPr>
      <xdr:spPr>
        <a:xfrm flipV="1">
          <a:off x="2908300" y="16593381"/>
          <a:ext cx="8890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155129</xdr:rowOff>
    </xdr:from>
    <xdr:to>
      <xdr:col>5</xdr:col>
      <xdr:colOff>409575</xdr:colOff>
      <xdr:row>97</xdr:row>
      <xdr:rowOff>85279</xdr:rowOff>
    </xdr:to>
    <xdr:sp macro="" textlink="">
      <xdr:nvSpPr>
        <xdr:cNvPr id="238" name="フローチャート : 判断 237"/>
        <xdr:cNvSpPr/>
      </xdr:nvSpPr>
      <xdr:spPr>
        <a:xfrm>
          <a:off x="3746500" y="16614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76406</xdr:rowOff>
    </xdr:from>
    <xdr:ext cx="534377" cy="259045"/>
    <xdr:sp macro="" textlink="">
      <xdr:nvSpPr>
        <xdr:cNvPr id="239" name="テキスト ボックス 238"/>
        <xdr:cNvSpPr txBox="1"/>
      </xdr:nvSpPr>
      <xdr:spPr>
        <a:xfrm>
          <a:off x="3530111" y="1670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64,944</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134998</xdr:rowOff>
    </xdr:from>
    <xdr:to>
      <xdr:col>4</xdr:col>
      <xdr:colOff>155575</xdr:colOff>
      <xdr:row>97</xdr:row>
      <xdr:rowOff>115534</xdr:rowOff>
    </xdr:to>
    <xdr:cxnSp macro="">
      <xdr:nvCxnSpPr>
        <xdr:cNvPr id="240" name="直線コネクタ 239"/>
        <xdr:cNvCxnSpPr/>
      </xdr:nvCxnSpPr>
      <xdr:spPr>
        <a:xfrm flipV="1">
          <a:off x="2019300" y="16594198"/>
          <a:ext cx="889000" cy="151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10833</xdr:rowOff>
    </xdr:from>
    <xdr:to>
      <xdr:col>4</xdr:col>
      <xdr:colOff>206375</xdr:colOff>
      <xdr:row>97</xdr:row>
      <xdr:rowOff>112433</xdr:rowOff>
    </xdr:to>
    <xdr:sp macro="" textlink="">
      <xdr:nvSpPr>
        <xdr:cNvPr id="241" name="フローチャート : 判断 240"/>
        <xdr:cNvSpPr/>
      </xdr:nvSpPr>
      <xdr:spPr>
        <a:xfrm>
          <a:off x="2857500" y="16641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103560</xdr:rowOff>
    </xdr:from>
    <xdr:ext cx="534377" cy="259045"/>
    <xdr:sp macro="" textlink="">
      <xdr:nvSpPr>
        <xdr:cNvPr id="242" name="テキスト ボックス 241"/>
        <xdr:cNvSpPr txBox="1"/>
      </xdr:nvSpPr>
      <xdr:spPr>
        <a:xfrm>
          <a:off x="2641111" y="1673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63,281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115534</xdr:rowOff>
    </xdr:from>
    <xdr:to>
      <xdr:col>2</xdr:col>
      <xdr:colOff>638175</xdr:colOff>
      <xdr:row>97</xdr:row>
      <xdr:rowOff>151833</xdr:rowOff>
    </xdr:to>
    <xdr:cxnSp macro="">
      <xdr:nvCxnSpPr>
        <xdr:cNvPr id="243" name="直線コネクタ 242"/>
        <xdr:cNvCxnSpPr/>
      </xdr:nvCxnSpPr>
      <xdr:spPr>
        <a:xfrm flipV="1">
          <a:off x="1130300" y="16746184"/>
          <a:ext cx="889000" cy="3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122472</xdr:rowOff>
    </xdr:from>
    <xdr:to>
      <xdr:col>3</xdr:col>
      <xdr:colOff>3175</xdr:colOff>
      <xdr:row>98</xdr:row>
      <xdr:rowOff>52622</xdr:rowOff>
    </xdr:to>
    <xdr:sp macro="" textlink="">
      <xdr:nvSpPr>
        <xdr:cNvPr id="244" name="フローチャート : 判断 243"/>
        <xdr:cNvSpPr/>
      </xdr:nvSpPr>
      <xdr:spPr>
        <a:xfrm>
          <a:off x="1968500" y="1675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43749</xdr:rowOff>
    </xdr:from>
    <xdr:ext cx="534377" cy="259045"/>
    <xdr:sp macro="" textlink="">
      <xdr:nvSpPr>
        <xdr:cNvPr id="245" name="テキスト ボックス 244"/>
        <xdr:cNvSpPr txBox="1"/>
      </xdr:nvSpPr>
      <xdr:spPr>
        <a:xfrm>
          <a:off x="1752111" y="16845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56,444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119484</xdr:rowOff>
    </xdr:from>
    <xdr:to>
      <xdr:col>1</xdr:col>
      <xdr:colOff>485775</xdr:colOff>
      <xdr:row>98</xdr:row>
      <xdr:rowOff>49634</xdr:rowOff>
    </xdr:to>
    <xdr:sp macro="" textlink="">
      <xdr:nvSpPr>
        <xdr:cNvPr id="246" name="フローチャート : 判断 245"/>
        <xdr:cNvSpPr/>
      </xdr:nvSpPr>
      <xdr:spPr>
        <a:xfrm>
          <a:off x="1079500" y="1675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40761</xdr:rowOff>
    </xdr:from>
    <xdr:ext cx="534377" cy="259045"/>
    <xdr:sp macro="" textlink="">
      <xdr:nvSpPr>
        <xdr:cNvPr id="247" name="テキスト ボックス 246"/>
        <xdr:cNvSpPr txBox="1"/>
      </xdr:nvSpPr>
      <xdr:spPr>
        <a:xfrm>
          <a:off x="863111" y="1684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56,627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63787</xdr:rowOff>
    </xdr:from>
    <xdr:to>
      <xdr:col>6</xdr:col>
      <xdr:colOff>561975</xdr:colOff>
      <xdr:row>95</xdr:row>
      <xdr:rowOff>165387</xdr:rowOff>
    </xdr:to>
    <xdr:sp macro="" textlink="">
      <xdr:nvSpPr>
        <xdr:cNvPr id="253" name="円/楕円 252"/>
        <xdr:cNvSpPr/>
      </xdr:nvSpPr>
      <xdr:spPr>
        <a:xfrm>
          <a:off x="4584700" y="16351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86664</xdr:rowOff>
    </xdr:from>
    <xdr:ext cx="534377" cy="259045"/>
    <xdr:sp macro="" textlink="">
      <xdr:nvSpPr>
        <xdr:cNvPr id="254" name="扶助費該当値テキスト"/>
        <xdr:cNvSpPr txBox="1"/>
      </xdr:nvSpPr>
      <xdr:spPr>
        <a:xfrm>
          <a:off x="4686300" y="16202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81,038</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83381</xdr:rowOff>
    </xdr:from>
    <xdr:to>
      <xdr:col>5</xdr:col>
      <xdr:colOff>409575</xdr:colOff>
      <xdr:row>97</xdr:row>
      <xdr:rowOff>13531</xdr:rowOff>
    </xdr:to>
    <xdr:sp macro="" textlink="">
      <xdr:nvSpPr>
        <xdr:cNvPr id="255" name="円/楕円 254"/>
        <xdr:cNvSpPr/>
      </xdr:nvSpPr>
      <xdr:spPr>
        <a:xfrm>
          <a:off x="3746500" y="1654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30058</xdr:rowOff>
    </xdr:from>
    <xdr:ext cx="534377" cy="259045"/>
    <xdr:sp macro="" textlink="">
      <xdr:nvSpPr>
        <xdr:cNvPr id="256" name="テキスト ボックス 255"/>
        <xdr:cNvSpPr txBox="1"/>
      </xdr:nvSpPr>
      <xdr:spPr>
        <a:xfrm>
          <a:off x="3530111" y="1631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69,338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84198</xdr:rowOff>
    </xdr:from>
    <xdr:to>
      <xdr:col>4</xdr:col>
      <xdr:colOff>206375</xdr:colOff>
      <xdr:row>97</xdr:row>
      <xdr:rowOff>14348</xdr:rowOff>
    </xdr:to>
    <xdr:sp macro="" textlink="">
      <xdr:nvSpPr>
        <xdr:cNvPr id="257" name="円/楕円 256"/>
        <xdr:cNvSpPr/>
      </xdr:nvSpPr>
      <xdr:spPr>
        <a:xfrm>
          <a:off x="2857500" y="1654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30875</xdr:rowOff>
    </xdr:from>
    <xdr:ext cx="534377" cy="259045"/>
    <xdr:sp macro="" textlink="">
      <xdr:nvSpPr>
        <xdr:cNvPr id="258" name="テキスト ボックス 257"/>
        <xdr:cNvSpPr txBox="1"/>
      </xdr:nvSpPr>
      <xdr:spPr>
        <a:xfrm>
          <a:off x="2641111" y="1631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69,288</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64734</xdr:rowOff>
    </xdr:from>
    <xdr:to>
      <xdr:col>3</xdr:col>
      <xdr:colOff>3175</xdr:colOff>
      <xdr:row>97</xdr:row>
      <xdr:rowOff>166334</xdr:rowOff>
    </xdr:to>
    <xdr:sp macro="" textlink="">
      <xdr:nvSpPr>
        <xdr:cNvPr id="259" name="円/楕円 258"/>
        <xdr:cNvSpPr/>
      </xdr:nvSpPr>
      <xdr:spPr>
        <a:xfrm>
          <a:off x="1968500" y="16695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11411</xdr:rowOff>
    </xdr:from>
    <xdr:ext cx="534377" cy="259045"/>
    <xdr:sp macro="" textlink="">
      <xdr:nvSpPr>
        <xdr:cNvPr id="260" name="テキスト ボックス 259"/>
        <xdr:cNvSpPr txBox="1"/>
      </xdr:nvSpPr>
      <xdr:spPr>
        <a:xfrm>
          <a:off x="1752111" y="1647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59,980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101033</xdr:rowOff>
    </xdr:from>
    <xdr:to>
      <xdr:col>1</xdr:col>
      <xdr:colOff>485775</xdr:colOff>
      <xdr:row>98</xdr:row>
      <xdr:rowOff>31183</xdr:rowOff>
    </xdr:to>
    <xdr:sp macro="" textlink="">
      <xdr:nvSpPr>
        <xdr:cNvPr id="261" name="円/楕円 260"/>
        <xdr:cNvSpPr/>
      </xdr:nvSpPr>
      <xdr:spPr>
        <a:xfrm>
          <a:off x="1079500" y="16731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47710</xdr:rowOff>
    </xdr:from>
    <xdr:ext cx="534377" cy="259045"/>
    <xdr:sp macro="" textlink="">
      <xdr:nvSpPr>
        <xdr:cNvPr id="262" name="テキスト ボックス 261"/>
        <xdr:cNvSpPr txBox="1"/>
      </xdr:nvSpPr>
      <xdr:spPr>
        <a:xfrm>
          <a:off x="863111" y="16506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40,110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6" name="テキスト ボックス 275"/>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8" name="テキスト ボックス 277"/>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0" name="テキスト ボックス 279"/>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2" name="テキスト ボックス 281"/>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90216</xdr:rowOff>
    </xdr:from>
    <xdr:to>
      <xdr:col>15</xdr:col>
      <xdr:colOff>180340</xdr:colOff>
      <xdr:row>37</xdr:row>
      <xdr:rowOff>160171</xdr:rowOff>
    </xdr:to>
    <xdr:cxnSp macro="">
      <xdr:nvCxnSpPr>
        <xdr:cNvPr id="286" name="直線コネクタ 285"/>
        <xdr:cNvCxnSpPr/>
      </xdr:nvCxnSpPr>
      <xdr:spPr>
        <a:xfrm flipV="1">
          <a:off x="10475595" y="5233716"/>
          <a:ext cx="1270" cy="1270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163998</xdr:rowOff>
    </xdr:from>
    <xdr:ext cx="534377" cy="259045"/>
    <xdr:sp macro="" textlink="">
      <xdr:nvSpPr>
        <xdr:cNvPr id="287" name="補助費等最小値テキスト"/>
        <xdr:cNvSpPr txBox="1"/>
      </xdr:nvSpPr>
      <xdr:spPr>
        <a:xfrm>
          <a:off x="10528300" y="650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59,627</a:t>
          </a:r>
          <a:endParaRPr kumimoji="1" lang="ja-JP" altLang="en-US" sz="1000" b="1">
            <a:latin typeface="ＭＳ Ｐゴシック"/>
          </a:endParaRPr>
        </a:p>
      </xdr:txBody>
    </xdr:sp>
    <xdr:clientData/>
  </xdr:oneCellAnchor>
  <xdr:twoCellAnchor>
    <xdr:from>
      <xdr:col>15</xdr:col>
      <xdr:colOff>92075</xdr:colOff>
      <xdr:row>37</xdr:row>
      <xdr:rowOff>160171</xdr:rowOff>
    </xdr:from>
    <xdr:to>
      <xdr:col>15</xdr:col>
      <xdr:colOff>269875</xdr:colOff>
      <xdr:row>37</xdr:row>
      <xdr:rowOff>160171</xdr:rowOff>
    </xdr:to>
    <xdr:cxnSp macro="">
      <xdr:nvCxnSpPr>
        <xdr:cNvPr id="288" name="直線コネクタ 287"/>
        <xdr:cNvCxnSpPr/>
      </xdr:nvCxnSpPr>
      <xdr:spPr>
        <a:xfrm>
          <a:off x="10388600" y="6503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36893</xdr:rowOff>
    </xdr:from>
    <xdr:ext cx="599010" cy="259045"/>
    <xdr:sp macro="" textlink="">
      <xdr:nvSpPr>
        <xdr:cNvPr id="289" name="補助費等最大値テキスト"/>
        <xdr:cNvSpPr txBox="1"/>
      </xdr:nvSpPr>
      <xdr:spPr>
        <a:xfrm>
          <a:off x="10528300" y="5008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392,988</a:t>
          </a:r>
          <a:endParaRPr kumimoji="1" lang="ja-JP" altLang="en-US" sz="1000" b="1">
            <a:latin typeface="ＭＳ Ｐゴシック"/>
          </a:endParaRPr>
        </a:p>
      </xdr:txBody>
    </xdr:sp>
    <xdr:clientData/>
  </xdr:oneCellAnchor>
  <xdr:twoCellAnchor>
    <xdr:from>
      <xdr:col>15</xdr:col>
      <xdr:colOff>92075</xdr:colOff>
      <xdr:row>30</xdr:row>
      <xdr:rowOff>90216</xdr:rowOff>
    </xdr:from>
    <xdr:to>
      <xdr:col>15</xdr:col>
      <xdr:colOff>269875</xdr:colOff>
      <xdr:row>30</xdr:row>
      <xdr:rowOff>90216</xdr:rowOff>
    </xdr:to>
    <xdr:cxnSp macro="">
      <xdr:nvCxnSpPr>
        <xdr:cNvPr id="290" name="直線コネクタ 289"/>
        <xdr:cNvCxnSpPr/>
      </xdr:nvCxnSpPr>
      <xdr:spPr>
        <a:xfrm>
          <a:off x="10388600" y="5233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168492</xdr:rowOff>
    </xdr:from>
    <xdr:to>
      <xdr:col>15</xdr:col>
      <xdr:colOff>180975</xdr:colOff>
      <xdr:row>37</xdr:row>
      <xdr:rowOff>46565</xdr:rowOff>
    </xdr:to>
    <xdr:cxnSp macro="">
      <xdr:nvCxnSpPr>
        <xdr:cNvPr id="291" name="直線コネクタ 290"/>
        <xdr:cNvCxnSpPr/>
      </xdr:nvCxnSpPr>
      <xdr:spPr>
        <a:xfrm flipV="1">
          <a:off x="9639300" y="6340692"/>
          <a:ext cx="838200" cy="49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165380</xdr:rowOff>
    </xdr:from>
    <xdr:ext cx="599010" cy="259045"/>
    <xdr:sp macro="" textlink="">
      <xdr:nvSpPr>
        <xdr:cNvPr id="292" name="補助費等平均値テキスト"/>
        <xdr:cNvSpPr txBox="1"/>
      </xdr:nvSpPr>
      <xdr:spPr>
        <a:xfrm>
          <a:off x="10528300" y="59946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140,931</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142503</xdr:rowOff>
    </xdr:from>
    <xdr:to>
      <xdr:col>15</xdr:col>
      <xdr:colOff>231775</xdr:colOff>
      <xdr:row>36</xdr:row>
      <xdr:rowOff>72653</xdr:rowOff>
    </xdr:to>
    <xdr:sp macro="" textlink="">
      <xdr:nvSpPr>
        <xdr:cNvPr id="293" name="フローチャート : 判断 292"/>
        <xdr:cNvSpPr/>
      </xdr:nvSpPr>
      <xdr:spPr>
        <a:xfrm>
          <a:off x="10426700" y="6143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46565</xdr:rowOff>
    </xdr:from>
    <xdr:to>
      <xdr:col>14</xdr:col>
      <xdr:colOff>28575</xdr:colOff>
      <xdr:row>37</xdr:row>
      <xdr:rowOff>52634</xdr:rowOff>
    </xdr:to>
    <xdr:cxnSp macro="">
      <xdr:nvCxnSpPr>
        <xdr:cNvPr id="294" name="直線コネクタ 293"/>
        <xdr:cNvCxnSpPr/>
      </xdr:nvCxnSpPr>
      <xdr:spPr>
        <a:xfrm flipV="1">
          <a:off x="8750300" y="6390215"/>
          <a:ext cx="889000" cy="6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159877</xdr:rowOff>
    </xdr:from>
    <xdr:to>
      <xdr:col>14</xdr:col>
      <xdr:colOff>79375</xdr:colOff>
      <xdr:row>36</xdr:row>
      <xdr:rowOff>90027</xdr:rowOff>
    </xdr:to>
    <xdr:sp macro="" textlink="">
      <xdr:nvSpPr>
        <xdr:cNvPr id="295" name="フローチャート : 判断 294"/>
        <xdr:cNvSpPr/>
      </xdr:nvSpPr>
      <xdr:spPr>
        <a:xfrm>
          <a:off x="9588500" y="6160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34</xdr:row>
      <xdr:rowOff>106554</xdr:rowOff>
    </xdr:from>
    <xdr:ext cx="599010" cy="259045"/>
    <xdr:sp macro="" textlink="">
      <xdr:nvSpPr>
        <xdr:cNvPr id="296" name="テキスト ボックス 295"/>
        <xdr:cNvSpPr txBox="1"/>
      </xdr:nvSpPr>
      <xdr:spPr>
        <a:xfrm>
          <a:off x="9339794" y="593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136,371</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52634</xdr:rowOff>
    </xdr:from>
    <xdr:to>
      <xdr:col>12</xdr:col>
      <xdr:colOff>511175</xdr:colOff>
      <xdr:row>37</xdr:row>
      <xdr:rowOff>82009</xdr:rowOff>
    </xdr:to>
    <xdr:cxnSp macro="">
      <xdr:nvCxnSpPr>
        <xdr:cNvPr id="297" name="直線コネクタ 296"/>
        <xdr:cNvCxnSpPr/>
      </xdr:nvCxnSpPr>
      <xdr:spPr>
        <a:xfrm flipV="1">
          <a:off x="7861300" y="6396284"/>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28923</xdr:rowOff>
    </xdr:from>
    <xdr:to>
      <xdr:col>12</xdr:col>
      <xdr:colOff>561975</xdr:colOff>
      <xdr:row>36</xdr:row>
      <xdr:rowOff>130523</xdr:rowOff>
    </xdr:to>
    <xdr:sp macro="" textlink="">
      <xdr:nvSpPr>
        <xdr:cNvPr id="298" name="フローチャート : 判断 297"/>
        <xdr:cNvSpPr/>
      </xdr:nvSpPr>
      <xdr:spPr>
        <a:xfrm>
          <a:off x="8699500" y="6201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34</xdr:row>
      <xdr:rowOff>147050</xdr:rowOff>
    </xdr:from>
    <xdr:ext cx="599010" cy="259045"/>
    <xdr:sp macro="" textlink="">
      <xdr:nvSpPr>
        <xdr:cNvPr id="299" name="テキスト ボックス 298"/>
        <xdr:cNvSpPr txBox="1"/>
      </xdr:nvSpPr>
      <xdr:spPr>
        <a:xfrm>
          <a:off x="8450794" y="5976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125,742</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82009</xdr:rowOff>
    </xdr:from>
    <xdr:to>
      <xdr:col>11</xdr:col>
      <xdr:colOff>307975</xdr:colOff>
      <xdr:row>37</xdr:row>
      <xdr:rowOff>126940</xdr:rowOff>
    </xdr:to>
    <xdr:cxnSp macro="">
      <xdr:nvCxnSpPr>
        <xdr:cNvPr id="300" name="直線コネクタ 299"/>
        <xdr:cNvCxnSpPr/>
      </xdr:nvCxnSpPr>
      <xdr:spPr>
        <a:xfrm flipV="1">
          <a:off x="6972300" y="6425659"/>
          <a:ext cx="889000" cy="4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77360</xdr:rowOff>
    </xdr:from>
    <xdr:to>
      <xdr:col>11</xdr:col>
      <xdr:colOff>358775</xdr:colOff>
      <xdr:row>37</xdr:row>
      <xdr:rowOff>7510</xdr:rowOff>
    </xdr:to>
    <xdr:sp macro="" textlink="">
      <xdr:nvSpPr>
        <xdr:cNvPr id="301" name="フローチャート : 判断 300"/>
        <xdr:cNvSpPr/>
      </xdr:nvSpPr>
      <xdr:spPr>
        <a:xfrm>
          <a:off x="7810500" y="6249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24037</xdr:rowOff>
    </xdr:from>
    <xdr:ext cx="599010" cy="259045"/>
    <xdr:sp macro="" textlink="">
      <xdr:nvSpPr>
        <xdr:cNvPr id="302" name="テキスト ボックス 301"/>
        <xdr:cNvSpPr txBox="1"/>
      </xdr:nvSpPr>
      <xdr:spPr>
        <a:xfrm>
          <a:off x="7561794" y="602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113,029</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103302</xdr:rowOff>
    </xdr:from>
    <xdr:to>
      <xdr:col>10</xdr:col>
      <xdr:colOff>155575</xdr:colOff>
      <xdr:row>37</xdr:row>
      <xdr:rowOff>33452</xdr:rowOff>
    </xdr:to>
    <xdr:sp macro="" textlink="">
      <xdr:nvSpPr>
        <xdr:cNvPr id="303" name="フローチャート : 判断 302"/>
        <xdr:cNvSpPr/>
      </xdr:nvSpPr>
      <xdr:spPr>
        <a:xfrm>
          <a:off x="6921500" y="6275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35</xdr:row>
      <xdr:rowOff>49979</xdr:rowOff>
    </xdr:from>
    <xdr:ext cx="599010" cy="259045"/>
    <xdr:sp macro="" textlink="">
      <xdr:nvSpPr>
        <xdr:cNvPr id="304" name="テキスト ボックス 303"/>
        <xdr:cNvSpPr txBox="1"/>
      </xdr:nvSpPr>
      <xdr:spPr>
        <a:xfrm>
          <a:off x="6672794" y="60507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117692</xdr:rowOff>
    </xdr:from>
    <xdr:to>
      <xdr:col>15</xdr:col>
      <xdr:colOff>231775</xdr:colOff>
      <xdr:row>37</xdr:row>
      <xdr:rowOff>47842</xdr:rowOff>
    </xdr:to>
    <xdr:sp macro="" textlink="">
      <xdr:nvSpPr>
        <xdr:cNvPr id="310" name="円/楕円 309"/>
        <xdr:cNvSpPr/>
      </xdr:nvSpPr>
      <xdr:spPr>
        <a:xfrm>
          <a:off x="10426700" y="6289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96119</xdr:rowOff>
    </xdr:from>
    <xdr:ext cx="599010" cy="259045"/>
    <xdr:sp macro="" textlink="">
      <xdr:nvSpPr>
        <xdr:cNvPr id="311" name="補助費等該当値テキスト"/>
        <xdr:cNvSpPr txBox="1"/>
      </xdr:nvSpPr>
      <xdr:spPr>
        <a:xfrm>
          <a:off x="10528300" y="62683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102,443</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167215</xdr:rowOff>
    </xdr:from>
    <xdr:to>
      <xdr:col>14</xdr:col>
      <xdr:colOff>79375</xdr:colOff>
      <xdr:row>37</xdr:row>
      <xdr:rowOff>97365</xdr:rowOff>
    </xdr:to>
    <xdr:sp macro="" textlink="">
      <xdr:nvSpPr>
        <xdr:cNvPr id="312" name="円/楕円 311"/>
        <xdr:cNvSpPr/>
      </xdr:nvSpPr>
      <xdr:spPr>
        <a:xfrm>
          <a:off x="9588500" y="633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88492</xdr:rowOff>
    </xdr:from>
    <xdr:ext cx="534377" cy="259045"/>
    <xdr:sp macro="" textlink="">
      <xdr:nvSpPr>
        <xdr:cNvPr id="313" name="テキスト ボックス 312"/>
        <xdr:cNvSpPr txBox="1"/>
      </xdr:nvSpPr>
      <xdr:spPr>
        <a:xfrm>
          <a:off x="9372111" y="643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89,445</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1834</xdr:rowOff>
    </xdr:from>
    <xdr:to>
      <xdr:col>12</xdr:col>
      <xdr:colOff>561975</xdr:colOff>
      <xdr:row>37</xdr:row>
      <xdr:rowOff>103434</xdr:rowOff>
    </xdr:to>
    <xdr:sp macro="" textlink="">
      <xdr:nvSpPr>
        <xdr:cNvPr id="314" name="円/楕円 313"/>
        <xdr:cNvSpPr/>
      </xdr:nvSpPr>
      <xdr:spPr>
        <a:xfrm>
          <a:off x="8699500" y="6345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94561</xdr:rowOff>
    </xdr:from>
    <xdr:ext cx="534377" cy="259045"/>
    <xdr:sp macro="" textlink="">
      <xdr:nvSpPr>
        <xdr:cNvPr id="315" name="テキスト ボックス 314"/>
        <xdr:cNvSpPr txBox="1"/>
      </xdr:nvSpPr>
      <xdr:spPr>
        <a:xfrm>
          <a:off x="8483111" y="6438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87,852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31209</xdr:rowOff>
    </xdr:from>
    <xdr:to>
      <xdr:col>11</xdr:col>
      <xdr:colOff>358775</xdr:colOff>
      <xdr:row>37</xdr:row>
      <xdr:rowOff>132809</xdr:rowOff>
    </xdr:to>
    <xdr:sp macro="" textlink="">
      <xdr:nvSpPr>
        <xdr:cNvPr id="316" name="円/楕円 315"/>
        <xdr:cNvSpPr/>
      </xdr:nvSpPr>
      <xdr:spPr>
        <a:xfrm>
          <a:off x="7810500" y="6374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123936</xdr:rowOff>
    </xdr:from>
    <xdr:ext cx="534377" cy="259045"/>
    <xdr:sp macro="" textlink="">
      <xdr:nvSpPr>
        <xdr:cNvPr id="317" name="テキスト ボックス 316"/>
        <xdr:cNvSpPr txBox="1"/>
      </xdr:nvSpPr>
      <xdr:spPr>
        <a:xfrm>
          <a:off x="7594111" y="646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80,142</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76140</xdr:rowOff>
    </xdr:from>
    <xdr:to>
      <xdr:col>10</xdr:col>
      <xdr:colOff>155575</xdr:colOff>
      <xdr:row>38</xdr:row>
      <xdr:rowOff>6290</xdr:rowOff>
    </xdr:to>
    <xdr:sp macro="" textlink="">
      <xdr:nvSpPr>
        <xdr:cNvPr id="318" name="円/楕円 317"/>
        <xdr:cNvSpPr/>
      </xdr:nvSpPr>
      <xdr:spPr>
        <a:xfrm>
          <a:off x="6921500" y="6419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168867</xdr:rowOff>
    </xdr:from>
    <xdr:ext cx="534377" cy="259045"/>
    <xdr:sp macro="" textlink="">
      <xdr:nvSpPr>
        <xdr:cNvPr id="319" name="テキスト ボックス 318"/>
        <xdr:cNvSpPr txBox="1"/>
      </xdr:nvSpPr>
      <xdr:spPr>
        <a:xfrm>
          <a:off x="6705111" y="651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68,349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66,637</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0" name="直線コネクタ 32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1" name="テキスト ボックス 33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2" name="直線コネクタ 33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3" name="テキスト ボックス 332"/>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4" name="直線コネクタ 33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5" name="テキスト ボックス 334"/>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6" name="直線コネクタ 33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7" name="テキスト ボックス 336"/>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8" name="直線コネクタ 33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9" name="テキスト ボックス 33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0" name="直線コネクタ 33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1" name="テキスト ボックス 34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47786</xdr:rowOff>
    </xdr:from>
    <xdr:to>
      <xdr:col>15</xdr:col>
      <xdr:colOff>180340</xdr:colOff>
      <xdr:row>59</xdr:row>
      <xdr:rowOff>5352</xdr:rowOff>
    </xdr:to>
    <xdr:cxnSp macro="">
      <xdr:nvCxnSpPr>
        <xdr:cNvPr id="345" name="直線コネクタ 344"/>
        <xdr:cNvCxnSpPr/>
      </xdr:nvCxnSpPr>
      <xdr:spPr>
        <a:xfrm flipV="1">
          <a:off x="10475595" y="8620286"/>
          <a:ext cx="1270" cy="1500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9179</xdr:rowOff>
    </xdr:from>
    <xdr:ext cx="534377" cy="259045"/>
    <xdr:sp macro="" textlink="">
      <xdr:nvSpPr>
        <xdr:cNvPr id="346" name="普通建設事業費最小値テキスト"/>
        <xdr:cNvSpPr txBox="1"/>
      </xdr:nvSpPr>
      <xdr:spPr>
        <a:xfrm>
          <a:off x="10528300" y="10124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28,639</a:t>
          </a:r>
          <a:endParaRPr kumimoji="1" lang="ja-JP" altLang="en-US" sz="1000" b="1">
            <a:latin typeface="ＭＳ Ｐゴシック"/>
          </a:endParaRPr>
        </a:p>
      </xdr:txBody>
    </xdr:sp>
    <xdr:clientData/>
  </xdr:oneCellAnchor>
  <xdr:twoCellAnchor>
    <xdr:from>
      <xdr:col>15</xdr:col>
      <xdr:colOff>92075</xdr:colOff>
      <xdr:row>59</xdr:row>
      <xdr:rowOff>5352</xdr:rowOff>
    </xdr:from>
    <xdr:to>
      <xdr:col>15</xdr:col>
      <xdr:colOff>269875</xdr:colOff>
      <xdr:row>59</xdr:row>
      <xdr:rowOff>5352</xdr:rowOff>
    </xdr:to>
    <xdr:cxnSp macro="">
      <xdr:nvCxnSpPr>
        <xdr:cNvPr id="347" name="直線コネクタ 346"/>
        <xdr:cNvCxnSpPr/>
      </xdr:nvCxnSpPr>
      <xdr:spPr>
        <a:xfrm>
          <a:off x="10388600" y="101209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165913</xdr:rowOff>
    </xdr:from>
    <xdr:ext cx="599010" cy="259045"/>
    <xdr:sp macro="" textlink="">
      <xdr:nvSpPr>
        <xdr:cNvPr id="348" name="普通建設事業費最大値テキスト"/>
        <xdr:cNvSpPr txBox="1"/>
      </xdr:nvSpPr>
      <xdr:spPr>
        <a:xfrm>
          <a:off x="10528300" y="8395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488,145</a:t>
          </a:r>
          <a:endParaRPr kumimoji="1" lang="ja-JP" altLang="en-US" sz="1000" b="1">
            <a:latin typeface="ＭＳ Ｐゴシック"/>
          </a:endParaRPr>
        </a:p>
      </xdr:txBody>
    </xdr:sp>
    <xdr:clientData/>
  </xdr:oneCellAnchor>
  <xdr:twoCellAnchor>
    <xdr:from>
      <xdr:col>15</xdr:col>
      <xdr:colOff>92075</xdr:colOff>
      <xdr:row>50</xdr:row>
      <xdr:rowOff>47786</xdr:rowOff>
    </xdr:from>
    <xdr:to>
      <xdr:col>15</xdr:col>
      <xdr:colOff>269875</xdr:colOff>
      <xdr:row>50</xdr:row>
      <xdr:rowOff>47786</xdr:rowOff>
    </xdr:to>
    <xdr:cxnSp macro="">
      <xdr:nvCxnSpPr>
        <xdr:cNvPr id="349" name="直線コネクタ 348"/>
        <xdr:cNvCxnSpPr/>
      </xdr:nvCxnSpPr>
      <xdr:spPr>
        <a:xfrm>
          <a:off x="10388600" y="862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55572</xdr:rowOff>
    </xdr:from>
    <xdr:to>
      <xdr:col>15</xdr:col>
      <xdr:colOff>180975</xdr:colOff>
      <xdr:row>57</xdr:row>
      <xdr:rowOff>113685</xdr:rowOff>
    </xdr:to>
    <xdr:cxnSp macro="">
      <xdr:nvCxnSpPr>
        <xdr:cNvPr id="350" name="直線コネクタ 349"/>
        <xdr:cNvCxnSpPr/>
      </xdr:nvCxnSpPr>
      <xdr:spPr>
        <a:xfrm flipV="1">
          <a:off x="9639300" y="9828222"/>
          <a:ext cx="838200" cy="58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33831</xdr:rowOff>
    </xdr:from>
    <xdr:ext cx="599010" cy="259045"/>
    <xdr:sp macro="" textlink="">
      <xdr:nvSpPr>
        <xdr:cNvPr id="351" name="普通建設事業費平均値テキスト"/>
        <xdr:cNvSpPr txBox="1"/>
      </xdr:nvSpPr>
      <xdr:spPr>
        <a:xfrm>
          <a:off x="10528300" y="94635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168,868</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10954</xdr:rowOff>
    </xdr:from>
    <xdr:to>
      <xdr:col>15</xdr:col>
      <xdr:colOff>231775</xdr:colOff>
      <xdr:row>56</xdr:row>
      <xdr:rowOff>112554</xdr:rowOff>
    </xdr:to>
    <xdr:sp macro="" textlink="">
      <xdr:nvSpPr>
        <xdr:cNvPr id="352" name="フローチャート : 判断 351"/>
        <xdr:cNvSpPr/>
      </xdr:nvSpPr>
      <xdr:spPr>
        <a:xfrm>
          <a:off x="10426700" y="961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47565</xdr:rowOff>
    </xdr:from>
    <xdr:to>
      <xdr:col>14</xdr:col>
      <xdr:colOff>28575</xdr:colOff>
      <xdr:row>57</xdr:row>
      <xdr:rowOff>113685</xdr:rowOff>
    </xdr:to>
    <xdr:cxnSp macro="">
      <xdr:nvCxnSpPr>
        <xdr:cNvPr id="353" name="直線コネクタ 352"/>
        <xdr:cNvCxnSpPr/>
      </xdr:nvCxnSpPr>
      <xdr:spPr>
        <a:xfrm>
          <a:off x="8750300" y="9820215"/>
          <a:ext cx="8890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32752</xdr:rowOff>
    </xdr:from>
    <xdr:to>
      <xdr:col>14</xdr:col>
      <xdr:colOff>79375</xdr:colOff>
      <xdr:row>56</xdr:row>
      <xdr:rowOff>134352</xdr:rowOff>
    </xdr:to>
    <xdr:sp macro="" textlink="">
      <xdr:nvSpPr>
        <xdr:cNvPr id="354" name="フローチャート : 判断 353"/>
        <xdr:cNvSpPr/>
      </xdr:nvSpPr>
      <xdr:spPr>
        <a:xfrm>
          <a:off x="9588500" y="963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150879</xdr:rowOff>
    </xdr:from>
    <xdr:ext cx="599010" cy="259045"/>
    <xdr:sp macro="" textlink="">
      <xdr:nvSpPr>
        <xdr:cNvPr id="355" name="テキスト ボックス 354"/>
        <xdr:cNvSpPr txBox="1"/>
      </xdr:nvSpPr>
      <xdr:spPr>
        <a:xfrm>
          <a:off x="9339794" y="940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162,193</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93601</xdr:rowOff>
    </xdr:from>
    <xdr:to>
      <xdr:col>12</xdr:col>
      <xdr:colOff>511175</xdr:colOff>
      <xdr:row>57</xdr:row>
      <xdr:rowOff>47565</xdr:rowOff>
    </xdr:to>
    <xdr:cxnSp macro="">
      <xdr:nvCxnSpPr>
        <xdr:cNvPr id="356" name="直線コネクタ 355"/>
        <xdr:cNvCxnSpPr/>
      </xdr:nvCxnSpPr>
      <xdr:spPr>
        <a:xfrm>
          <a:off x="7861300" y="9523351"/>
          <a:ext cx="889000" cy="29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160174</xdr:rowOff>
    </xdr:from>
    <xdr:to>
      <xdr:col>12</xdr:col>
      <xdr:colOff>561975</xdr:colOff>
      <xdr:row>56</xdr:row>
      <xdr:rowOff>90324</xdr:rowOff>
    </xdr:to>
    <xdr:sp macro="" textlink="">
      <xdr:nvSpPr>
        <xdr:cNvPr id="357" name="フローチャート : 判断 356"/>
        <xdr:cNvSpPr/>
      </xdr:nvSpPr>
      <xdr:spPr>
        <a:xfrm>
          <a:off x="8699500" y="9589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106851</xdr:rowOff>
    </xdr:from>
    <xdr:ext cx="599010" cy="259045"/>
    <xdr:sp macro="" textlink="">
      <xdr:nvSpPr>
        <xdr:cNvPr id="358" name="テキスト ボックス 357"/>
        <xdr:cNvSpPr txBox="1"/>
      </xdr:nvSpPr>
      <xdr:spPr>
        <a:xfrm>
          <a:off x="8450794" y="93651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175,675</a:t>
          </a:r>
          <a:endParaRPr kumimoji="1" lang="ja-JP" altLang="en-US" sz="1000" b="1">
            <a:solidFill>
              <a:srgbClr val="000080"/>
            </a:solidFill>
            <a:latin typeface="ＭＳ Ｐゴシック"/>
          </a:endParaRPr>
        </a:p>
      </xdr:txBody>
    </xdr:sp>
    <xdr:clientData/>
  </xdr:oneCellAnchor>
  <xdr:twoCellAnchor>
    <xdr:from>
      <xdr:col>10</xdr:col>
      <xdr:colOff>104775</xdr:colOff>
      <xdr:row>55</xdr:row>
      <xdr:rowOff>93601</xdr:rowOff>
    </xdr:from>
    <xdr:to>
      <xdr:col>11</xdr:col>
      <xdr:colOff>307975</xdr:colOff>
      <xdr:row>57</xdr:row>
      <xdr:rowOff>122144</xdr:rowOff>
    </xdr:to>
    <xdr:cxnSp macro="">
      <xdr:nvCxnSpPr>
        <xdr:cNvPr id="359" name="直線コネクタ 358"/>
        <xdr:cNvCxnSpPr/>
      </xdr:nvCxnSpPr>
      <xdr:spPr>
        <a:xfrm flipV="1">
          <a:off x="6972300" y="9523351"/>
          <a:ext cx="889000" cy="371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163727</xdr:rowOff>
    </xdr:from>
    <xdr:to>
      <xdr:col>11</xdr:col>
      <xdr:colOff>358775</xdr:colOff>
      <xdr:row>56</xdr:row>
      <xdr:rowOff>93877</xdr:rowOff>
    </xdr:to>
    <xdr:sp macro="" textlink="">
      <xdr:nvSpPr>
        <xdr:cNvPr id="360" name="フローチャート : 判断 359"/>
        <xdr:cNvSpPr/>
      </xdr:nvSpPr>
      <xdr:spPr>
        <a:xfrm>
          <a:off x="7810500" y="9593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85004</xdr:rowOff>
    </xdr:from>
    <xdr:ext cx="599010" cy="259045"/>
    <xdr:sp macro="" textlink="">
      <xdr:nvSpPr>
        <xdr:cNvPr id="361" name="テキスト ボックス 360"/>
        <xdr:cNvSpPr txBox="1"/>
      </xdr:nvSpPr>
      <xdr:spPr>
        <a:xfrm>
          <a:off x="7561794" y="968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174,587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83541</xdr:rowOff>
    </xdr:from>
    <xdr:to>
      <xdr:col>10</xdr:col>
      <xdr:colOff>155575</xdr:colOff>
      <xdr:row>57</xdr:row>
      <xdr:rowOff>13691</xdr:rowOff>
    </xdr:to>
    <xdr:sp macro="" textlink="">
      <xdr:nvSpPr>
        <xdr:cNvPr id="362" name="フローチャート : 判断 361"/>
        <xdr:cNvSpPr/>
      </xdr:nvSpPr>
      <xdr:spPr>
        <a:xfrm>
          <a:off x="6921500" y="9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30218</xdr:rowOff>
    </xdr:from>
    <xdr:ext cx="599010" cy="259045"/>
    <xdr:sp macro="" textlink="">
      <xdr:nvSpPr>
        <xdr:cNvPr id="363" name="テキスト ボックス 362"/>
        <xdr:cNvSpPr txBox="1"/>
      </xdr:nvSpPr>
      <xdr:spPr>
        <a:xfrm>
          <a:off x="6672794" y="9459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146,641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4772</xdr:rowOff>
    </xdr:from>
    <xdr:to>
      <xdr:col>15</xdr:col>
      <xdr:colOff>231775</xdr:colOff>
      <xdr:row>57</xdr:row>
      <xdr:rowOff>106372</xdr:rowOff>
    </xdr:to>
    <xdr:sp macro="" textlink="">
      <xdr:nvSpPr>
        <xdr:cNvPr id="369" name="円/楕円 368"/>
        <xdr:cNvSpPr/>
      </xdr:nvSpPr>
      <xdr:spPr>
        <a:xfrm>
          <a:off x="10426700" y="9777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154649</xdr:rowOff>
    </xdr:from>
    <xdr:ext cx="599010" cy="259045"/>
    <xdr:sp macro="" textlink="">
      <xdr:nvSpPr>
        <xdr:cNvPr id="370" name="普通建設事業費該当値テキスト"/>
        <xdr:cNvSpPr txBox="1"/>
      </xdr:nvSpPr>
      <xdr:spPr>
        <a:xfrm>
          <a:off x="10528300" y="97558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118,261</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62885</xdr:rowOff>
    </xdr:from>
    <xdr:to>
      <xdr:col>14</xdr:col>
      <xdr:colOff>79375</xdr:colOff>
      <xdr:row>57</xdr:row>
      <xdr:rowOff>164485</xdr:rowOff>
    </xdr:to>
    <xdr:sp macro="" textlink="">
      <xdr:nvSpPr>
        <xdr:cNvPr id="371" name="円/楕円 370"/>
        <xdr:cNvSpPr/>
      </xdr:nvSpPr>
      <xdr:spPr>
        <a:xfrm>
          <a:off x="9588500" y="983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57</xdr:row>
      <xdr:rowOff>155612</xdr:rowOff>
    </xdr:from>
    <xdr:ext cx="599010" cy="259045"/>
    <xdr:sp macro="" textlink="">
      <xdr:nvSpPr>
        <xdr:cNvPr id="372" name="テキスト ボックス 371"/>
        <xdr:cNvSpPr txBox="1"/>
      </xdr:nvSpPr>
      <xdr:spPr>
        <a:xfrm>
          <a:off x="9339794" y="9928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100,466</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168215</xdr:rowOff>
    </xdr:from>
    <xdr:to>
      <xdr:col>12</xdr:col>
      <xdr:colOff>561975</xdr:colOff>
      <xdr:row>57</xdr:row>
      <xdr:rowOff>98365</xdr:rowOff>
    </xdr:to>
    <xdr:sp macro="" textlink="">
      <xdr:nvSpPr>
        <xdr:cNvPr id="373" name="円/楕円 372"/>
        <xdr:cNvSpPr/>
      </xdr:nvSpPr>
      <xdr:spPr>
        <a:xfrm>
          <a:off x="8699500" y="9769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89492</xdr:rowOff>
    </xdr:from>
    <xdr:ext cx="599010" cy="259045"/>
    <xdr:sp macro="" textlink="">
      <xdr:nvSpPr>
        <xdr:cNvPr id="374" name="テキスト ボックス 373"/>
        <xdr:cNvSpPr txBox="1"/>
      </xdr:nvSpPr>
      <xdr:spPr>
        <a:xfrm>
          <a:off x="8450794" y="986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120,713</a:t>
          </a:r>
          <a:endParaRPr kumimoji="1" lang="ja-JP" altLang="en-US" sz="1000" b="1">
            <a:solidFill>
              <a:srgbClr val="FF0000"/>
            </a:solidFill>
            <a:latin typeface="ＭＳ Ｐゴシック"/>
          </a:endParaRPr>
        </a:p>
      </xdr:txBody>
    </xdr:sp>
    <xdr:clientData/>
  </xdr:oneCellAnchor>
  <xdr:twoCellAnchor>
    <xdr:from>
      <xdr:col>11</xdr:col>
      <xdr:colOff>257175</xdr:colOff>
      <xdr:row>55</xdr:row>
      <xdr:rowOff>42801</xdr:rowOff>
    </xdr:from>
    <xdr:to>
      <xdr:col>11</xdr:col>
      <xdr:colOff>358775</xdr:colOff>
      <xdr:row>55</xdr:row>
      <xdr:rowOff>144401</xdr:rowOff>
    </xdr:to>
    <xdr:sp macro="" textlink="">
      <xdr:nvSpPr>
        <xdr:cNvPr id="375" name="円/楕円 374"/>
        <xdr:cNvSpPr/>
      </xdr:nvSpPr>
      <xdr:spPr>
        <a:xfrm>
          <a:off x="7810500" y="947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53</xdr:row>
      <xdr:rowOff>160928</xdr:rowOff>
    </xdr:from>
    <xdr:ext cx="599010" cy="259045"/>
    <xdr:sp macro="" textlink="">
      <xdr:nvSpPr>
        <xdr:cNvPr id="376" name="テキスト ボックス 375"/>
        <xdr:cNvSpPr txBox="1"/>
      </xdr:nvSpPr>
      <xdr:spPr>
        <a:xfrm>
          <a:off x="7561794" y="924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211,616</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71344</xdr:rowOff>
    </xdr:from>
    <xdr:to>
      <xdr:col>10</xdr:col>
      <xdr:colOff>155575</xdr:colOff>
      <xdr:row>58</xdr:row>
      <xdr:rowOff>1494</xdr:rowOff>
    </xdr:to>
    <xdr:sp macro="" textlink="">
      <xdr:nvSpPr>
        <xdr:cNvPr id="377" name="円/楕円 376"/>
        <xdr:cNvSpPr/>
      </xdr:nvSpPr>
      <xdr:spPr>
        <a:xfrm>
          <a:off x="6921500" y="984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164071</xdr:rowOff>
    </xdr:from>
    <xdr:ext cx="534377" cy="259045"/>
    <xdr:sp macro="" textlink="">
      <xdr:nvSpPr>
        <xdr:cNvPr id="378" name="テキスト ボックス 377"/>
        <xdr:cNvSpPr txBox="1"/>
      </xdr:nvSpPr>
      <xdr:spPr>
        <a:xfrm>
          <a:off x="6705111" y="993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97,876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16,436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2" name="テキスト ボックス 391"/>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4" name="テキスト ボックス 393"/>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6" name="テキスト ボックス 395"/>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72</xdr:row>
      <xdr:rowOff>112144</xdr:rowOff>
    </xdr:from>
    <xdr:to>
      <xdr:col>15</xdr:col>
      <xdr:colOff>180340</xdr:colOff>
      <xdr:row>78</xdr:row>
      <xdr:rowOff>139700</xdr:rowOff>
    </xdr:to>
    <xdr:cxnSp macro="">
      <xdr:nvCxnSpPr>
        <xdr:cNvPr id="400" name="直線コネクタ 399"/>
        <xdr:cNvCxnSpPr/>
      </xdr:nvCxnSpPr>
      <xdr:spPr>
        <a:xfrm flipV="1">
          <a:off x="10475595" y="12456544"/>
          <a:ext cx="1270" cy="10562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1"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2" name="直線コネクタ 401"/>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71</xdr:row>
      <xdr:rowOff>58821</xdr:rowOff>
    </xdr:from>
    <xdr:ext cx="599010" cy="259045"/>
    <xdr:sp macro="" textlink="">
      <xdr:nvSpPr>
        <xdr:cNvPr id="403" name="普通建設事業費 （ うち新規整備　）最大値テキスト"/>
        <xdr:cNvSpPr txBox="1"/>
      </xdr:nvSpPr>
      <xdr:spPr>
        <a:xfrm>
          <a:off x="10528300" y="1223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231,027</a:t>
          </a:r>
          <a:endParaRPr kumimoji="1" lang="ja-JP" altLang="en-US" sz="1000" b="1">
            <a:latin typeface="ＭＳ Ｐゴシック"/>
          </a:endParaRPr>
        </a:p>
      </xdr:txBody>
    </xdr:sp>
    <xdr:clientData/>
  </xdr:oneCellAnchor>
  <xdr:twoCellAnchor>
    <xdr:from>
      <xdr:col>15</xdr:col>
      <xdr:colOff>92075</xdr:colOff>
      <xdr:row>72</xdr:row>
      <xdr:rowOff>112144</xdr:rowOff>
    </xdr:from>
    <xdr:to>
      <xdr:col>15</xdr:col>
      <xdr:colOff>269875</xdr:colOff>
      <xdr:row>72</xdr:row>
      <xdr:rowOff>112144</xdr:rowOff>
    </xdr:to>
    <xdr:cxnSp macro="">
      <xdr:nvCxnSpPr>
        <xdr:cNvPr id="404" name="直線コネクタ 403"/>
        <xdr:cNvCxnSpPr/>
      </xdr:nvCxnSpPr>
      <xdr:spPr>
        <a:xfrm>
          <a:off x="10388600" y="12456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103325</xdr:rowOff>
    </xdr:from>
    <xdr:to>
      <xdr:col>15</xdr:col>
      <xdr:colOff>180975</xdr:colOff>
      <xdr:row>76</xdr:row>
      <xdr:rowOff>112807</xdr:rowOff>
    </xdr:to>
    <xdr:cxnSp macro="">
      <xdr:nvCxnSpPr>
        <xdr:cNvPr id="405" name="直線コネクタ 404"/>
        <xdr:cNvCxnSpPr/>
      </xdr:nvCxnSpPr>
      <xdr:spPr>
        <a:xfrm flipV="1">
          <a:off x="9639300" y="13133525"/>
          <a:ext cx="838200" cy="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159362</xdr:rowOff>
    </xdr:from>
    <xdr:ext cx="534377" cy="259045"/>
    <xdr:sp macro="" textlink="">
      <xdr:nvSpPr>
        <xdr:cNvPr id="406" name="普通建設事業費 （ うち新規整備　）平均値テキスト"/>
        <xdr:cNvSpPr txBox="1"/>
      </xdr:nvSpPr>
      <xdr:spPr>
        <a:xfrm>
          <a:off x="10528300" y="131895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54,870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9485</xdr:rowOff>
    </xdr:from>
    <xdr:to>
      <xdr:col>15</xdr:col>
      <xdr:colOff>231775</xdr:colOff>
      <xdr:row>77</xdr:row>
      <xdr:rowOff>111085</xdr:rowOff>
    </xdr:to>
    <xdr:sp macro="" textlink="">
      <xdr:nvSpPr>
        <xdr:cNvPr id="407" name="フローチャート : 判断 406"/>
        <xdr:cNvSpPr/>
      </xdr:nvSpPr>
      <xdr:spPr>
        <a:xfrm>
          <a:off x="10426700" y="13211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112807</xdr:rowOff>
    </xdr:from>
    <xdr:to>
      <xdr:col>14</xdr:col>
      <xdr:colOff>28575</xdr:colOff>
      <xdr:row>77</xdr:row>
      <xdr:rowOff>5772</xdr:rowOff>
    </xdr:to>
    <xdr:cxnSp macro="">
      <xdr:nvCxnSpPr>
        <xdr:cNvPr id="408" name="直線コネクタ 407"/>
        <xdr:cNvCxnSpPr/>
      </xdr:nvCxnSpPr>
      <xdr:spPr>
        <a:xfrm flipV="1">
          <a:off x="8750300" y="13143007"/>
          <a:ext cx="889000" cy="64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109035</xdr:rowOff>
    </xdr:from>
    <xdr:to>
      <xdr:col>14</xdr:col>
      <xdr:colOff>79375</xdr:colOff>
      <xdr:row>77</xdr:row>
      <xdr:rowOff>39185</xdr:rowOff>
    </xdr:to>
    <xdr:sp macro="" textlink="">
      <xdr:nvSpPr>
        <xdr:cNvPr id="409" name="フローチャート : 判断 408"/>
        <xdr:cNvSpPr/>
      </xdr:nvSpPr>
      <xdr:spPr>
        <a:xfrm>
          <a:off x="9588500" y="1313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30312</xdr:rowOff>
    </xdr:from>
    <xdr:ext cx="534377" cy="259045"/>
    <xdr:sp macro="" textlink="">
      <xdr:nvSpPr>
        <xdr:cNvPr id="410" name="テキスト ボックス 409"/>
        <xdr:cNvSpPr txBox="1"/>
      </xdr:nvSpPr>
      <xdr:spPr>
        <a:xfrm>
          <a:off x="9372111" y="1323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70,596</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95041</xdr:rowOff>
    </xdr:from>
    <xdr:to>
      <xdr:col>12</xdr:col>
      <xdr:colOff>561975</xdr:colOff>
      <xdr:row>77</xdr:row>
      <xdr:rowOff>25191</xdr:rowOff>
    </xdr:to>
    <xdr:sp macro="" textlink="">
      <xdr:nvSpPr>
        <xdr:cNvPr id="411" name="フローチャート : 判断 410"/>
        <xdr:cNvSpPr/>
      </xdr:nvSpPr>
      <xdr:spPr>
        <a:xfrm>
          <a:off x="8699500" y="1312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41717</xdr:rowOff>
    </xdr:from>
    <xdr:ext cx="534377" cy="259045"/>
    <xdr:sp macro="" textlink="">
      <xdr:nvSpPr>
        <xdr:cNvPr id="412" name="テキスト ボックス 411"/>
        <xdr:cNvSpPr txBox="1"/>
      </xdr:nvSpPr>
      <xdr:spPr>
        <a:xfrm>
          <a:off x="8483111" y="129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73,657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52525</xdr:rowOff>
    </xdr:from>
    <xdr:to>
      <xdr:col>15</xdr:col>
      <xdr:colOff>231775</xdr:colOff>
      <xdr:row>76</xdr:row>
      <xdr:rowOff>154125</xdr:rowOff>
    </xdr:to>
    <xdr:sp macro="" textlink="">
      <xdr:nvSpPr>
        <xdr:cNvPr id="418" name="円/楕円 417"/>
        <xdr:cNvSpPr/>
      </xdr:nvSpPr>
      <xdr:spPr>
        <a:xfrm>
          <a:off x="10426700" y="1308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75402</xdr:rowOff>
    </xdr:from>
    <xdr:ext cx="534377" cy="259045"/>
    <xdr:sp macro="" textlink="">
      <xdr:nvSpPr>
        <xdr:cNvPr id="419" name="普通建設事業費 （ うち新規整備　）該当値テキスト"/>
        <xdr:cNvSpPr txBox="1"/>
      </xdr:nvSpPr>
      <xdr:spPr>
        <a:xfrm>
          <a:off x="10528300" y="12934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82,956</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62007</xdr:rowOff>
    </xdr:from>
    <xdr:to>
      <xdr:col>14</xdr:col>
      <xdr:colOff>79375</xdr:colOff>
      <xdr:row>76</xdr:row>
      <xdr:rowOff>163607</xdr:rowOff>
    </xdr:to>
    <xdr:sp macro="" textlink="">
      <xdr:nvSpPr>
        <xdr:cNvPr id="420" name="円/楕円 419"/>
        <xdr:cNvSpPr/>
      </xdr:nvSpPr>
      <xdr:spPr>
        <a:xfrm>
          <a:off x="9588500" y="13092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8685</xdr:rowOff>
    </xdr:from>
    <xdr:ext cx="534377" cy="259045"/>
    <xdr:sp macro="" textlink="">
      <xdr:nvSpPr>
        <xdr:cNvPr id="421" name="テキスト ボックス 420"/>
        <xdr:cNvSpPr txBox="1"/>
      </xdr:nvSpPr>
      <xdr:spPr>
        <a:xfrm>
          <a:off x="9372111" y="128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126422</xdr:rowOff>
    </xdr:from>
    <xdr:to>
      <xdr:col>12</xdr:col>
      <xdr:colOff>561975</xdr:colOff>
      <xdr:row>77</xdr:row>
      <xdr:rowOff>56572</xdr:rowOff>
    </xdr:to>
    <xdr:sp macro="" textlink="">
      <xdr:nvSpPr>
        <xdr:cNvPr id="422" name="円/楕円 421"/>
        <xdr:cNvSpPr/>
      </xdr:nvSpPr>
      <xdr:spPr>
        <a:xfrm>
          <a:off x="8699500" y="13156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47699</xdr:rowOff>
    </xdr:from>
    <xdr:ext cx="534377" cy="259045"/>
    <xdr:sp macro="" textlink="">
      <xdr:nvSpPr>
        <xdr:cNvPr id="423" name="テキスト ボックス 422"/>
        <xdr:cNvSpPr txBox="1"/>
      </xdr:nvSpPr>
      <xdr:spPr>
        <a:xfrm>
          <a:off x="8483111" y="1324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66,793</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4" name="直線コネクタ 43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5" name="テキスト ボックス 43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6" name="直線コネクタ 43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7" name="テキスト ボックス 43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8" name="直線コネクタ 43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9" name="テキスト ボックス 43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0" name="直線コネクタ 43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1" name="テキスト ボックス 44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2" name="直線コネクタ 44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3" name="テキスト ボックス 44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3208</xdr:rowOff>
    </xdr:from>
    <xdr:to>
      <xdr:col>15</xdr:col>
      <xdr:colOff>180340</xdr:colOff>
      <xdr:row>98</xdr:row>
      <xdr:rowOff>106302</xdr:rowOff>
    </xdr:to>
    <xdr:cxnSp macro="">
      <xdr:nvCxnSpPr>
        <xdr:cNvPr id="445" name="直線コネクタ 444"/>
        <xdr:cNvCxnSpPr/>
      </xdr:nvCxnSpPr>
      <xdr:spPr>
        <a:xfrm flipV="1">
          <a:off x="10475595" y="15433708"/>
          <a:ext cx="1270" cy="14746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110129</xdr:rowOff>
    </xdr:from>
    <xdr:ext cx="469744" cy="259045"/>
    <xdr:sp macro="" textlink="">
      <xdr:nvSpPr>
        <xdr:cNvPr id="446" name="普通建設事業費 （ うち更新整備　）最小値テキスト"/>
        <xdr:cNvSpPr txBox="1"/>
      </xdr:nvSpPr>
      <xdr:spPr>
        <a:xfrm>
          <a:off x="10528300" y="1691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7,305</a:t>
          </a:r>
          <a:endParaRPr kumimoji="1" lang="ja-JP" altLang="en-US" sz="1000" b="1">
            <a:latin typeface="ＭＳ Ｐゴシック"/>
          </a:endParaRPr>
        </a:p>
      </xdr:txBody>
    </xdr:sp>
    <xdr:clientData/>
  </xdr:oneCellAnchor>
  <xdr:twoCellAnchor>
    <xdr:from>
      <xdr:col>15</xdr:col>
      <xdr:colOff>92075</xdr:colOff>
      <xdr:row>98</xdr:row>
      <xdr:rowOff>106302</xdr:rowOff>
    </xdr:from>
    <xdr:to>
      <xdr:col>15</xdr:col>
      <xdr:colOff>269875</xdr:colOff>
      <xdr:row>98</xdr:row>
      <xdr:rowOff>106302</xdr:rowOff>
    </xdr:to>
    <xdr:cxnSp macro="">
      <xdr:nvCxnSpPr>
        <xdr:cNvPr id="447" name="直線コネクタ 446"/>
        <xdr:cNvCxnSpPr/>
      </xdr:nvCxnSpPr>
      <xdr:spPr>
        <a:xfrm>
          <a:off x="10388600" y="16908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121335</xdr:rowOff>
    </xdr:from>
    <xdr:ext cx="599010" cy="259045"/>
    <xdr:sp macro="" textlink="">
      <xdr:nvSpPr>
        <xdr:cNvPr id="448" name="普通建設事業費 （ うち更新整備　）最大値テキスト"/>
        <xdr:cNvSpPr txBox="1"/>
      </xdr:nvSpPr>
      <xdr:spPr>
        <a:xfrm>
          <a:off x="10528300" y="15208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329,854</a:t>
          </a:r>
          <a:endParaRPr kumimoji="1" lang="ja-JP" altLang="en-US" sz="1000" b="1">
            <a:latin typeface="ＭＳ Ｐゴシック"/>
          </a:endParaRPr>
        </a:p>
      </xdr:txBody>
    </xdr:sp>
    <xdr:clientData/>
  </xdr:oneCellAnchor>
  <xdr:twoCellAnchor>
    <xdr:from>
      <xdr:col>15</xdr:col>
      <xdr:colOff>92075</xdr:colOff>
      <xdr:row>90</xdr:row>
      <xdr:rowOff>3208</xdr:rowOff>
    </xdr:from>
    <xdr:to>
      <xdr:col>15</xdr:col>
      <xdr:colOff>269875</xdr:colOff>
      <xdr:row>90</xdr:row>
      <xdr:rowOff>3208</xdr:rowOff>
    </xdr:to>
    <xdr:cxnSp macro="">
      <xdr:nvCxnSpPr>
        <xdr:cNvPr id="449" name="直線コネクタ 448"/>
        <xdr:cNvCxnSpPr/>
      </xdr:nvCxnSpPr>
      <xdr:spPr>
        <a:xfrm>
          <a:off x="10388600" y="15433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14221</xdr:rowOff>
    </xdr:from>
    <xdr:to>
      <xdr:col>15</xdr:col>
      <xdr:colOff>180975</xdr:colOff>
      <xdr:row>98</xdr:row>
      <xdr:rowOff>97994</xdr:rowOff>
    </xdr:to>
    <xdr:cxnSp macro="">
      <xdr:nvCxnSpPr>
        <xdr:cNvPr id="450" name="直線コネクタ 449"/>
        <xdr:cNvCxnSpPr/>
      </xdr:nvCxnSpPr>
      <xdr:spPr>
        <a:xfrm flipV="1">
          <a:off x="9639300" y="16816321"/>
          <a:ext cx="838200" cy="83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73596</xdr:rowOff>
    </xdr:from>
    <xdr:ext cx="534377" cy="259045"/>
    <xdr:sp macro="" textlink="">
      <xdr:nvSpPr>
        <xdr:cNvPr id="451" name="普通建設事業費 （ うち更新整備　）平均値テキスト"/>
        <xdr:cNvSpPr txBox="1"/>
      </xdr:nvSpPr>
      <xdr:spPr>
        <a:xfrm>
          <a:off x="10528300" y="1636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83,351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50719</xdr:rowOff>
    </xdr:from>
    <xdr:to>
      <xdr:col>15</xdr:col>
      <xdr:colOff>231775</xdr:colOff>
      <xdr:row>96</xdr:row>
      <xdr:rowOff>152319</xdr:rowOff>
    </xdr:to>
    <xdr:sp macro="" textlink="">
      <xdr:nvSpPr>
        <xdr:cNvPr id="452" name="フローチャート : 判断 451"/>
        <xdr:cNvSpPr/>
      </xdr:nvSpPr>
      <xdr:spPr>
        <a:xfrm>
          <a:off x="10426700" y="1650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17911</xdr:rowOff>
    </xdr:from>
    <xdr:to>
      <xdr:col>14</xdr:col>
      <xdr:colOff>28575</xdr:colOff>
      <xdr:row>98</xdr:row>
      <xdr:rowOff>97994</xdr:rowOff>
    </xdr:to>
    <xdr:cxnSp macro="">
      <xdr:nvCxnSpPr>
        <xdr:cNvPr id="453" name="直線コネクタ 452"/>
        <xdr:cNvCxnSpPr/>
      </xdr:nvCxnSpPr>
      <xdr:spPr>
        <a:xfrm>
          <a:off x="8750300" y="16820011"/>
          <a:ext cx="889000" cy="8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124699</xdr:rowOff>
    </xdr:from>
    <xdr:to>
      <xdr:col>14</xdr:col>
      <xdr:colOff>79375</xdr:colOff>
      <xdr:row>97</xdr:row>
      <xdr:rowOff>54849</xdr:rowOff>
    </xdr:to>
    <xdr:sp macro="" textlink="">
      <xdr:nvSpPr>
        <xdr:cNvPr id="454" name="フローチャート : 判断 453"/>
        <xdr:cNvSpPr/>
      </xdr:nvSpPr>
      <xdr:spPr>
        <a:xfrm>
          <a:off x="9588500" y="16583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71376</xdr:rowOff>
    </xdr:from>
    <xdr:ext cx="534377" cy="259045"/>
    <xdr:sp macro="" textlink="">
      <xdr:nvSpPr>
        <xdr:cNvPr id="455" name="テキスト ボックス 454"/>
        <xdr:cNvSpPr txBox="1"/>
      </xdr:nvSpPr>
      <xdr:spPr>
        <a:xfrm>
          <a:off x="9372111" y="16359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67,170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90629</xdr:rowOff>
    </xdr:from>
    <xdr:to>
      <xdr:col>12</xdr:col>
      <xdr:colOff>561975</xdr:colOff>
      <xdr:row>97</xdr:row>
      <xdr:rowOff>20779</xdr:rowOff>
    </xdr:to>
    <xdr:sp macro="" textlink="">
      <xdr:nvSpPr>
        <xdr:cNvPr id="456" name="フローチャート : 判断 455"/>
        <xdr:cNvSpPr/>
      </xdr:nvSpPr>
      <xdr:spPr>
        <a:xfrm>
          <a:off x="8699500" y="1654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37306</xdr:rowOff>
    </xdr:from>
    <xdr:ext cx="534377" cy="259045"/>
    <xdr:sp macro="" textlink="">
      <xdr:nvSpPr>
        <xdr:cNvPr id="457" name="テキスト ボックス 456"/>
        <xdr:cNvSpPr txBox="1"/>
      </xdr:nvSpPr>
      <xdr:spPr>
        <a:xfrm>
          <a:off x="8483111" y="1632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74,622</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134871</xdr:rowOff>
    </xdr:from>
    <xdr:to>
      <xdr:col>15</xdr:col>
      <xdr:colOff>231775</xdr:colOff>
      <xdr:row>98</xdr:row>
      <xdr:rowOff>65021</xdr:rowOff>
    </xdr:to>
    <xdr:sp macro="" textlink="">
      <xdr:nvSpPr>
        <xdr:cNvPr id="463" name="円/楕円 462"/>
        <xdr:cNvSpPr/>
      </xdr:nvSpPr>
      <xdr:spPr>
        <a:xfrm>
          <a:off x="10426700" y="1676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49798</xdr:rowOff>
    </xdr:from>
    <xdr:ext cx="534377" cy="259045"/>
    <xdr:sp macro="" textlink="">
      <xdr:nvSpPr>
        <xdr:cNvPr id="464" name="普通建設事業費 （ うち更新整備　）該当値テキスト"/>
        <xdr:cNvSpPr txBox="1"/>
      </xdr:nvSpPr>
      <xdr:spPr>
        <a:xfrm>
          <a:off x="10528300" y="16680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27,445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47194</xdr:rowOff>
    </xdr:from>
    <xdr:to>
      <xdr:col>14</xdr:col>
      <xdr:colOff>79375</xdr:colOff>
      <xdr:row>98</xdr:row>
      <xdr:rowOff>148794</xdr:rowOff>
    </xdr:to>
    <xdr:sp macro="" textlink="">
      <xdr:nvSpPr>
        <xdr:cNvPr id="465" name="円/楕円 464"/>
        <xdr:cNvSpPr/>
      </xdr:nvSpPr>
      <xdr:spPr>
        <a:xfrm>
          <a:off x="9588500" y="16849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98</xdr:row>
      <xdr:rowOff>139921</xdr:rowOff>
    </xdr:from>
    <xdr:ext cx="469744" cy="259045"/>
    <xdr:sp macro="" textlink="">
      <xdr:nvSpPr>
        <xdr:cNvPr id="466" name="テキスト ボックス 465"/>
        <xdr:cNvSpPr txBox="1"/>
      </xdr:nvSpPr>
      <xdr:spPr>
        <a:xfrm>
          <a:off x="9404427" y="16942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9,122</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138561</xdr:rowOff>
    </xdr:from>
    <xdr:to>
      <xdr:col>12</xdr:col>
      <xdr:colOff>561975</xdr:colOff>
      <xdr:row>98</xdr:row>
      <xdr:rowOff>68711</xdr:rowOff>
    </xdr:to>
    <xdr:sp macro="" textlink="">
      <xdr:nvSpPr>
        <xdr:cNvPr id="467" name="円/楕円 466"/>
        <xdr:cNvSpPr/>
      </xdr:nvSpPr>
      <xdr:spPr>
        <a:xfrm>
          <a:off x="8699500" y="1676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59838</xdr:rowOff>
    </xdr:from>
    <xdr:ext cx="534377" cy="259045"/>
    <xdr:sp macro="" textlink="">
      <xdr:nvSpPr>
        <xdr:cNvPr id="468" name="テキスト ボックス 467"/>
        <xdr:cNvSpPr txBox="1"/>
      </xdr:nvSpPr>
      <xdr:spPr>
        <a:xfrm>
          <a:off x="8483111" y="1686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26,638</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9" name="正方形/長方形 46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0" name="正方形/長方形 46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1" name="正方形/長方形 47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2" name="正方形/長方形 47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3" name="正方形/長方形 47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4" name="正方形/長方形 47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5" name="正方形/長方形 47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6" name="正方形/長方形 47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7" name="テキスト ボックス 47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8" name="直線コネクタ 47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9" name="直線コネクタ 47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0" name="テキスト ボックス 47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1" name="直線コネクタ 48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2" name="テキスト ボックス 48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3" name="直線コネクタ 48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4" name="テキスト ボックス 483"/>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5" name="直線コネクタ 48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6" name="テキスト ボックス 485"/>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7" name="直線コネクタ 48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8" name="テキスト ボックス 48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0" name="テキスト ボックス 48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161828</xdr:rowOff>
    </xdr:from>
    <xdr:to>
      <xdr:col>23</xdr:col>
      <xdr:colOff>516889</xdr:colOff>
      <xdr:row>39</xdr:row>
      <xdr:rowOff>44450</xdr:rowOff>
    </xdr:to>
    <xdr:cxnSp macro="">
      <xdr:nvCxnSpPr>
        <xdr:cNvPr id="492" name="直線コネクタ 491"/>
        <xdr:cNvCxnSpPr/>
      </xdr:nvCxnSpPr>
      <xdr:spPr>
        <a:xfrm flipV="1">
          <a:off x="16317595" y="5305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3"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4" name="直線コネクタ 49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108505</xdr:rowOff>
    </xdr:from>
    <xdr:ext cx="599010" cy="259045"/>
    <xdr:sp macro="" textlink="">
      <xdr:nvSpPr>
        <xdr:cNvPr id="495" name="災害復旧事業費最大値テキスト"/>
        <xdr:cNvSpPr txBox="1"/>
      </xdr:nvSpPr>
      <xdr:spPr>
        <a:xfrm>
          <a:off x="16370300" y="5080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30</xdr:row>
      <xdr:rowOff>161828</xdr:rowOff>
    </xdr:from>
    <xdr:to>
      <xdr:col>23</xdr:col>
      <xdr:colOff>606425</xdr:colOff>
      <xdr:row>30</xdr:row>
      <xdr:rowOff>161828</xdr:rowOff>
    </xdr:to>
    <xdr:cxnSp macro="">
      <xdr:nvCxnSpPr>
        <xdr:cNvPr id="496" name="直線コネクタ 495"/>
        <xdr:cNvCxnSpPr/>
      </xdr:nvCxnSpPr>
      <xdr:spPr>
        <a:xfrm>
          <a:off x="16230600" y="5305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109959</xdr:rowOff>
    </xdr:from>
    <xdr:to>
      <xdr:col>23</xdr:col>
      <xdr:colOff>517525</xdr:colOff>
      <xdr:row>39</xdr:row>
      <xdr:rowOff>9048</xdr:rowOff>
    </xdr:to>
    <xdr:cxnSp macro="">
      <xdr:nvCxnSpPr>
        <xdr:cNvPr id="497" name="直線コネクタ 496"/>
        <xdr:cNvCxnSpPr/>
      </xdr:nvCxnSpPr>
      <xdr:spPr>
        <a:xfrm>
          <a:off x="15481300" y="6625059"/>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91698</xdr:rowOff>
    </xdr:from>
    <xdr:ext cx="534377" cy="259045"/>
    <xdr:sp macro="" textlink="">
      <xdr:nvSpPr>
        <xdr:cNvPr id="498" name="災害復旧事業費平均値テキスト"/>
        <xdr:cNvSpPr txBox="1"/>
      </xdr:nvSpPr>
      <xdr:spPr>
        <a:xfrm>
          <a:off x="16370300" y="6435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68821</xdr:rowOff>
    </xdr:from>
    <xdr:to>
      <xdr:col>23</xdr:col>
      <xdr:colOff>568325</xdr:colOff>
      <xdr:row>38</xdr:row>
      <xdr:rowOff>170421</xdr:rowOff>
    </xdr:to>
    <xdr:sp macro="" textlink="">
      <xdr:nvSpPr>
        <xdr:cNvPr id="499" name="フローチャート : 判断 498"/>
        <xdr:cNvSpPr/>
      </xdr:nvSpPr>
      <xdr:spPr>
        <a:xfrm>
          <a:off x="16268700" y="6583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52649</xdr:rowOff>
    </xdr:from>
    <xdr:to>
      <xdr:col>22</xdr:col>
      <xdr:colOff>365125</xdr:colOff>
      <xdr:row>38</xdr:row>
      <xdr:rowOff>109959</xdr:rowOff>
    </xdr:to>
    <xdr:cxnSp macro="">
      <xdr:nvCxnSpPr>
        <xdr:cNvPr id="500" name="直線コネクタ 499"/>
        <xdr:cNvCxnSpPr/>
      </xdr:nvCxnSpPr>
      <xdr:spPr>
        <a:xfrm>
          <a:off x="14592300" y="6567749"/>
          <a:ext cx="889000" cy="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82453</xdr:rowOff>
    </xdr:from>
    <xdr:to>
      <xdr:col>22</xdr:col>
      <xdr:colOff>415925</xdr:colOff>
      <xdr:row>39</xdr:row>
      <xdr:rowOff>12603</xdr:rowOff>
    </xdr:to>
    <xdr:sp macro="" textlink="">
      <xdr:nvSpPr>
        <xdr:cNvPr id="501" name="フローチャート : 判断 500"/>
        <xdr:cNvSpPr/>
      </xdr:nvSpPr>
      <xdr:spPr>
        <a:xfrm>
          <a:off x="15430500" y="6597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39</xdr:row>
      <xdr:rowOff>3730</xdr:rowOff>
    </xdr:from>
    <xdr:ext cx="534377" cy="259045"/>
    <xdr:sp macro="" textlink="">
      <xdr:nvSpPr>
        <xdr:cNvPr id="502" name="テキスト ボックス 501"/>
        <xdr:cNvSpPr txBox="1"/>
      </xdr:nvSpPr>
      <xdr:spPr>
        <a:xfrm>
          <a:off x="15214111" y="6690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52649</xdr:rowOff>
    </xdr:from>
    <xdr:to>
      <xdr:col>21</xdr:col>
      <xdr:colOff>161925</xdr:colOff>
      <xdr:row>38</xdr:row>
      <xdr:rowOff>149789</xdr:rowOff>
    </xdr:to>
    <xdr:cxnSp macro="">
      <xdr:nvCxnSpPr>
        <xdr:cNvPr id="503" name="直線コネクタ 502"/>
        <xdr:cNvCxnSpPr/>
      </xdr:nvCxnSpPr>
      <xdr:spPr>
        <a:xfrm flipV="1">
          <a:off x="13703300" y="6567749"/>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115784</xdr:rowOff>
    </xdr:from>
    <xdr:to>
      <xdr:col>21</xdr:col>
      <xdr:colOff>212725</xdr:colOff>
      <xdr:row>39</xdr:row>
      <xdr:rowOff>45934</xdr:rowOff>
    </xdr:to>
    <xdr:sp macro="" textlink="">
      <xdr:nvSpPr>
        <xdr:cNvPr id="504" name="フローチャート : 判断 503"/>
        <xdr:cNvSpPr/>
      </xdr:nvSpPr>
      <xdr:spPr>
        <a:xfrm>
          <a:off x="14541500" y="6630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37061</xdr:rowOff>
    </xdr:from>
    <xdr:ext cx="469744" cy="259045"/>
    <xdr:sp macro="" textlink="">
      <xdr:nvSpPr>
        <xdr:cNvPr id="505" name="テキスト ボックス 504"/>
        <xdr:cNvSpPr txBox="1"/>
      </xdr:nvSpPr>
      <xdr:spPr>
        <a:xfrm>
          <a:off x="14357427" y="6723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79281</xdr:rowOff>
    </xdr:from>
    <xdr:to>
      <xdr:col>19</xdr:col>
      <xdr:colOff>644525</xdr:colOff>
      <xdr:row>38</xdr:row>
      <xdr:rowOff>149789</xdr:rowOff>
    </xdr:to>
    <xdr:cxnSp macro="">
      <xdr:nvCxnSpPr>
        <xdr:cNvPr id="506" name="直線コネクタ 505"/>
        <xdr:cNvCxnSpPr/>
      </xdr:nvCxnSpPr>
      <xdr:spPr>
        <a:xfrm>
          <a:off x="12814300" y="6594381"/>
          <a:ext cx="889000" cy="70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108049</xdr:rowOff>
    </xdr:from>
    <xdr:to>
      <xdr:col>20</xdr:col>
      <xdr:colOff>9525</xdr:colOff>
      <xdr:row>39</xdr:row>
      <xdr:rowOff>38199</xdr:rowOff>
    </xdr:to>
    <xdr:sp macro="" textlink="">
      <xdr:nvSpPr>
        <xdr:cNvPr id="507" name="フローチャート : 判断 506"/>
        <xdr:cNvSpPr/>
      </xdr:nvSpPr>
      <xdr:spPr>
        <a:xfrm>
          <a:off x="13652500" y="662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29326</xdr:rowOff>
    </xdr:from>
    <xdr:ext cx="469744" cy="259045"/>
    <xdr:sp macro="" textlink="">
      <xdr:nvSpPr>
        <xdr:cNvPr id="508" name="テキスト ボックス 507"/>
        <xdr:cNvSpPr txBox="1"/>
      </xdr:nvSpPr>
      <xdr:spPr>
        <a:xfrm>
          <a:off x="13468427" y="671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79466</xdr:rowOff>
    </xdr:from>
    <xdr:to>
      <xdr:col>18</xdr:col>
      <xdr:colOff>492125</xdr:colOff>
      <xdr:row>39</xdr:row>
      <xdr:rowOff>9616</xdr:rowOff>
    </xdr:to>
    <xdr:sp macro="" textlink="">
      <xdr:nvSpPr>
        <xdr:cNvPr id="509" name="フローチャート : 判断 508"/>
        <xdr:cNvSpPr/>
      </xdr:nvSpPr>
      <xdr:spPr>
        <a:xfrm>
          <a:off x="12763500" y="659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743</xdr:rowOff>
    </xdr:from>
    <xdr:ext cx="534377" cy="259045"/>
    <xdr:sp macro="" textlink="">
      <xdr:nvSpPr>
        <xdr:cNvPr id="510" name="テキスト ボックス 509"/>
        <xdr:cNvSpPr txBox="1"/>
      </xdr:nvSpPr>
      <xdr:spPr>
        <a:xfrm>
          <a:off x="12547111" y="668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129698</xdr:rowOff>
    </xdr:from>
    <xdr:to>
      <xdr:col>23</xdr:col>
      <xdr:colOff>568325</xdr:colOff>
      <xdr:row>39</xdr:row>
      <xdr:rowOff>59848</xdr:rowOff>
    </xdr:to>
    <xdr:sp macro="" textlink="">
      <xdr:nvSpPr>
        <xdr:cNvPr id="516" name="円/楕円 515"/>
        <xdr:cNvSpPr/>
      </xdr:nvSpPr>
      <xdr:spPr>
        <a:xfrm>
          <a:off x="16268700" y="664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47249</xdr:rowOff>
    </xdr:from>
    <xdr:ext cx="469744" cy="259045"/>
    <xdr:sp macro="" textlink="">
      <xdr:nvSpPr>
        <xdr:cNvPr id="517" name="災害復旧事業費該当値テキスト"/>
        <xdr:cNvSpPr txBox="1"/>
      </xdr:nvSpPr>
      <xdr:spPr>
        <a:xfrm>
          <a:off x="16370300" y="6562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59159</xdr:rowOff>
    </xdr:from>
    <xdr:to>
      <xdr:col>22</xdr:col>
      <xdr:colOff>415925</xdr:colOff>
      <xdr:row>38</xdr:row>
      <xdr:rowOff>160759</xdr:rowOff>
    </xdr:to>
    <xdr:sp macro="" textlink="">
      <xdr:nvSpPr>
        <xdr:cNvPr id="518" name="円/楕円 517"/>
        <xdr:cNvSpPr/>
      </xdr:nvSpPr>
      <xdr:spPr>
        <a:xfrm>
          <a:off x="15430500" y="657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5836</xdr:rowOff>
    </xdr:from>
    <xdr:ext cx="534377" cy="259045"/>
    <xdr:sp macro="" textlink="">
      <xdr:nvSpPr>
        <xdr:cNvPr id="519" name="テキスト ボックス 518"/>
        <xdr:cNvSpPr txBox="1"/>
      </xdr:nvSpPr>
      <xdr:spPr>
        <a:xfrm>
          <a:off x="15214111" y="6349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1849</xdr:rowOff>
    </xdr:from>
    <xdr:to>
      <xdr:col>21</xdr:col>
      <xdr:colOff>212725</xdr:colOff>
      <xdr:row>38</xdr:row>
      <xdr:rowOff>103449</xdr:rowOff>
    </xdr:to>
    <xdr:sp macro="" textlink="">
      <xdr:nvSpPr>
        <xdr:cNvPr id="520" name="円/楕円 519"/>
        <xdr:cNvSpPr/>
      </xdr:nvSpPr>
      <xdr:spPr>
        <a:xfrm>
          <a:off x="14541500" y="651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119976</xdr:rowOff>
    </xdr:from>
    <xdr:ext cx="534377" cy="259045"/>
    <xdr:sp macro="" textlink="">
      <xdr:nvSpPr>
        <xdr:cNvPr id="521" name="テキスト ボックス 520"/>
        <xdr:cNvSpPr txBox="1"/>
      </xdr:nvSpPr>
      <xdr:spPr>
        <a:xfrm>
          <a:off x="14325111" y="6292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98989</xdr:rowOff>
    </xdr:from>
    <xdr:to>
      <xdr:col>20</xdr:col>
      <xdr:colOff>9525</xdr:colOff>
      <xdr:row>39</xdr:row>
      <xdr:rowOff>29139</xdr:rowOff>
    </xdr:to>
    <xdr:sp macro="" textlink="">
      <xdr:nvSpPr>
        <xdr:cNvPr id="522" name="円/楕円 521"/>
        <xdr:cNvSpPr/>
      </xdr:nvSpPr>
      <xdr:spPr>
        <a:xfrm>
          <a:off x="13652500" y="6614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45666</xdr:rowOff>
    </xdr:from>
    <xdr:ext cx="469744" cy="259045"/>
    <xdr:sp macro="" textlink="">
      <xdr:nvSpPr>
        <xdr:cNvPr id="523" name="テキスト ボックス 522"/>
        <xdr:cNvSpPr txBox="1"/>
      </xdr:nvSpPr>
      <xdr:spPr>
        <a:xfrm>
          <a:off x="13468427" y="6389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28481</xdr:rowOff>
    </xdr:from>
    <xdr:to>
      <xdr:col>18</xdr:col>
      <xdr:colOff>492125</xdr:colOff>
      <xdr:row>38</xdr:row>
      <xdr:rowOff>130081</xdr:rowOff>
    </xdr:to>
    <xdr:sp macro="" textlink="">
      <xdr:nvSpPr>
        <xdr:cNvPr id="524" name="円/楕円 523"/>
        <xdr:cNvSpPr/>
      </xdr:nvSpPr>
      <xdr:spPr>
        <a:xfrm>
          <a:off x="12763500" y="65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146608</xdr:rowOff>
    </xdr:from>
    <xdr:ext cx="534377" cy="259045"/>
    <xdr:sp macro="" textlink="">
      <xdr:nvSpPr>
        <xdr:cNvPr id="525" name="テキスト ボックス 524"/>
        <xdr:cNvSpPr txBox="1"/>
      </xdr:nvSpPr>
      <xdr:spPr>
        <a:xfrm>
          <a:off x="12547111" y="6318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56</xdr:row>
      <xdr:rowOff>35577</xdr:rowOff>
    </xdr:from>
    <xdr:ext cx="377026" cy="259045"/>
    <xdr:sp macro="" textlink="">
      <xdr:nvSpPr>
        <xdr:cNvPr id="539" name="テキスト ボックス 538"/>
        <xdr:cNvSpPr txBox="1"/>
      </xdr:nvSpPr>
      <xdr:spPr>
        <a:xfrm>
          <a:off x="12068974" y="963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53</xdr:row>
      <xdr:rowOff>168927</xdr:rowOff>
    </xdr:from>
    <xdr:ext cx="467179" cy="259045"/>
    <xdr:sp macro="" textlink="">
      <xdr:nvSpPr>
        <xdr:cNvPr id="541" name="テキスト ボックス 540"/>
        <xdr:cNvSpPr txBox="1"/>
      </xdr:nvSpPr>
      <xdr:spPr>
        <a:xfrm>
          <a:off x="11978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51</xdr:row>
      <xdr:rowOff>130827</xdr:rowOff>
    </xdr:from>
    <xdr:ext cx="467179" cy="259045"/>
    <xdr:sp macro="" textlink="">
      <xdr:nvSpPr>
        <xdr:cNvPr id="543" name="テキスト ボックス 542"/>
        <xdr:cNvSpPr txBox="1"/>
      </xdr:nvSpPr>
      <xdr:spPr>
        <a:xfrm>
          <a:off x="11978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92727</xdr:rowOff>
    </xdr:from>
    <xdr:ext cx="467179" cy="259045"/>
    <xdr:sp macro="" textlink="">
      <xdr:nvSpPr>
        <xdr:cNvPr id="545" name="テキスト ボックス 544"/>
        <xdr:cNvSpPr txBox="1"/>
      </xdr:nvSpPr>
      <xdr:spPr>
        <a:xfrm>
          <a:off x="11978821" y="849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47" name="テキスト ボックス 546"/>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124460</xdr:rowOff>
    </xdr:from>
    <xdr:to>
      <xdr:col>23</xdr:col>
      <xdr:colOff>516889</xdr:colOff>
      <xdr:row>59</xdr:row>
      <xdr:rowOff>44450</xdr:rowOff>
    </xdr:to>
    <xdr:cxnSp macro="">
      <xdr:nvCxnSpPr>
        <xdr:cNvPr id="549" name="直線コネクタ 548"/>
        <xdr:cNvCxnSpPr/>
      </xdr:nvCxnSpPr>
      <xdr:spPr>
        <a:xfrm flipV="1">
          <a:off x="16317595" y="8696960"/>
          <a:ext cx="1269"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85361</xdr:rowOff>
    </xdr:from>
    <xdr:ext cx="249299" cy="259045"/>
    <xdr:sp macro="" textlink="">
      <xdr:nvSpPr>
        <xdr:cNvPr id="550" name="失業対策事業費最小値テキスト"/>
        <xdr:cNvSpPr txBox="1"/>
      </xdr:nvSpPr>
      <xdr:spPr>
        <a:xfrm>
          <a:off x="16370300" y="10200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71137</xdr:rowOff>
    </xdr:from>
    <xdr:ext cx="469744" cy="259045"/>
    <xdr:sp macro="" textlink="">
      <xdr:nvSpPr>
        <xdr:cNvPr id="552" name="失業対策事業費最大値テキスト"/>
        <xdr:cNvSpPr txBox="1"/>
      </xdr:nvSpPr>
      <xdr:spPr>
        <a:xfrm>
          <a:off x="16370300" y="847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1,920</a:t>
          </a:r>
          <a:endParaRPr kumimoji="1" lang="ja-JP" altLang="en-US" sz="1000" b="1">
            <a:latin typeface="ＭＳ Ｐゴシック"/>
          </a:endParaRPr>
        </a:p>
      </xdr:txBody>
    </xdr:sp>
    <xdr:clientData/>
  </xdr:oneCellAnchor>
  <xdr:twoCellAnchor>
    <xdr:from>
      <xdr:col>23</xdr:col>
      <xdr:colOff>428625</xdr:colOff>
      <xdr:row>50</xdr:row>
      <xdr:rowOff>124460</xdr:rowOff>
    </xdr:from>
    <xdr:to>
      <xdr:col>23</xdr:col>
      <xdr:colOff>606425</xdr:colOff>
      <xdr:row>50</xdr:row>
      <xdr:rowOff>124460</xdr:rowOff>
    </xdr:to>
    <xdr:cxnSp macro="">
      <xdr:nvCxnSpPr>
        <xdr:cNvPr id="553" name="直線コネクタ 552"/>
        <xdr:cNvCxnSpPr/>
      </xdr:nvCxnSpPr>
      <xdr:spPr>
        <a:xfrm>
          <a:off x="16230600" y="8696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2811</xdr:rowOff>
    </xdr:from>
    <xdr:ext cx="313932" cy="259045"/>
    <xdr:sp macro="" textlink="">
      <xdr:nvSpPr>
        <xdr:cNvPr id="555" name="失業対策事業費平均値テキスト"/>
        <xdr:cNvSpPr txBox="1"/>
      </xdr:nvSpPr>
      <xdr:spPr>
        <a:xfrm>
          <a:off x="16370300" y="994691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151384</xdr:rowOff>
    </xdr:from>
    <xdr:to>
      <xdr:col>23</xdr:col>
      <xdr:colOff>568325</xdr:colOff>
      <xdr:row>59</xdr:row>
      <xdr:rowOff>81534</xdr:rowOff>
    </xdr:to>
    <xdr:sp macro="" textlink="">
      <xdr:nvSpPr>
        <xdr:cNvPr id="556" name="フローチャート : 判断 555"/>
        <xdr:cNvSpPr/>
      </xdr:nvSpPr>
      <xdr:spPr>
        <a:xfrm>
          <a:off x="16268700" y="1009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148336</xdr:rowOff>
    </xdr:from>
    <xdr:to>
      <xdr:col>22</xdr:col>
      <xdr:colOff>415925</xdr:colOff>
      <xdr:row>59</xdr:row>
      <xdr:rowOff>78486</xdr:rowOff>
    </xdr:to>
    <xdr:sp macro="" textlink="">
      <xdr:nvSpPr>
        <xdr:cNvPr id="558" name="フローチャート : 判断 557"/>
        <xdr:cNvSpPr/>
      </xdr:nvSpPr>
      <xdr:spPr>
        <a:xfrm>
          <a:off x="15430500" y="1009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208158</xdr:colOff>
      <xdr:row>57</xdr:row>
      <xdr:rowOff>95013</xdr:rowOff>
    </xdr:from>
    <xdr:ext cx="313932" cy="259045"/>
    <xdr:sp macro="" textlink="">
      <xdr:nvSpPr>
        <xdr:cNvPr id="559" name="テキスト ボックス 558"/>
        <xdr:cNvSpPr txBox="1"/>
      </xdr:nvSpPr>
      <xdr:spPr>
        <a:xfrm>
          <a:off x="15324333" y="98676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146050</xdr:rowOff>
    </xdr:from>
    <xdr:to>
      <xdr:col>21</xdr:col>
      <xdr:colOff>212725</xdr:colOff>
      <xdr:row>59</xdr:row>
      <xdr:rowOff>76200</xdr:rowOff>
    </xdr:to>
    <xdr:sp macro="" textlink="">
      <xdr:nvSpPr>
        <xdr:cNvPr id="561" name="フローチャート : 判断 560"/>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57</xdr:row>
      <xdr:rowOff>92727</xdr:rowOff>
    </xdr:from>
    <xdr:ext cx="313932" cy="259045"/>
    <xdr:sp macro="" textlink="">
      <xdr:nvSpPr>
        <xdr:cNvPr id="562" name="テキスト ボックス 561"/>
        <xdr:cNvSpPr txBox="1"/>
      </xdr:nvSpPr>
      <xdr:spPr>
        <a:xfrm>
          <a:off x="14435333" y="9865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118618</xdr:rowOff>
    </xdr:from>
    <xdr:to>
      <xdr:col>20</xdr:col>
      <xdr:colOff>9525</xdr:colOff>
      <xdr:row>59</xdr:row>
      <xdr:rowOff>48768</xdr:rowOff>
    </xdr:to>
    <xdr:sp macro="" textlink="">
      <xdr:nvSpPr>
        <xdr:cNvPr id="564" name="フローチャート : 判断 563"/>
        <xdr:cNvSpPr/>
      </xdr:nvSpPr>
      <xdr:spPr>
        <a:xfrm>
          <a:off x="13652500" y="10062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487558</xdr:colOff>
      <xdr:row>57</xdr:row>
      <xdr:rowOff>65295</xdr:rowOff>
    </xdr:from>
    <xdr:ext cx="313932" cy="259045"/>
    <xdr:sp macro="" textlink="">
      <xdr:nvSpPr>
        <xdr:cNvPr id="565" name="テキスト ボックス 564"/>
        <xdr:cNvSpPr txBox="1"/>
      </xdr:nvSpPr>
      <xdr:spPr>
        <a:xfrm>
          <a:off x="13546333" y="98379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130048</xdr:rowOff>
    </xdr:from>
    <xdr:to>
      <xdr:col>18</xdr:col>
      <xdr:colOff>492125</xdr:colOff>
      <xdr:row>59</xdr:row>
      <xdr:rowOff>60198</xdr:rowOff>
    </xdr:to>
    <xdr:sp macro="" textlink="">
      <xdr:nvSpPr>
        <xdr:cNvPr id="566" name="フローチャート : 判断 565"/>
        <xdr:cNvSpPr/>
      </xdr:nvSpPr>
      <xdr:spPr>
        <a:xfrm>
          <a:off x="12763500" y="10074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284358</xdr:colOff>
      <xdr:row>57</xdr:row>
      <xdr:rowOff>76725</xdr:rowOff>
    </xdr:from>
    <xdr:ext cx="313932" cy="259045"/>
    <xdr:sp macro="" textlink="">
      <xdr:nvSpPr>
        <xdr:cNvPr id="567" name="テキスト ボックス 566"/>
        <xdr:cNvSpPr txBox="1"/>
      </xdr:nvSpPr>
      <xdr:spPr>
        <a:xfrm>
          <a:off x="12657333" y="9849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129811</xdr:rowOff>
    </xdr:from>
    <xdr:ext cx="249299" cy="259045"/>
    <xdr:sp macro="" textlink="">
      <xdr:nvSpPr>
        <xdr:cNvPr id="574" name="失業対策事業費該当値テキスト"/>
        <xdr:cNvSpPr txBox="1"/>
      </xdr:nvSpPr>
      <xdr:spPr>
        <a:xfrm>
          <a:off x="16370300" y="1007391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76" name="テキスト ボックス 575"/>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48,969</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593" name="直線コネクタ 592"/>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594" name="テキスト ボックス 593"/>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595" name="直線コネクタ 594"/>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596" name="テキスト ボックス 595"/>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597" name="直線コネクタ 596"/>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598" name="テキスト ボックス 597"/>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599" name="直線コネクタ 598"/>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00" name="テキスト ボックス 599"/>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1" name="直線コネクタ 60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2" name="テキスト ボックス 60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2865</xdr:rowOff>
    </xdr:from>
    <xdr:to>
      <xdr:col>23</xdr:col>
      <xdr:colOff>516889</xdr:colOff>
      <xdr:row>78</xdr:row>
      <xdr:rowOff>130364</xdr:rowOff>
    </xdr:to>
    <xdr:cxnSp macro="">
      <xdr:nvCxnSpPr>
        <xdr:cNvPr id="604" name="直線コネクタ 603"/>
        <xdr:cNvCxnSpPr/>
      </xdr:nvCxnSpPr>
      <xdr:spPr>
        <a:xfrm flipV="1">
          <a:off x="16317595" y="12347265"/>
          <a:ext cx="1269" cy="1156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134191</xdr:rowOff>
    </xdr:from>
    <xdr:ext cx="469744" cy="259045"/>
    <xdr:sp macro="" textlink="">
      <xdr:nvSpPr>
        <xdr:cNvPr id="605" name="公債費最小値テキスト"/>
        <xdr:cNvSpPr txBox="1"/>
      </xdr:nvSpPr>
      <xdr:spPr>
        <a:xfrm>
          <a:off x="16370300" y="13507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78</xdr:row>
      <xdr:rowOff>130364</xdr:rowOff>
    </xdr:from>
    <xdr:to>
      <xdr:col>23</xdr:col>
      <xdr:colOff>606425</xdr:colOff>
      <xdr:row>78</xdr:row>
      <xdr:rowOff>130364</xdr:rowOff>
    </xdr:to>
    <xdr:cxnSp macro="">
      <xdr:nvCxnSpPr>
        <xdr:cNvPr id="606" name="直線コネクタ 605"/>
        <xdr:cNvCxnSpPr/>
      </xdr:nvCxnSpPr>
      <xdr:spPr>
        <a:xfrm>
          <a:off x="16230600" y="13503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120992</xdr:rowOff>
    </xdr:from>
    <xdr:ext cx="599010" cy="259045"/>
    <xdr:sp macro="" textlink="">
      <xdr:nvSpPr>
        <xdr:cNvPr id="607" name="公債費最大値テキスト"/>
        <xdr:cNvSpPr txBox="1"/>
      </xdr:nvSpPr>
      <xdr:spPr>
        <a:xfrm>
          <a:off x="16370300" y="1212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254,929</a:t>
          </a:r>
          <a:endParaRPr kumimoji="1" lang="ja-JP" altLang="en-US" sz="1000" b="1">
            <a:latin typeface="ＭＳ Ｐゴシック"/>
          </a:endParaRPr>
        </a:p>
      </xdr:txBody>
    </xdr:sp>
    <xdr:clientData/>
  </xdr:oneCellAnchor>
  <xdr:twoCellAnchor>
    <xdr:from>
      <xdr:col>23</xdr:col>
      <xdr:colOff>428625</xdr:colOff>
      <xdr:row>72</xdr:row>
      <xdr:rowOff>2865</xdr:rowOff>
    </xdr:from>
    <xdr:to>
      <xdr:col>23</xdr:col>
      <xdr:colOff>606425</xdr:colOff>
      <xdr:row>72</xdr:row>
      <xdr:rowOff>2865</xdr:rowOff>
    </xdr:to>
    <xdr:cxnSp macro="">
      <xdr:nvCxnSpPr>
        <xdr:cNvPr id="608" name="直線コネクタ 607"/>
        <xdr:cNvCxnSpPr/>
      </xdr:nvCxnSpPr>
      <xdr:spPr>
        <a:xfrm>
          <a:off x="16230600" y="12347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62296</xdr:rowOff>
    </xdr:from>
    <xdr:to>
      <xdr:col>23</xdr:col>
      <xdr:colOff>517525</xdr:colOff>
      <xdr:row>75</xdr:row>
      <xdr:rowOff>107033</xdr:rowOff>
    </xdr:to>
    <xdr:cxnSp macro="">
      <xdr:nvCxnSpPr>
        <xdr:cNvPr id="609" name="直線コネクタ 608"/>
        <xdr:cNvCxnSpPr/>
      </xdr:nvCxnSpPr>
      <xdr:spPr>
        <a:xfrm>
          <a:off x="15481300" y="12921046"/>
          <a:ext cx="838200" cy="44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103775</xdr:rowOff>
    </xdr:from>
    <xdr:ext cx="599010" cy="259045"/>
    <xdr:sp macro="" textlink="">
      <xdr:nvSpPr>
        <xdr:cNvPr id="610" name="公債費平均値テキスト"/>
        <xdr:cNvSpPr txBox="1"/>
      </xdr:nvSpPr>
      <xdr:spPr>
        <a:xfrm>
          <a:off x="16370300" y="129625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104,528</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125348</xdr:rowOff>
    </xdr:from>
    <xdr:to>
      <xdr:col>23</xdr:col>
      <xdr:colOff>568325</xdr:colOff>
      <xdr:row>76</xdr:row>
      <xdr:rowOff>55497</xdr:rowOff>
    </xdr:to>
    <xdr:sp macro="" textlink="">
      <xdr:nvSpPr>
        <xdr:cNvPr id="611" name="フローチャート : 判断 610"/>
        <xdr:cNvSpPr/>
      </xdr:nvSpPr>
      <xdr:spPr>
        <a:xfrm>
          <a:off x="16268700" y="1298409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34846</xdr:rowOff>
    </xdr:from>
    <xdr:to>
      <xdr:col>22</xdr:col>
      <xdr:colOff>365125</xdr:colOff>
      <xdr:row>75</xdr:row>
      <xdr:rowOff>62296</xdr:rowOff>
    </xdr:to>
    <xdr:cxnSp macro="">
      <xdr:nvCxnSpPr>
        <xdr:cNvPr id="612" name="直線コネクタ 611"/>
        <xdr:cNvCxnSpPr/>
      </xdr:nvCxnSpPr>
      <xdr:spPr>
        <a:xfrm>
          <a:off x="14592300" y="12893596"/>
          <a:ext cx="889000" cy="27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122449</xdr:rowOff>
    </xdr:from>
    <xdr:to>
      <xdr:col>22</xdr:col>
      <xdr:colOff>415925</xdr:colOff>
      <xdr:row>76</xdr:row>
      <xdr:rowOff>52598</xdr:rowOff>
    </xdr:to>
    <xdr:sp macro="" textlink="">
      <xdr:nvSpPr>
        <xdr:cNvPr id="613" name="フローチャート : 判断 612"/>
        <xdr:cNvSpPr/>
      </xdr:nvSpPr>
      <xdr:spPr>
        <a:xfrm>
          <a:off x="15430500" y="12981199"/>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76</xdr:row>
      <xdr:rowOff>43727</xdr:rowOff>
    </xdr:from>
    <xdr:ext cx="599010" cy="259045"/>
    <xdr:sp macro="" textlink="">
      <xdr:nvSpPr>
        <xdr:cNvPr id="614" name="テキスト ボックス 613"/>
        <xdr:cNvSpPr txBox="1"/>
      </xdr:nvSpPr>
      <xdr:spPr>
        <a:xfrm>
          <a:off x="15181794" y="13073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105,162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19762</xdr:rowOff>
    </xdr:from>
    <xdr:to>
      <xdr:col>21</xdr:col>
      <xdr:colOff>161925</xdr:colOff>
      <xdr:row>75</xdr:row>
      <xdr:rowOff>34846</xdr:rowOff>
    </xdr:to>
    <xdr:cxnSp macro="">
      <xdr:nvCxnSpPr>
        <xdr:cNvPr id="615" name="直線コネクタ 614"/>
        <xdr:cNvCxnSpPr/>
      </xdr:nvCxnSpPr>
      <xdr:spPr>
        <a:xfrm>
          <a:off x="13703300" y="12878512"/>
          <a:ext cx="889000" cy="15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99613</xdr:rowOff>
    </xdr:from>
    <xdr:to>
      <xdr:col>21</xdr:col>
      <xdr:colOff>212725</xdr:colOff>
      <xdr:row>76</xdr:row>
      <xdr:rowOff>29763</xdr:rowOff>
    </xdr:to>
    <xdr:sp macro="" textlink="">
      <xdr:nvSpPr>
        <xdr:cNvPr id="616" name="フローチャート : 判断 615"/>
        <xdr:cNvSpPr/>
      </xdr:nvSpPr>
      <xdr:spPr>
        <a:xfrm>
          <a:off x="14541500" y="129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76</xdr:row>
      <xdr:rowOff>20890</xdr:rowOff>
    </xdr:from>
    <xdr:ext cx="599010" cy="259045"/>
    <xdr:sp macro="" textlink="">
      <xdr:nvSpPr>
        <xdr:cNvPr id="617" name="テキスト ボックス 616"/>
        <xdr:cNvSpPr txBox="1"/>
      </xdr:nvSpPr>
      <xdr:spPr>
        <a:xfrm>
          <a:off x="14292794" y="13051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110,157</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140121</xdr:rowOff>
    </xdr:from>
    <xdr:to>
      <xdr:col>19</xdr:col>
      <xdr:colOff>644525</xdr:colOff>
      <xdr:row>75</xdr:row>
      <xdr:rowOff>19762</xdr:rowOff>
    </xdr:to>
    <xdr:cxnSp macro="">
      <xdr:nvCxnSpPr>
        <xdr:cNvPr id="618" name="直線コネクタ 617"/>
        <xdr:cNvCxnSpPr/>
      </xdr:nvCxnSpPr>
      <xdr:spPr>
        <a:xfrm>
          <a:off x="12814300" y="12827421"/>
          <a:ext cx="889000" cy="51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104303</xdr:rowOff>
    </xdr:from>
    <xdr:to>
      <xdr:col>20</xdr:col>
      <xdr:colOff>9525</xdr:colOff>
      <xdr:row>76</xdr:row>
      <xdr:rowOff>34454</xdr:rowOff>
    </xdr:to>
    <xdr:sp macro="" textlink="">
      <xdr:nvSpPr>
        <xdr:cNvPr id="619" name="フローチャート : 判断 618"/>
        <xdr:cNvSpPr/>
      </xdr:nvSpPr>
      <xdr:spPr>
        <a:xfrm>
          <a:off x="13652500" y="1296305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76</xdr:row>
      <xdr:rowOff>25581</xdr:rowOff>
    </xdr:from>
    <xdr:ext cx="599010" cy="259045"/>
    <xdr:sp macro="" textlink="">
      <xdr:nvSpPr>
        <xdr:cNvPr id="620" name="テキスト ボックス 619"/>
        <xdr:cNvSpPr txBox="1"/>
      </xdr:nvSpPr>
      <xdr:spPr>
        <a:xfrm>
          <a:off x="13403794" y="13055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109,131</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94382</xdr:rowOff>
    </xdr:from>
    <xdr:to>
      <xdr:col>18</xdr:col>
      <xdr:colOff>492125</xdr:colOff>
      <xdr:row>76</xdr:row>
      <xdr:rowOff>24532</xdr:rowOff>
    </xdr:to>
    <xdr:sp macro="" textlink="">
      <xdr:nvSpPr>
        <xdr:cNvPr id="621" name="フローチャート : 判断 620"/>
        <xdr:cNvSpPr/>
      </xdr:nvSpPr>
      <xdr:spPr>
        <a:xfrm>
          <a:off x="12763500" y="1295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76</xdr:row>
      <xdr:rowOff>15659</xdr:rowOff>
    </xdr:from>
    <xdr:ext cx="599010" cy="259045"/>
    <xdr:sp macro="" textlink="">
      <xdr:nvSpPr>
        <xdr:cNvPr id="622" name="テキスト ボックス 621"/>
        <xdr:cNvSpPr txBox="1"/>
      </xdr:nvSpPr>
      <xdr:spPr>
        <a:xfrm>
          <a:off x="12514794" y="13045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111,301</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3" name="テキスト ボックス 62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4" name="テキスト ボックス 62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5" name="テキスト ボックス 62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6" name="テキスト ボックス 62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7" name="テキスト ボックス 62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56233</xdr:rowOff>
    </xdr:from>
    <xdr:to>
      <xdr:col>23</xdr:col>
      <xdr:colOff>568325</xdr:colOff>
      <xdr:row>75</xdr:row>
      <xdr:rowOff>157832</xdr:rowOff>
    </xdr:to>
    <xdr:sp macro="" textlink="">
      <xdr:nvSpPr>
        <xdr:cNvPr id="628" name="円/楕円 627"/>
        <xdr:cNvSpPr/>
      </xdr:nvSpPr>
      <xdr:spPr>
        <a:xfrm>
          <a:off x="16268700" y="1291498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79110</xdr:rowOff>
    </xdr:from>
    <xdr:ext cx="599010" cy="259045"/>
    <xdr:sp macro="" textlink="">
      <xdr:nvSpPr>
        <xdr:cNvPr id="629" name="公債費該当値テキスト"/>
        <xdr:cNvSpPr txBox="1"/>
      </xdr:nvSpPr>
      <xdr:spPr>
        <a:xfrm>
          <a:off x="16370300" y="12766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119,645</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11496</xdr:rowOff>
    </xdr:from>
    <xdr:to>
      <xdr:col>22</xdr:col>
      <xdr:colOff>415925</xdr:colOff>
      <xdr:row>75</xdr:row>
      <xdr:rowOff>113096</xdr:rowOff>
    </xdr:to>
    <xdr:sp macro="" textlink="">
      <xdr:nvSpPr>
        <xdr:cNvPr id="630" name="円/楕円 629"/>
        <xdr:cNvSpPr/>
      </xdr:nvSpPr>
      <xdr:spPr>
        <a:xfrm>
          <a:off x="15430500" y="1287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73</xdr:row>
      <xdr:rowOff>129623</xdr:rowOff>
    </xdr:from>
    <xdr:ext cx="599010" cy="259045"/>
    <xdr:sp macro="" textlink="">
      <xdr:nvSpPr>
        <xdr:cNvPr id="631" name="テキスト ボックス 630"/>
        <xdr:cNvSpPr txBox="1"/>
      </xdr:nvSpPr>
      <xdr:spPr>
        <a:xfrm>
          <a:off x="15181794" y="12645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21</xdr:col>
      <xdr:colOff>111125</xdr:colOff>
      <xdr:row>74</xdr:row>
      <xdr:rowOff>155496</xdr:rowOff>
    </xdr:from>
    <xdr:to>
      <xdr:col>21</xdr:col>
      <xdr:colOff>212725</xdr:colOff>
      <xdr:row>75</xdr:row>
      <xdr:rowOff>85646</xdr:rowOff>
    </xdr:to>
    <xdr:sp macro="" textlink="">
      <xdr:nvSpPr>
        <xdr:cNvPr id="632" name="円/楕円 631"/>
        <xdr:cNvSpPr/>
      </xdr:nvSpPr>
      <xdr:spPr>
        <a:xfrm>
          <a:off x="14541500" y="1284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73</xdr:row>
      <xdr:rowOff>102173</xdr:rowOff>
    </xdr:from>
    <xdr:ext cx="599010" cy="259045"/>
    <xdr:sp macro="" textlink="">
      <xdr:nvSpPr>
        <xdr:cNvPr id="633" name="テキスト ボックス 632"/>
        <xdr:cNvSpPr txBox="1"/>
      </xdr:nvSpPr>
      <xdr:spPr>
        <a:xfrm>
          <a:off x="14292794" y="12618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19</xdr:col>
      <xdr:colOff>593725</xdr:colOff>
      <xdr:row>74</xdr:row>
      <xdr:rowOff>140412</xdr:rowOff>
    </xdr:from>
    <xdr:to>
      <xdr:col>20</xdr:col>
      <xdr:colOff>9525</xdr:colOff>
      <xdr:row>75</xdr:row>
      <xdr:rowOff>70562</xdr:rowOff>
    </xdr:to>
    <xdr:sp macro="" textlink="">
      <xdr:nvSpPr>
        <xdr:cNvPr id="634" name="円/楕円 633"/>
        <xdr:cNvSpPr/>
      </xdr:nvSpPr>
      <xdr:spPr>
        <a:xfrm>
          <a:off x="13652500" y="1282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73</xdr:row>
      <xdr:rowOff>87089</xdr:rowOff>
    </xdr:from>
    <xdr:ext cx="599010" cy="259045"/>
    <xdr:sp macro="" textlink="">
      <xdr:nvSpPr>
        <xdr:cNvPr id="635" name="テキスト ボックス 634"/>
        <xdr:cNvSpPr txBox="1"/>
      </xdr:nvSpPr>
      <xdr:spPr>
        <a:xfrm>
          <a:off x="13403794" y="1260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89321</xdr:rowOff>
    </xdr:from>
    <xdr:to>
      <xdr:col>18</xdr:col>
      <xdr:colOff>492125</xdr:colOff>
      <xdr:row>75</xdr:row>
      <xdr:rowOff>19471</xdr:rowOff>
    </xdr:to>
    <xdr:sp macro="" textlink="">
      <xdr:nvSpPr>
        <xdr:cNvPr id="636" name="円/楕円 635"/>
        <xdr:cNvSpPr/>
      </xdr:nvSpPr>
      <xdr:spPr>
        <a:xfrm>
          <a:off x="12763500" y="1277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73</xdr:row>
      <xdr:rowOff>35998</xdr:rowOff>
    </xdr:from>
    <xdr:ext cx="599010" cy="259045"/>
    <xdr:sp macro="" textlink="">
      <xdr:nvSpPr>
        <xdr:cNvPr id="637" name="テキスト ボックス 636"/>
        <xdr:cNvSpPr txBox="1"/>
      </xdr:nvSpPr>
      <xdr:spPr>
        <a:xfrm>
          <a:off x="12514794" y="1255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38" name="正方形/長方形 63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9" name="正方形/長方形 63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0" name="正方形/長方形 63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1" name="正方形/長方形 64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2" name="正方形/長方形 64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3" name="正方形/長方形 64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4" name="正方形/長方形 64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9,577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48" name="直線コネクタ 647"/>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9" name="テキスト ボックス 648"/>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0" name="直線コネクタ 649"/>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51" name="テキスト ボックス 650"/>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2" name="直線コネクタ 651"/>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3" name="テキスト ボックス 652"/>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4" name="直線コネクタ 653"/>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5" name="テキスト ボックス 654"/>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6" name="直線コネクタ 655"/>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7" name="テキスト ボックス 656"/>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58" name="直線コネクタ 657"/>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59" name="テキスト ボックス 658"/>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0"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27107</xdr:rowOff>
    </xdr:from>
    <xdr:to>
      <xdr:col>23</xdr:col>
      <xdr:colOff>516889</xdr:colOff>
      <xdr:row>99</xdr:row>
      <xdr:rowOff>44264</xdr:rowOff>
    </xdr:to>
    <xdr:cxnSp macro="">
      <xdr:nvCxnSpPr>
        <xdr:cNvPr id="661" name="直線コネクタ 660"/>
        <xdr:cNvCxnSpPr/>
      </xdr:nvCxnSpPr>
      <xdr:spPr>
        <a:xfrm flipV="1">
          <a:off x="16317595" y="15457607"/>
          <a:ext cx="1269" cy="1560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48091</xdr:rowOff>
    </xdr:from>
    <xdr:ext cx="313932" cy="259045"/>
    <xdr:sp macro="" textlink="">
      <xdr:nvSpPr>
        <xdr:cNvPr id="662" name="積立金最小値テキスト"/>
        <xdr:cNvSpPr txBox="1"/>
      </xdr:nvSpPr>
      <xdr:spPr>
        <a:xfrm>
          <a:off x="16370300" y="170216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23</xdr:col>
      <xdr:colOff>428625</xdr:colOff>
      <xdr:row>99</xdr:row>
      <xdr:rowOff>44264</xdr:rowOff>
    </xdr:from>
    <xdr:to>
      <xdr:col>23</xdr:col>
      <xdr:colOff>606425</xdr:colOff>
      <xdr:row>99</xdr:row>
      <xdr:rowOff>44264</xdr:rowOff>
    </xdr:to>
    <xdr:cxnSp macro="">
      <xdr:nvCxnSpPr>
        <xdr:cNvPr id="663" name="直線コネクタ 662"/>
        <xdr:cNvCxnSpPr/>
      </xdr:nvCxnSpPr>
      <xdr:spPr>
        <a:xfrm>
          <a:off x="16230600" y="17017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145234</xdr:rowOff>
    </xdr:from>
    <xdr:ext cx="599010" cy="259045"/>
    <xdr:sp macro="" textlink="">
      <xdr:nvSpPr>
        <xdr:cNvPr id="664" name="積立金最大値テキスト"/>
        <xdr:cNvSpPr txBox="1"/>
      </xdr:nvSpPr>
      <xdr:spPr>
        <a:xfrm>
          <a:off x="16370300" y="1523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409,552</a:t>
          </a:r>
          <a:endParaRPr kumimoji="1" lang="ja-JP" altLang="en-US" sz="1000" b="1">
            <a:latin typeface="ＭＳ Ｐゴシック"/>
          </a:endParaRPr>
        </a:p>
      </xdr:txBody>
    </xdr:sp>
    <xdr:clientData/>
  </xdr:oneCellAnchor>
  <xdr:twoCellAnchor>
    <xdr:from>
      <xdr:col>23</xdr:col>
      <xdr:colOff>428625</xdr:colOff>
      <xdr:row>90</xdr:row>
      <xdr:rowOff>27107</xdr:rowOff>
    </xdr:from>
    <xdr:to>
      <xdr:col>23</xdr:col>
      <xdr:colOff>606425</xdr:colOff>
      <xdr:row>90</xdr:row>
      <xdr:rowOff>27107</xdr:rowOff>
    </xdr:to>
    <xdr:cxnSp macro="">
      <xdr:nvCxnSpPr>
        <xdr:cNvPr id="665" name="直線コネクタ 664"/>
        <xdr:cNvCxnSpPr/>
      </xdr:nvCxnSpPr>
      <xdr:spPr>
        <a:xfrm>
          <a:off x="16230600" y="15457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168222</xdr:rowOff>
    </xdr:from>
    <xdr:to>
      <xdr:col>23</xdr:col>
      <xdr:colOff>517525</xdr:colOff>
      <xdr:row>98</xdr:row>
      <xdr:rowOff>140249</xdr:rowOff>
    </xdr:to>
    <xdr:cxnSp macro="">
      <xdr:nvCxnSpPr>
        <xdr:cNvPr id="666" name="直線コネクタ 665"/>
        <xdr:cNvCxnSpPr/>
      </xdr:nvCxnSpPr>
      <xdr:spPr>
        <a:xfrm>
          <a:off x="15481300" y="16798872"/>
          <a:ext cx="838200" cy="14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166778</xdr:rowOff>
    </xdr:from>
    <xdr:ext cx="534377" cy="259045"/>
    <xdr:sp macro="" textlink="">
      <xdr:nvSpPr>
        <xdr:cNvPr id="667" name="積立金平均値テキスト"/>
        <xdr:cNvSpPr txBox="1"/>
      </xdr:nvSpPr>
      <xdr:spPr>
        <a:xfrm>
          <a:off x="16370300" y="166259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50,564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143901</xdr:rowOff>
    </xdr:from>
    <xdr:to>
      <xdr:col>23</xdr:col>
      <xdr:colOff>568325</xdr:colOff>
      <xdr:row>98</xdr:row>
      <xdr:rowOff>74051</xdr:rowOff>
    </xdr:to>
    <xdr:sp macro="" textlink="">
      <xdr:nvSpPr>
        <xdr:cNvPr id="668" name="フローチャート : 判断 667"/>
        <xdr:cNvSpPr/>
      </xdr:nvSpPr>
      <xdr:spPr>
        <a:xfrm>
          <a:off x="16268700" y="16774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168222</xdr:rowOff>
    </xdr:from>
    <xdr:to>
      <xdr:col>22</xdr:col>
      <xdr:colOff>365125</xdr:colOff>
      <xdr:row>98</xdr:row>
      <xdr:rowOff>62209</xdr:rowOff>
    </xdr:to>
    <xdr:cxnSp macro="">
      <xdr:nvCxnSpPr>
        <xdr:cNvPr id="669" name="直線コネクタ 668"/>
        <xdr:cNvCxnSpPr/>
      </xdr:nvCxnSpPr>
      <xdr:spPr>
        <a:xfrm flipV="1">
          <a:off x="14592300" y="16798872"/>
          <a:ext cx="889000" cy="6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150755</xdr:rowOff>
    </xdr:from>
    <xdr:to>
      <xdr:col>22</xdr:col>
      <xdr:colOff>415925</xdr:colOff>
      <xdr:row>98</xdr:row>
      <xdr:rowOff>80905</xdr:rowOff>
    </xdr:to>
    <xdr:sp macro="" textlink="">
      <xdr:nvSpPr>
        <xdr:cNvPr id="670" name="フローチャート : 判断 669"/>
        <xdr:cNvSpPr/>
      </xdr:nvSpPr>
      <xdr:spPr>
        <a:xfrm>
          <a:off x="15430500" y="16781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72032</xdr:rowOff>
    </xdr:from>
    <xdr:ext cx="534377" cy="259045"/>
    <xdr:sp macro="" textlink="">
      <xdr:nvSpPr>
        <xdr:cNvPr id="671" name="テキスト ボックス 670"/>
        <xdr:cNvSpPr txBox="1"/>
      </xdr:nvSpPr>
      <xdr:spPr>
        <a:xfrm>
          <a:off x="15214111" y="16874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48,765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125988</xdr:rowOff>
    </xdr:from>
    <xdr:to>
      <xdr:col>21</xdr:col>
      <xdr:colOff>161925</xdr:colOff>
      <xdr:row>98</xdr:row>
      <xdr:rowOff>62209</xdr:rowOff>
    </xdr:to>
    <xdr:cxnSp macro="">
      <xdr:nvCxnSpPr>
        <xdr:cNvPr id="672" name="直線コネクタ 671"/>
        <xdr:cNvCxnSpPr/>
      </xdr:nvCxnSpPr>
      <xdr:spPr>
        <a:xfrm>
          <a:off x="13703300" y="16756638"/>
          <a:ext cx="889000" cy="107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16365</xdr:rowOff>
    </xdr:from>
    <xdr:to>
      <xdr:col>21</xdr:col>
      <xdr:colOff>212725</xdr:colOff>
      <xdr:row>98</xdr:row>
      <xdr:rowOff>117965</xdr:rowOff>
    </xdr:to>
    <xdr:sp macro="" textlink="">
      <xdr:nvSpPr>
        <xdr:cNvPr id="673" name="フローチャート : 判断 672"/>
        <xdr:cNvSpPr/>
      </xdr:nvSpPr>
      <xdr:spPr>
        <a:xfrm>
          <a:off x="145415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109092</xdr:rowOff>
    </xdr:from>
    <xdr:ext cx="534377" cy="259045"/>
    <xdr:sp macro="" textlink="">
      <xdr:nvSpPr>
        <xdr:cNvPr id="674" name="テキスト ボックス 673"/>
        <xdr:cNvSpPr txBox="1"/>
      </xdr:nvSpPr>
      <xdr:spPr>
        <a:xfrm>
          <a:off x="14325111" y="1691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79662</xdr:rowOff>
    </xdr:from>
    <xdr:to>
      <xdr:col>19</xdr:col>
      <xdr:colOff>644525</xdr:colOff>
      <xdr:row>97</xdr:row>
      <xdr:rowOff>125988</xdr:rowOff>
    </xdr:to>
    <xdr:cxnSp macro="">
      <xdr:nvCxnSpPr>
        <xdr:cNvPr id="675" name="直線コネクタ 674"/>
        <xdr:cNvCxnSpPr/>
      </xdr:nvCxnSpPr>
      <xdr:spPr>
        <a:xfrm>
          <a:off x="12814300" y="16710312"/>
          <a:ext cx="889000" cy="46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125659</xdr:rowOff>
    </xdr:from>
    <xdr:to>
      <xdr:col>20</xdr:col>
      <xdr:colOff>9525</xdr:colOff>
      <xdr:row>98</xdr:row>
      <xdr:rowOff>55809</xdr:rowOff>
    </xdr:to>
    <xdr:sp macro="" textlink="">
      <xdr:nvSpPr>
        <xdr:cNvPr id="676" name="フローチャート : 判断 675"/>
        <xdr:cNvSpPr/>
      </xdr:nvSpPr>
      <xdr:spPr>
        <a:xfrm>
          <a:off x="13652500" y="1675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46936</xdr:rowOff>
    </xdr:from>
    <xdr:ext cx="534377" cy="259045"/>
    <xdr:sp macro="" textlink="">
      <xdr:nvSpPr>
        <xdr:cNvPr id="677" name="テキスト ボックス 676"/>
        <xdr:cNvSpPr txBox="1"/>
      </xdr:nvSpPr>
      <xdr:spPr>
        <a:xfrm>
          <a:off x="13436111" y="16849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55,352</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149403</xdr:rowOff>
    </xdr:from>
    <xdr:to>
      <xdr:col>18</xdr:col>
      <xdr:colOff>492125</xdr:colOff>
      <xdr:row>98</xdr:row>
      <xdr:rowOff>79553</xdr:rowOff>
    </xdr:to>
    <xdr:sp macro="" textlink="">
      <xdr:nvSpPr>
        <xdr:cNvPr id="678" name="フローチャート : 判断 677"/>
        <xdr:cNvSpPr/>
      </xdr:nvSpPr>
      <xdr:spPr>
        <a:xfrm>
          <a:off x="12763500" y="16780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70680</xdr:rowOff>
    </xdr:from>
    <xdr:ext cx="534377" cy="259045"/>
    <xdr:sp macro="" textlink="">
      <xdr:nvSpPr>
        <xdr:cNvPr id="679" name="テキスト ボックス 678"/>
        <xdr:cNvSpPr txBox="1"/>
      </xdr:nvSpPr>
      <xdr:spPr>
        <a:xfrm>
          <a:off x="12547111" y="16872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49,120</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0" name="テキスト ボックス 679"/>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1" name="テキスト ボックス 680"/>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2" name="テキスト ボックス 681"/>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3" name="テキスト ボックス 682"/>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4" name="テキスト ボックス 683"/>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89449</xdr:rowOff>
    </xdr:from>
    <xdr:to>
      <xdr:col>23</xdr:col>
      <xdr:colOff>568325</xdr:colOff>
      <xdr:row>99</xdr:row>
      <xdr:rowOff>19599</xdr:rowOff>
    </xdr:to>
    <xdr:sp macro="" textlink="">
      <xdr:nvSpPr>
        <xdr:cNvPr id="685" name="円/楕円 684"/>
        <xdr:cNvSpPr/>
      </xdr:nvSpPr>
      <xdr:spPr>
        <a:xfrm>
          <a:off x="16268700" y="1689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4376</xdr:rowOff>
    </xdr:from>
    <xdr:ext cx="534377" cy="259045"/>
    <xdr:sp macro="" textlink="">
      <xdr:nvSpPr>
        <xdr:cNvPr id="686" name="積立金該当値テキスト"/>
        <xdr:cNvSpPr txBox="1"/>
      </xdr:nvSpPr>
      <xdr:spPr>
        <a:xfrm>
          <a:off x="16370300" y="16806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19,856</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117422</xdr:rowOff>
    </xdr:from>
    <xdr:to>
      <xdr:col>22</xdr:col>
      <xdr:colOff>415925</xdr:colOff>
      <xdr:row>98</xdr:row>
      <xdr:rowOff>47572</xdr:rowOff>
    </xdr:to>
    <xdr:sp macro="" textlink="">
      <xdr:nvSpPr>
        <xdr:cNvPr id="687" name="円/楕円 686"/>
        <xdr:cNvSpPr/>
      </xdr:nvSpPr>
      <xdr:spPr>
        <a:xfrm>
          <a:off x="15430500" y="16748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64099</xdr:rowOff>
    </xdr:from>
    <xdr:ext cx="534377" cy="259045"/>
    <xdr:sp macro="" textlink="">
      <xdr:nvSpPr>
        <xdr:cNvPr id="688" name="テキスト ボックス 687"/>
        <xdr:cNvSpPr txBox="1"/>
      </xdr:nvSpPr>
      <xdr:spPr>
        <a:xfrm>
          <a:off x="15214111" y="1652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57,514</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11409</xdr:rowOff>
    </xdr:from>
    <xdr:to>
      <xdr:col>21</xdr:col>
      <xdr:colOff>212725</xdr:colOff>
      <xdr:row>98</xdr:row>
      <xdr:rowOff>113009</xdr:rowOff>
    </xdr:to>
    <xdr:sp macro="" textlink="">
      <xdr:nvSpPr>
        <xdr:cNvPr id="689" name="円/楕円 688"/>
        <xdr:cNvSpPr/>
      </xdr:nvSpPr>
      <xdr:spPr>
        <a:xfrm>
          <a:off x="14541500" y="16813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129536</xdr:rowOff>
    </xdr:from>
    <xdr:ext cx="534377" cy="259045"/>
    <xdr:sp macro="" textlink="">
      <xdr:nvSpPr>
        <xdr:cNvPr id="690" name="テキスト ボックス 689"/>
        <xdr:cNvSpPr txBox="1"/>
      </xdr:nvSpPr>
      <xdr:spPr>
        <a:xfrm>
          <a:off x="14325111" y="16588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40,339</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75188</xdr:rowOff>
    </xdr:from>
    <xdr:to>
      <xdr:col>20</xdr:col>
      <xdr:colOff>9525</xdr:colOff>
      <xdr:row>98</xdr:row>
      <xdr:rowOff>5338</xdr:rowOff>
    </xdr:to>
    <xdr:sp macro="" textlink="">
      <xdr:nvSpPr>
        <xdr:cNvPr id="691" name="円/楕円 690"/>
        <xdr:cNvSpPr/>
      </xdr:nvSpPr>
      <xdr:spPr>
        <a:xfrm>
          <a:off x="13652500" y="1670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21865</xdr:rowOff>
    </xdr:from>
    <xdr:ext cx="534377" cy="259045"/>
    <xdr:sp macro="" textlink="">
      <xdr:nvSpPr>
        <xdr:cNvPr id="692" name="テキスト ボックス 691"/>
        <xdr:cNvSpPr txBox="1"/>
      </xdr:nvSpPr>
      <xdr:spPr>
        <a:xfrm>
          <a:off x="13436111" y="16481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68,599</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28862</xdr:rowOff>
    </xdr:from>
    <xdr:to>
      <xdr:col>18</xdr:col>
      <xdr:colOff>492125</xdr:colOff>
      <xdr:row>97</xdr:row>
      <xdr:rowOff>130462</xdr:rowOff>
    </xdr:to>
    <xdr:sp macro="" textlink="">
      <xdr:nvSpPr>
        <xdr:cNvPr id="693" name="円/楕円 692"/>
        <xdr:cNvSpPr/>
      </xdr:nvSpPr>
      <xdr:spPr>
        <a:xfrm>
          <a:off x="12763500" y="16659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146989</xdr:rowOff>
    </xdr:from>
    <xdr:ext cx="534377" cy="259045"/>
    <xdr:sp macro="" textlink="">
      <xdr:nvSpPr>
        <xdr:cNvPr id="694" name="テキスト ボックス 693"/>
        <xdr:cNvSpPr txBox="1"/>
      </xdr:nvSpPr>
      <xdr:spPr>
        <a:xfrm>
          <a:off x="12547111" y="16434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80,758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5" name="正方形/長方形 694"/>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6" name="正方形/長方形 695"/>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7" name="正方形/長方形 696"/>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98" name="正方形/長方形 697"/>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9" name="正方形/長方形 698"/>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0" name="正方形/長方形 699"/>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1" name="正方形/長方形 700"/>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3,385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2" name="正方形/長方形 701"/>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3" name="テキスト ボックス 702"/>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4" name="直線コネクタ 703"/>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05" name="直線コネクタ 704"/>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06" name="テキスト ボックス 705"/>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07" name="直線コネクタ 706"/>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08" name="テキスト ボックス 707"/>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9" name="直線コネクタ 708"/>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10" name="テキスト ボックス 709"/>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11" name="直線コネクタ 710"/>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12" name="テキスト ボックス 711"/>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3" name="直線コネクタ 71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14" name="テキスト ボックス 71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29835</xdr:rowOff>
    </xdr:from>
    <xdr:to>
      <xdr:col>32</xdr:col>
      <xdr:colOff>186689</xdr:colOff>
      <xdr:row>38</xdr:row>
      <xdr:rowOff>139700</xdr:rowOff>
    </xdr:to>
    <xdr:cxnSp macro="">
      <xdr:nvCxnSpPr>
        <xdr:cNvPr id="716" name="直線コネクタ 715"/>
        <xdr:cNvCxnSpPr/>
      </xdr:nvCxnSpPr>
      <xdr:spPr>
        <a:xfrm flipV="1">
          <a:off x="22159595" y="5173335"/>
          <a:ext cx="1269" cy="1481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17"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18" name="直線コネクタ 717"/>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147962</xdr:rowOff>
    </xdr:from>
    <xdr:ext cx="534377" cy="259045"/>
    <xdr:sp macro="" textlink="">
      <xdr:nvSpPr>
        <xdr:cNvPr id="719" name="投資及び出資金最大値テキスト"/>
        <xdr:cNvSpPr txBox="1"/>
      </xdr:nvSpPr>
      <xdr:spPr>
        <a:xfrm>
          <a:off x="22212300" y="4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32,403</a:t>
          </a:r>
          <a:endParaRPr kumimoji="1" lang="ja-JP" altLang="en-US" sz="1000" b="1">
            <a:latin typeface="ＭＳ Ｐゴシック"/>
          </a:endParaRPr>
        </a:p>
      </xdr:txBody>
    </xdr:sp>
    <xdr:clientData/>
  </xdr:oneCellAnchor>
  <xdr:twoCellAnchor>
    <xdr:from>
      <xdr:col>32</xdr:col>
      <xdr:colOff>98425</xdr:colOff>
      <xdr:row>30</xdr:row>
      <xdr:rowOff>29835</xdr:rowOff>
    </xdr:from>
    <xdr:to>
      <xdr:col>32</xdr:col>
      <xdr:colOff>276225</xdr:colOff>
      <xdr:row>30</xdr:row>
      <xdr:rowOff>29835</xdr:rowOff>
    </xdr:to>
    <xdr:cxnSp macro="">
      <xdr:nvCxnSpPr>
        <xdr:cNvPr id="720" name="直線コネクタ 719"/>
        <xdr:cNvCxnSpPr/>
      </xdr:nvCxnSpPr>
      <xdr:spPr>
        <a:xfrm>
          <a:off x="22072600" y="517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30</xdr:row>
      <xdr:rowOff>29835</xdr:rowOff>
    </xdr:from>
    <xdr:to>
      <xdr:col>32</xdr:col>
      <xdr:colOff>187325</xdr:colOff>
      <xdr:row>37</xdr:row>
      <xdr:rowOff>167269</xdr:rowOff>
    </xdr:to>
    <xdr:cxnSp macro="">
      <xdr:nvCxnSpPr>
        <xdr:cNvPr id="721" name="直線コネクタ 720"/>
        <xdr:cNvCxnSpPr/>
      </xdr:nvCxnSpPr>
      <xdr:spPr>
        <a:xfrm flipV="1">
          <a:off x="21323300" y="5173335"/>
          <a:ext cx="838200" cy="133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106601</xdr:rowOff>
    </xdr:from>
    <xdr:ext cx="469744" cy="259045"/>
    <xdr:sp macro="" textlink="">
      <xdr:nvSpPr>
        <xdr:cNvPr id="722" name="投資及び出資金平均値テキスト"/>
        <xdr:cNvSpPr txBox="1"/>
      </xdr:nvSpPr>
      <xdr:spPr>
        <a:xfrm>
          <a:off x="22212300" y="64502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2,891</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128174</xdr:rowOff>
    </xdr:from>
    <xdr:to>
      <xdr:col>32</xdr:col>
      <xdr:colOff>238125</xdr:colOff>
      <xdr:row>38</xdr:row>
      <xdr:rowOff>58324</xdr:rowOff>
    </xdr:to>
    <xdr:sp macro="" textlink="">
      <xdr:nvSpPr>
        <xdr:cNvPr id="723" name="フローチャート : 判断 722"/>
        <xdr:cNvSpPr/>
      </xdr:nvSpPr>
      <xdr:spPr>
        <a:xfrm>
          <a:off x="22110700" y="647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165623</xdr:rowOff>
    </xdr:from>
    <xdr:to>
      <xdr:col>31</xdr:col>
      <xdr:colOff>34925</xdr:colOff>
      <xdr:row>37</xdr:row>
      <xdr:rowOff>167269</xdr:rowOff>
    </xdr:to>
    <xdr:cxnSp macro="">
      <xdr:nvCxnSpPr>
        <xdr:cNvPr id="724" name="直線コネクタ 723"/>
        <xdr:cNvCxnSpPr/>
      </xdr:nvCxnSpPr>
      <xdr:spPr>
        <a:xfrm>
          <a:off x="20434300" y="6509273"/>
          <a:ext cx="889000" cy="1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124562</xdr:rowOff>
    </xdr:from>
    <xdr:to>
      <xdr:col>31</xdr:col>
      <xdr:colOff>85725</xdr:colOff>
      <xdr:row>38</xdr:row>
      <xdr:rowOff>54711</xdr:rowOff>
    </xdr:to>
    <xdr:sp macro="" textlink="">
      <xdr:nvSpPr>
        <xdr:cNvPr id="725" name="フローチャート : 判断 724"/>
        <xdr:cNvSpPr/>
      </xdr:nvSpPr>
      <xdr:spPr>
        <a:xfrm>
          <a:off x="21272500" y="646821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45838</xdr:rowOff>
    </xdr:from>
    <xdr:ext cx="469744" cy="259045"/>
    <xdr:sp macro="" textlink="">
      <xdr:nvSpPr>
        <xdr:cNvPr id="726" name="テキスト ボックス 725"/>
        <xdr:cNvSpPr txBox="1"/>
      </xdr:nvSpPr>
      <xdr:spPr>
        <a:xfrm>
          <a:off x="21088427" y="6560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2,970</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146833</xdr:rowOff>
    </xdr:from>
    <xdr:to>
      <xdr:col>29</xdr:col>
      <xdr:colOff>517525</xdr:colOff>
      <xdr:row>37</xdr:row>
      <xdr:rowOff>165623</xdr:rowOff>
    </xdr:to>
    <xdr:cxnSp macro="">
      <xdr:nvCxnSpPr>
        <xdr:cNvPr id="727" name="直線コネクタ 726"/>
        <xdr:cNvCxnSpPr/>
      </xdr:nvCxnSpPr>
      <xdr:spPr>
        <a:xfrm>
          <a:off x="19545300" y="6490483"/>
          <a:ext cx="889000" cy="1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56942</xdr:rowOff>
    </xdr:from>
    <xdr:to>
      <xdr:col>29</xdr:col>
      <xdr:colOff>568325</xdr:colOff>
      <xdr:row>37</xdr:row>
      <xdr:rowOff>158542</xdr:rowOff>
    </xdr:to>
    <xdr:sp macro="" textlink="">
      <xdr:nvSpPr>
        <xdr:cNvPr id="728" name="フローチャート : 判断 727"/>
        <xdr:cNvSpPr/>
      </xdr:nvSpPr>
      <xdr:spPr>
        <a:xfrm>
          <a:off x="20383500" y="64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3619</xdr:rowOff>
    </xdr:from>
    <xdr:ext cx="469744" cy="259045"/>
    <xdr:sp macro="" textlink="">
      <xdr:nvSpPr>
        <xdr:cNvPr id="729" name="テキスト ボックス 728"/>
        <xdr:cNvSpPr txBox="1"/>
      </xdr:nvSpPr>
      <xdr:spPr>
        <a:xfrm>
          <a:off x="20199427" y="6175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4,449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146833</xdr:rowOff>
    </xdr:from>
    <xdr:to>
      <xdr:col>28</xdr:col>
      <xdr:colOff>314325</xdr:colOff>
      <xdr:row>38</xdr:row>
      <xdr:rowOff>3318</xdr:rowOff>
    </xdr:to>
    <xdr:cxnSp macro="">
      <xdr:nvCxnSpPr>
        <xdr:cNvPr id="730" name="直線コネクタ 729"/>
        <xdr:cNvCxnSpPr/>
      </xdr:nvCxnSpPr>
      <xdr:spPr>
        <a:xfrm flipV="1">
          <a:off x="18656300" y="6490483"/>
          <a:ext cx="889000" cy="27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139695</xdr:rowOff>
    </xdr:from>
    <xdr:to>
      <xdr:col>28</xdr:col>
      <xdr:colOff>365125</xdr:colOff>
      <xdr:row>38</xdr:row>
      <xdr:rowOff>69845</xdr:rowOff>
    </xdr:to>
    <xdr:sp macro="" textlink="">
      <xdr:nvSpPr>
        <xdr:cNvPr id="731" name="フローチャート : 判断 730"/>
        <xdr:cNvSpPr/>
      </xdr:nvSpPr>
      <xdr:spPr>
        <a:xfrm>
          <a:off x="19494500" y="648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38</xdr:row>
      <xdr:rowOff>60972</xdr:rowOff>
    </xdr:from>
    <xdr:ext cx="469744" cy="259045"/>
    <xdr:sp macro="" textlink="">
      <xdr:nvSpPr>
        <xdr:cNvPr id="732" name="テキスト ボックス 731"/>
        <xdr:cNvSpPr txBox="1"/>
      </xdr:nvSpPr>
      <xdr:spPr>
        <a:xfrm>
          <a:off x="19310427" y="6576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150302</xdr:rowOff>
    </xdr:from>
    <xdr:to>
      <xdr:col>27</xdr:col>
      <xdr:colOff>161925</xdr:colOff>
      <xdr:row>38</xdr:row>
      <xdr:rowOff>80452</xdr:rowOff>
    </xdr:to>
    <xdr:sp macro="" textlink="">
      <xdr:nvSpPr>
        <xdr:cNvPr id="733" name="フローチャート : 判断 732"/>
        <xdr:cNvSpPr/>
      </xdr:nvSpPr>
      <xdr:spPr>
        <a:xfrm>
          <a:off x="18605500" y="64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71579</xdr:rowOff>
    </xdr:from>
    <xdr:ext cx="469744" cy="259045"/>
    <xdr:sp macro="" textlink="">
      <xdr:nvSpPr>
        <xdr:cNvPr id="734" name="テキスト ボックス 733"/>
        <xdr:cNvSpPr txBox="1"/>
      </xdr:nvSpPr>
      <xdr:spPr>
        <a:xfrm>
          <a:off x="18421427" y="6586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5" name="テキスト ボックス 73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36" name="テキスト ボックス 73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7" name="テキスト ボックス 73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8" name="テキスト ボックス 73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9" name="テキスト ボックス 73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29</xdr:row>
      <xdr:rowOff>150485</xdr:rowOff>
    </xdr:from>
    <xdr:to>
      <xdr:col>32</xdr:col>
      <xdr:colOff>238125</xdr:colOff>
      <xdr:row>30</xdr:row>
      <xdr:rowOff>80635</xdr:rowOff>
    </xdr:to>
    <xdr:sp macro="" textlink="">
      <xdr:nvSpPr>
        <xdr:cNvPr id="740" name="円/楕円 739"/>
        <xdr:cNvSpPr/>
      </xdr:nvSpPr>
      <xdr:spPr>
        <a:xfrm>
          <a:off x="22110700" y="5122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29</xdr:row>
      <xdr:rowOff>103512</xdr:rowOff>
    </xdr:from>
    <xdr:ext cx="534377" cy="259045"/>
    <xdr:sp macro="" textlink="">
      <xdr:nvSpPr>
        <xdr:cNvPr id="741" name="投資及び出資金該当値テキスト"/>
        <xdr:cNvSpPr txBox="1"/>
      </xdr:nvSpPr>
      <xdr:spPr>
        <a:xfrm>
          <a:off x="22212300" y="507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32,403</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116469</xdr:rowOff>
    </xdr:from>
    <xdr:to>
      <xdr:col>31</xdr:col>
      <xdr:colOff>85725</xdr:colOff>
      <xdr:row>38</xdr:row>
      <xdr:rowOff>46619</xdr:rowOff>
    </xdr:to>
    <xdr:sp macro="" textlink="">
      <xdr:nvSpPr>
        <xdr:cNvPr id="742" name="円/楕円 741"/>
        <xdr:cNvSpPr/>
      </xdr:nvSpPr>
      <xdr:spPr>
        <a:xfrm>
          <a:off x="21272500" y="64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63146</xdr:rowOff>
    </xdr:from>
    <xdr:ext cx="469744" cy="259045"/>
    <xdr:sp macro="" textlink="">
      <xdr:nvSpPr>
        <xdr:cNvPr id="743" name="テキスト ボックス 742"/>
        <xdr:cNvSpPr txBox="1"/>
      </xdr:nvSpPr>
      <xdr:spPr>
        <a:xfrm>
          <a:off x="21088427" y="623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3,147</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114823</xdr:rowOff>
    </xdr:from>
    <xdr:to>
      <xdr:col>29</xdr:col>
      <xdr:colOff>568325</xdr:colOff>
      <xdr:row>38</xdr:row>
      <xdr:rowOff>44973</xdr:rowOff>
    </xdr:to>
    <xdr:sp macro="" textlink="">
      <xdr:nvSpPr>
        <xdr:cNvPr id="744" name="円/楕円 743"/>
        <xdr:cNvSpPr/>
      </xdr:nvSpPr>
      <xdr:spPr>
        <a:xfrm>
          <a:off x="20383500" y="645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36100</xdr:rowOff>
    </xdr:from>
    <xdr:ext cx="469744" cy="259045"/>
    <xdr:sp macro="" textlink="">
      <xdr:nvSpPr>
        <xdr:cNvPr id="745" name="テキスト ボックス 744"/>
        <xdr:cNvSpPr txBox="1"/>
      </xdr:nvSpPr>
      <xdr:spPr>
        <a:xfrm>
          <a:off x="20199427" y="6551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3,183</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96033</xdr:rowOff>
    </xdr:from>
    <xdr:to>
      <xdr:col>28</xdr:col>
      <xdr:colOff>365125</xdr:colOff>
      <xdr:row>38</xdr:row>
      <xdr:rowOff>26183</xdr:rowOff>
    </xdr:to>
    <xdr:sp macro="" textlink="">
      <xdr:nvSpPr>
        <xdr:cNvPr id="746" name="円/楕円 745"/>
        <xdr:cNvSpPr/>
      </xdr:nvSpPr>
      <xdr:spPr>
        <a:xfrm>
          <a:off x="19494500" y="6439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42710</xdr:rowOff>
    </xdr:from>
    <xdr:ext cx="469744" cy="259045"/>
    <xdr:sp macro="" textlink="">
      <xdr:nvSpPr>
        <xdr:cNvPr id="747" name="テキスト ボックス 746"/>
        <xdr:cNvSpPr txBox="1"/>
      </xdr:nvSpPr>
      <xdr:spPr>
        <a:xfrm>
          <a:off x="19310427" y="6214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3,594</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123967</xdr:rowOff>
    </xdr:from>
    <xdr:to>
      <xdr:col>27</xdr:col>
      <xdr:colOff>161925</xdr:colOff>
      <xdr:row>38</xdr:row>
      <xdr:rowOff>54118</xdr:rowOff>
    </xdr:to>
    <xdr:sp macro="" textlink="">
      <xdr:nvSpPr>
        <xdr:cNvPr id="748" name="円/楕円 747"/>
        <xdr:cNvSpPr/>
      </xdr:nvSpPr>
      <xdr:spPr>
        <a:xfrm>
          <a:off x="18605500" y="646761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70644</xdr:rowOff>
    </xdr:from>
    <xdr:ext cx="469744" cy="259045"/>
    <xdr:sp macro="" textlink="">
      <xdr:nvSpPr>
        <xdr:cNvPr id="749" name="テキスト ボックス 748"/>
        <xdr:cNvSpPr txBox="1"/>
      </xdr:nvSpPr>
      <xdr:spPr>
        <a:xfrm>
          <a:off x="18421427" y="6242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0" name="正方形/長方形 74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1" name="正方形/長方形 75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2" name="正方形/長方形 75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3" name="正方形/長方形 75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4" name="正方形/長方形 75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5" name="正方形/長方形 75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56" name="正方形/長方形 75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7" name="正方形/長方形 75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8" name="テキスト ボックス 75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9" name="直線コネクタ 75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60" name="直線コネクタ 75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61" name="テキスト ボックス 76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62" name="直線コネクタ 76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63" name="テキスト ボックス 762"/>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64" name="直線コネクタ 76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65" name="テキスト ボックス 76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66" name="直線コネクタ 76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67" name="テキスト ボックス 76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8" name="直線コネクタ 76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69" name="テキスト ボックス 76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0" name="直線コネクタ 76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1" name="テキスト ボックス 77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49</xdr:row>
      <xdr:rowOff>158636</xdr:rowOff>
    </xdr:from>
    <xdr:to>
      <xdr:col>32</xdr:col>
      <xdr:colOff>186689</xdr:colOff>
      <xdr:row>59</xdr:row>
      <xdr:rowOff>44450</xdr:rowOff>
    </xdr:to>
    <xdr:cxnSp macro="">
      <xdr:nvCxnSpPr>
        <xdr:cNvPr id="773" name="直線コネクタ 772"/>
        <xdr:cNvCxnSpPr/>
      </xdr:nvCxnSpPr>
      <xdr:spPr>
        <a:xfrm flipV="1">
          <a:off x="22159595" y="8559686"/>
          <a:ext cx="1269" cy="1600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7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75" name="直線コネクタ 77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48</xdr:row>
      <xdr:rowOff>105313</xdr:rowOff>
    </xdr:from>
    <xdr:ext cx="534377" cy="259045"/>
    <xdr:sp macro="" textlink="">
      <xdr:nvSpPr>
        <xdr:cNvPr id="776" name="貸付金最大値テキスト"/>
        <xdr:cNvSpPr txBox="1"/>
      </xdr:nvSpPr>
      <xdr:spPr>
        <a:xfrm>
          <a:off x="22212300" y="8334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42,003</a:t>
          </a:r>
          <a:endParaRPr kumimoji="1" lang="ja-JP" altLang="en-US" sz="1000" b="1">
            <a:latin typeface="ＭＳ Ｐゴシック"/>
          </a:endParaRPr>
        </a:p>
      </xdr:txBody>
    </xdr:sp>
    <xdr:clientData/>
  </xdr:oneCellAnchor>
  <xdr:twoCellAnchor>
    <xdr:from>
      <xdr:col>32</xdr:col>
      <xdr:colOff>98425</xdr:colOff>
      <xdr:row>49</xdr:row>
      <xdr:rowOff>158636</xdr:rowOff>
    </xdr:from>
    <xdr:to>
      <xdr:col>32</xdr:col>
      <xdr:colOff>276225</xdr:colOff>
      <xdr:row>49</xdr:row>
      <xdr:rowOff>158636</xdr:rowOff>
    </xdr:to>
    <xdr:cxnSp macro="">
      <xdr:nvCxnSpPr>
        <xdr:cNvPr id="777" name="直線コネクタ 776"/>
        <xdr:cNvCxnSpPr/>
      </xdr:nvCxnSpPr>
      <xdr:spPr>
        <a:xfrm>
          <a:off x="22072600" y="8559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98552</xdr:rowOff>
    </xdr:from>
    <xdr:to>
      <xdr:col>32</xdr:col>
      <xdr:colOff>187325</xdr:colOff>
      <xdr:row>58</xdr:row>
      <xdr:rowOff>131356</xdr:rowOff>
    </xdr:to>
    <xdr:cxnSp macro="">
      <xdr:nvCxnSpPr>
        <xdr:cNvPr id="778" name="直線コネクタ 777"/>
        <xdr:cNvCxnSpPr/>
      </xdr:nvCxnSpPr>
      <xdr:spPr>
        <a:xfrm>
          <a:off x="21323300" y="10042652"/>
          <a:ext cx="8382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156468</xdr:rowOff>
    </xdr:from>
    <xdr:ext cx="469744" cy="259045"/>
    <xdr:sp macro="" textlink="">
      <xdr:nvSpPr>
        <xdr:cNvPr id="779" name="貸付金平均値テキスト"/>
        <xdr:cNvSpPr txBox="1"/>
      </xdr:nvSpPr>
      <xdr:spPr>
        <a:xfrm>
          <a:off x="22212300" y="9757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5,327</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133591</xdr:rowOff>
    </xdr:from>
    <xdr:to>
      <xdr:col>32</xdr:col>
      <xdr:colOff>238125</xdr:colOff>
      <xdr:row>58</xdr:row>
      <xdr:rowOff>63741</xdr:rowOff>
    </xdr:to>
    <xdr:sp macro="" textlink="">
      <xdr:nvSpPr>
        <xdr:cNvPr id="780" name="フローチャート : 判断 779"/>
        <xdr:cNvSpPr/>
      </xdr:nvSpPr>
      <xdr:spPr>
        <a:xfrm>
          <a:off x="22110700" y="9906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70624</xdr:rowOff>
    </xdr:from>
    <xdr:to>
      <xdr:col>31</xdr:col>
      <xdr:colOff>34925</xdr:colOff>
      <xdr:row>58</xdr:row>
      <xdr:rowOff>98552</xdr:rowOff>
    </xdr:to>
    <xdr:cxnSp macro="">
      <xdr:nvCxnSpPr>
        <xdr:cNvPr id="781" name="直線コネクタ 780"/>
        <xdr:cNvCxnSpPr/>
      </xdr:nvCxnSpPr>
      <xdr:spPr>
        <a:xfrm>
          <a:off x="20434300" y="10014724"/>
          <a:ext cx="889000" cy="2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131420</xdr:rowOff>
    </xdr:from>
    <xdr:to>
      <xdr:col>31</xdr:col>
      <xdr:colOff>85725</xdr:colOff>
      <xdr:row>58</xdr:row>
      <xdr:rowOff>61570</xdr:rowOff>
    </xdr:to>
    <xdr:sp macro="" textlink="">
      <xdr:nvSpPr>
        <xdr:cNvPr id="782" name="フローチャート : 判断 781"/>
        <xdr:cNvSpPr/>
      </xdr:nvSpPr>
      <xdr:spPr>
        <a:xfrm>
          <a:off x="21272500" y="9904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78097</xdr:rowOff>
    </xdr:from>
    <xdr:ext cx="469744" cy="259045"/>
    <xdr:sp macro="" textlink="">
      <xdr:nvSpPr>
        <xdr:cNvPr id="783" name="テキスト ボックス 782"/>
        <xdr:cNvSpPr txBox="1"/>
      </xdr:nvSpPr>
      <xdr:spPr>
        <a:xfrm>
          <a:off x="21088427" y="967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5,384</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70624</xdr:rowOff>
    </xdr:from>
    <xdr:to>
      <xdr:col>29</xdr:col>
      <xdr:colOff>517525</xdr:colOff>
      <xdr:row>58</xdr:row>
      <xdr:rowOff>73063</xdr:rowOff>
    </xdr:to>
    <xdr:cxnSp macro="">
      <xdr:nvCxnSpPr>
        <xdr:cNvPr id="784" name="直線コネクタ 783"/>
        <xdr:cNvCxnSpPr/>
      </xdr:nvCxnSpPr>
      <xdr:spPr>
        <a:xfrm flipV="1">
          <a:off x="19545300" y="10014724"/>
          <a:ext cx="889000" cy="2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111036</xdr:rowOff>
    </xdr:from>
    <xdr:to>
      <xdr:col>29</xdr:col>
      <xdr:colOff>568325</xdr:colOff>
      <xdr:row>58</xdr:row>
      <xdr:rowOff>41186</xdr:rowOff>
    </xdr:to>
    <xdr:sp macro="" textlink="">
      <xdr:nvSpPr>
        <xdr:cNvPr id="785" name="フローチャート : 判断 784"/>
        <xdr:cNvSpPr/>
      </xdr:nvSpPr>
      <xdr:spPr>
        <a:xfrm>
          <a:off x="20383500" y="988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57713</xdr:rowOff>
    </xdr:from>
    <xdr:ext cx="469744" cy="259045"/>
    <xdr:sp macro="" textlink="">
      <xdr:nvSpPr>
        <xdr:cNvPr id="786" name="テキスト ボックス 785"/>
        <xdr:cNvSpPr txBox="1"/>
      </xdr:nvSpPr>
      <xdr:spPr>
        <a:xfrm>
          <a:off x="20199427" y="9658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5,919</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38430</xdr:rowOff>
    </xdr:from>
    <xdr:to>
      <xdr:col>28</xdr:col>
      <xdr:colOff>314325</xdr:colOff>
      <xdr:row>58</xdr:row>
      <xdr:rowOff>73063</xdr:rowOff>
    </xdr:to>
    <xdr:cxnSp macro="">
      <xdr:nvCxnSpPr>
        <xdr:cNvPr id="787" name="直線コネクタ 786"/>
        <xdr:cNvCxnSpPr/>
      </xdr:nvCxnSpPr>
      <xdr:spPr>
        <a:xfrm>
          <a:off x="18656300" y="9982530"/>
          <a:ext cx="889000" cy="34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134734</xdr:rowOff>
    </xdr:from>
    <xdr:to>
      <xdr:col>28</xdr:col>
      <xdr:colOff>365125</xdr:colOff>
      <xdr:row>58</xdr:row>
      <xdr:rowOff>64884</xdr:rowOff>
    </xdr:to>
    <xdr:sp macro="" textlink="">
      <xdr:nvSpPr>
        <xdr:cNvPr id="788" name="フローチャート : 判断 787"/>
        <xdr:cNvSpPr/>
      </xdr:nvSpPr>
      <xdr:spPr>
        <a:xfrm>
          <a:off x="19494500" y="9907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81411</xdr:rowOff>
    </xdr:from>
    <xdr:ext cx="469744" cy="259045"/>
    <xdr:sp macro="" textlink="">
      <xdr:nvSpPr>
        <xdr:cNvPr id="789" name="テキスト ボックス 788"/>
        <xdr:cNvSpPr txBox="1"/>
      </xdr:nvSpPr>
      <xdr:spPr>
        <a:xfrm>
          <a:off x="19310427" y="9682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120371</xdr:rowOff>
    </xdr:from>
    <xdr:to>
      <xdr:col>27</xdr:col>
      <xdr:colOff>161925</xdr:colOff>
      <xdr:row>58</xdr:row>
      <xdr:rowOff>50521</xdr:rowOff>
    </xdr:to>
    <xdr:sp macro="" textlink="">
      <xdr:nvSpPr>
        <xdr:cNvPr id="790" name="フローチャート : 判断 789"/>
        <xdr:cNvSpPr/>
      </xdr:nvSpPr>
      <xdr:spPr>
        <a:xfrm>
          <a:off x="18605500" y="9893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67048</xdr:rowOff>
    </xdr:from>
    <xdr:ext cx="469744" cy="259045"/>
    <xdr:sp macro="" textlink="">
      <xdr:nvSpPr>
        <xdr:cNvPr id="791" name="テキスト ボックス 790"/>
        <xdr:cNvSpPr txBox="1"/>
      </xdr:nvSpPr>
      <xdr:spPr>
        <a:xfrm>
          <a:off x="18421427" y="9668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5,674</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2" name="テキスト ボックス 79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3" name="テキスト ボックス 79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94" name="テキスト ボックス 79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95" name="テキスト ボックス 79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96" name="テキスト ボックス 79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80556</xdr:rowOff>
    </xdr:from>
    <xdr:to>
      <xdr:col>32</xdr:col>
      <xdr:colOff>238125</xdr:colOff>
      <xdr:row>59</xdr:row>
      <xdr:rowOff>10706</xdr:rowOff>
    </xdr:to>
    <xdr:sp macro="" textlink="">
      <xdr:nvSpPr>
        <xdr:cNvPr id="797" name="円/楕円 796"/>
        <xdr:cNvSpPr/>
      </xdr:nvSpPr>
      <xdr:spPr>
        <a:xfrm>
          <a:off x="22110700" y="10024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166933</xdr:rowOff>
    </xdr:from>
    <xdr:ext cx="469744" cy="259045"/>
    <xdr:sp macro="" textlink="">
      <xdr:nvSpPr>
        <xdr:cNvPr id="798" name="貸付金該当値テキスト"/>
        <xdr:cNvSpPr txBox="1"/>
      </xdr:nvSpPr>
      <xdr:spPr>
        <a:xfrm>
          <a:off x="22212300" y="9939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2,219</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47752</xdr:rowOff>
    </xdr:from>
    <xdr:to>
      <xdr:col>31</xdr:col>
      <xdr:colOff>85725</xdr:colOff>
      <xdr:row>58</xdr:row>
      <xdr:rowOff>149352</xdr:rowOff>
    </xdr:to>
    <xdr:sp macro="" textlink="">
      <xdr:nvSpPr>
        <xdr:cNvPr id="799" name="円/楕円 798"/>
        <xdr:cNvSpPr/>
      </xdr:nvSpPr>
      <xdr:spPr>
        <a:xfrm>
          <a:off x="21272500" y="999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140479</xdr:rowOff>
    </xdr:from>
    <xdr:ext cx="469744" cy="259045"/>
    <xdr:sp macro="" textlink="">
      <xdr:nvSpPr>
        <xdr:cNvPr id="800" name="テキスト ボックス 799"/>
        <xdr:cNvSpPr txBox="1"/>
      </xdr:nvSpPr>
      <xdr:spPr>
        <a:xfrm>
          <a:off x="21088427" y="10084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3,080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19824</xdr:rowOff>
    </xdr:from>
    <xdr:to>
      <xdr:col>29</xdr:col>
      <xdr:colOff>568325</xdr:colOff>
      <xdr:row>58</xdr:row>
      <xdr:rowOff>121424</xdr:rowOff>
    </xdr:to>
    <xdr:sp macro="" textlink="">
      <xdr:nvSpPr>
        <xdr:cNvPr id="801" name="円/楕円 800"/>
        <xdr:cNvSpPr/>
      </xdr:nvSpPr>
      <xdr:spPr>
        <a:xfrm>
          <a:off x="20383500" y="996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112551</xdr:rowOff>
    </xdr:from>
    <xdr:ext cx="469744" cy="259045"/>
    <xdr:sp macro="" textlink="">
      <xdr:nvSpPr>
        <xdr:cNvPr id="802" name="テキスト ボックス 801"/>
        <xdr:cNvSpPr txBox="1"/>
      </xdr:nvSpPr>
      <xdr:spPr>
        <a:xfrm>
          <a:off x="20199427" y="10056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3,813</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22263</xdr:rowOff>
    </xdr:from>
    <xdr:to>
      <xdr:col>28</xdr:col>
      <xdr:colOff>365125</xdr:colOff>
      <xdr:row>58</xdr:row>
      <xdr:rowOff>123863</xdr:rowOff>
    </xdr:to>
    <xdr:sp macro="" textlink="">
      <xdr:nvSpPr>
        <xdr:cNvPr id="803" name="円/楕円 802"/>
        <xdr:cNvSpPr/>
      </xdr:nvSpPr>
      <xdr:spPr>
        <a:xfrm>
          <a:off x="19494500" y="996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114990</xdr:rowOff>
    </xdr:from>
    <xdr:ext cx="469744" cy="259045"/>
    <xdr:sp macro="" textlink="">
      <xdr:nvSpPr>
        <xdr:cNvPr id="804" name="テキスト ボックス 803"/>
        <xdr:cNvSpPr txBox="1"/>
      </xdr:nvSpPr>
      <xdr:spPr>
        <a:xfrm>
          <a:off x="19310427" y="10059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159080</xdr:rowOff>
    </xdr:from>
    <xdr:to>
      <xdr:col>27</xdr:col>
      <xdr:colOff>161925</xdr:colOff>
      <xdr:row>58</xdr:row>
      <xdr:rowOff>89230</xdr:rowOff>
    </xdr:to>
    <xdr:sp macro="" textlink="">
      <xdr:nvSpPr>
        <xdr:cNvPr id="805" name="円/楕円 804"/>
        <xdr:cNvSpPr/>
      </xdr:nvSpPr>
      <xdr:spPr>
        <a:xfrm>
          <a:off x="18605500" y="9931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80357</xdr:rowOff>
    </xdr:from>
    <xdr:ext cx="469744" cy="259045"/>
    <xdr:sp macro="" textlink="">
      <xdr:nvSpPr>
        <xdr:cNvPr id="806" name="テキスト ボックス 805"/>
        <xdr:cNvSpPr txBox="1"/>
      </xdr:nvSpPr>
      <xdr:spPr>
        <a:xfrm>
          <a:off x="18421427" y="1002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4,658</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7" name="正方形/長方形 80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8" name="正方形/長方形 80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9" name="正方形/長方形 80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0" name="正方形/長方形 80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1" name="正方形/長方形 81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2" name="正方形/長方形 81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3" name="正方形/長方形 81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50,856</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14" name="正方形/長方形 81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15" name="テキスト ボックス 81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16" name="直線コネクタ 81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139700</xdr:rowOff>
    </xdr:from>
    <xdr:to>
      <xdr:col>33</xdr:col>
      <xdr:colOff>314325</xdr:colOff>
      <xdr:row>79</xdr:row>
      <xdr:rowOff>139700</xdr:rowOff>
    </xdr:to>
    <xdr:cxnSp macro="">
      <xdr:nvCxnSpPr>
        <xdr:cNvPr id="817" name="直線コネクタ 816"/>
        <xdr:cNvCxnSpPr/>
      </xdr:nvCxnSpPr>
      <xdr:spPr>
        <a:xfrm>
          <a:off x="18288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168927</xdr:rowOff>
    </xdr:from>
    <xdr:ext cx="248786" cy="259045"/>
    <xdr:sp macro="" textlink="">
      <xdr:nvSpPr>
        <xdr:cNvPr id="818" name="テキスト ボックス 817"/>
        <xdr:cNvSpPr txBox="1"/>
      </xdr:nvSpPr>
      <xdr:spPr>
        <a:xfrm>
          <a:off x="18039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78</xdr:row>
      <xdr:rowOff>25400</xdr:rowOff>
    </xdr:from>
    <xdr:to>
      <xdr:col>33</xdr:col>
      <xdr:colOff>314325</xdr:colOff>
      <xdr:row>78</xdr:row>
      <xdr:rowOff>25400</xdr:rowOff>
    </xdr:to>
    <xdr:cxnSp macro="">
      <xdr:nvCxnSpPr>
        <xdr:cNvPr id="819" name="直線コネクタ 818"/>
        <xdr:cNvCxnSpPr/>
      </xdr:nvCxnSpPr>
      <xdr:spPr>
        <a:xfrm>
          <a:off x="18288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77</xdr:row>
      <xdr:rowOff>54627</xdr:rowOff>
    </xdr:from>
    <xdr:ext cx="531299" cy="259045"/>
    <xdr:sp macro="" textlink="">
      <xdr:nvSpPr>
        <xdr:cNvPr id="820" name="テキスト ボックス 819"/>
        <xdr:cNvSpPr txBox="1"/>
      </xdr:nvSpPr>
      <xdr:spPr>
        <a:xfrm>
          <a:off x="17756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76</xdr:row>
      <xdr:rowOff>82550</xdr:rowOff>
    </xdr:from>
    <xdr:to>
      <xdr:col>33</xdr:col>
      <xdr:colOff>314325</xdr:colOff>
      <xdr:row>76</xdr:row>
      <xdr:rowOff>82550</xdr:rowOff>
    </xdr:to>
    <xdr:cxnSp macro="">
      <xdr:nvCxnSpPr>
        <xdr:cNvPr id="821" name="直線コネクタ 820"/>
        <xdr:cNvCxnSpPr/>
      </xdr:nvCxnSpPr>
      <xdr:spPr>
        <a:xfrm>
          <a:off x="18288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75</xdr:row>
      <xdr:rowOff>111777</xdr:rowOff>
    </xdr:from>
    <xdr:ext cx="531299" cy="259045"/>
    <xdr:sp macro="" textlink="">
      <xdr:nvSpPr>
        <xdr:cNvPr id="822" name="テキスト ボックス 821"/>
        <xdr:cNvSpPr txBox="1"/>
      </xdr:nvSpPr>
      <xdr:spPr>
        <a:xfrm>
          <a:off x="17756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25400</xdr:rowOff>
    </xdr:from>
    <xdr:to>
      <xdr:col>33</xdr:col>
      <xdr:colOff>314325</xdr:colOff>
      <xdr:row>73</xdr:row>
      <xdr:rowOff>25400</xdr:rowOff>
    </xdr:to>
    <xdr:cxnSp macro="">
      <xdr:nvCxnSpPr>
        <xdr:cNvPr id="825" name="直線コネクタ 824"/>
        <xdr:cNvCxnSpPr/>
      </xdr:nvCxnSpPr>
      <xdr:spPr>
        <a:xfrm>
          <a:off x="18288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72</xdr:row>
      <xdr:rowOff>54627</xdr:rowOff>
    </xdr:from>
    <xdr:ext cx="595419" cy="259045"/>
    <xdr:sp macro="" textlink="">
      <xdr:nvSpPr>
        <xdr:cNvPr id="826" name="テキスト ボックス 825"/>
        <xdr:cNvSpPr txBox="1"/>
      </xdr:nvSpPr>
      <xdr:spPr>
        <a:xfrm>
          <a:off x="17692581" y="12399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82550</xdr:rowOff>
    </xdr:from>
    <xdr:to>
      <xdr:col>33</xdr:col>
      <xdr:colOff>314325</xdr:colOff>
      <xdr:row>71</xdr:row>
      <xdr:rowOff>82550</xdr:rowOff>
    </xdr:to>
    <xdr:cxnSp macro="">
      <xdr:nvCxnSpPr>
        <xdr:cNvPr id="827" name="直線コネクタ 826"/>
        <xdr:cNvCxnSpPr/>
      </xdr:nvCxnSpPr>
      <xdr:spPr>
        <a:xfrm>
          <a:off x="18288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70</xdr:row>
      <xdr:rowOff>111777</xdr:rowOff>
    </xdr:from>
    <xdr:ext cx="595419" cy="259045"/>
    <xdr:sp macro="" textlink="">
      <xdr:nvSpPr>
        <xdr:cNvPr id="828" name="テキスト ボックス 827"/>
        <xdr:cNvSpPr txBox="1"/>
      </xdr:nvSpPr>
      <xdr:spPr>
        <a:xfrm>
          <a:off x="17692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69</xdr:row>
      <xdr:rowOff>139700</xdr:rowOff>
    </xdr:from>
    <xdr:to>
      <xdr:col>33</xdr:col>
      <xdr:colOff>314325</xdr:colOff>
      <xdr:row>69</xdr:row>
      <xdr:rowOff>139700</xdr:rowOff>
    </xdr:to>
    <xdr:cxnSp macro="">
      <xdr:nvCxnSpPr>
        <xdr:cNvPr id="829" name="直線コネクタ 828"/>
        <xdr:cNvCxnSpPr/>
      </xdr:nvCxnSpPr>
      <xdr:spPr>
        <a:xfrm>
          <a:off x="18288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68</xdr:row>
      <xdr:rowOff>168927</xdr:rowOff>
    </xdr:from>
    <xdr:ext cx="595419" cy="259045"/>
    <xdr:sp macro="" textlink="">
      <xdr:nvSpPr>
        <xdr:cNvPr id="830" name="テキスト ボックス 829"/>
        <xdr:cNvSpPr txBox="1"/>
      </xdr:nvSpPr>
      <xdr:spPr>
        <a:xfrm>
          <a:off x="17692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1" name="直線コネクタ 83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2" name="テキスト ボックス 83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12998</xdr:rowOff>
    </xdr:from>
    <xdr:to>
      <xdr:col>32</xdr:col>
      <xdr:colOff>186689</xdr:colOff>
      <xdr:row>78</xdr:row>
      <xdr:rowOff>137309</xdr:rowOff>
    </xdr:to>
    <xdr:cxnSp macro="">
      <xdr:nvCxnSpPr>
        <xdr:cNvPr id="834" name="直線コネクタ 833"/>
        <xdr:cNvCxnSpPr/>
      </xdr:nvCxnSpPr>
      <xdr:spPr>
        <a:xfrm flipV="1">
          <a:off x="22159595" y="12185948"/>
          <a:ext cx="1269" cy="132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141136</xdr:rowOff>
    </xdr:from>
    <xdr:ext cx="534377" cy="259045"/>
    <xdr:sp macro="" textlink="">
      <xdr:nvSpPr>
        <xdr:cNvPr id="835" name="繰出金最小値テキスト"/>
        <xdr:cNvSpPr txBox="1"/>
      </xdr:nvSpPr>
      <xdr:spPr>
        <a:xfrm>
          <a:off x="22212300" y="1351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18,251</a:t>
          </a:r>
          <a:endParaRPr kumimoji="1" lang="ja-JP" altLang="en-US" sz="1000" b="1">
            <a:latin typeface="ＭＳ Ｐゴシック"/>
          </a:endParaRPr>
        </a:p>
      </xdr:txBody>
    </xdr:sp>
    <xdr:clientData/>
  </xdr:oneCellAnchor>
  <xdr:twoCellAnchor>
    <xdr:from>
      <xdr:col>32</xdr:col>
      <xdr:colOff>98425</xdr:colOff>
      <xdr:row>78</xdr:row>
      <xdr:rowOff>137309</xdr:rowOff>
    </xdr:from>
    <xdr:to>
      <xdr:col>32</xdr:col>
      <xdr:colOff>276225</xdr:colOff>
      <xdr:row>78</xdr:row>
      <xdr:rowOff>137309</xdr:rowOff>
    </xdr:to>
    <xdr:cxnSp macro="">
      <xdr:nvCxnSpPr>
        <xdr:cNvPr id="836" name="直線コネクタ 835"/>
        <xdr:cNvCxnSpPr/>
      </xdr:nvCxnSpPr>
      <xdr:spPr>
        <a:xfrm>
          <a:off x="22072600" y="13510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131125</xdr:rowOff>
    </xdr:from>
    <xdr:ext cx="599010" cy="259045"/>
    <xdr:sp macro="" textlink="">
      <xdr:nvSpPr>
        <xdr:cNvPr id="837" name="繰出金最大値テキスト"/>
        <xdr:cNvSpPr txBox="1"/>
      </xdr:nvSpPr>
      <xdr:spPr>
        <a:xfrm>
          <a:off x="22212300" y="11961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157,302</a:t>
          </a:r>
          <a:endParaRPr kumimoji="1" lang="ja-JP" altLang="en-US" sz="1000" b="1">
            <a:latin typeface="ＭＳ Ｐゴシック"/>
          </a:endParaRPr>
        </a:p>
      </xdr:txBody>
    </xdr:sp>
    <xdr:clientData/>
  </xdr:oneCellAnchor>
  <xdr:twoCellAnchor>
    <xdr:from>
      <xdr:col>32</xdr:col>
      <xdr:colOff>98425</xdr:colOff>
      <xdr:row>71</xdr:row>
      <xdr:rowOff>12998</xdr:rowOff>
    </xdr:from>
    <xdr:to>
      <xdr:col>32</xdr:col>
      <xdr:colOff>276225</xdr:colOff>
      <xdr:row>71</xdr:row>
      <xdr:rowOff>12998</xdr:rowOff>
    </xdr:to>
    <xdr:cxnSp macro="">
      <xdr:nvCxnSpPr>
        <xdr:cNvPr id="838" name="直線コネクタ 837"/>
        <xdr:cNvCxnSpPr/>
      </xdr:nvCxnSpPr>
      <xdr:spPr>
        <a:xfrm>
          <a:off x="22072600" y="12185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70</xdr:row>
      <xdr:rowOff>130984</xdr:rowOff>
    </xdr:from>
    <xdr:to>
      <xdr:col>32</xdr:col>
      <xdr:colOff>187325</xdr:colOff>
      <xdr:row>73</xdr:row>
      <xdr:rowOff>24905</xdr:rowOff>
    </xdr:to>
    <xdr:cxnSp macro="">
      <xdr:nvCxnSpPr>
        <xdr:cNvPr id="839" name="直線コネクタ 838"/>
        <xdr:cNvCxnSpPr/>
      </xdr:nvCxnSpPr>
      <xdr:spPr>
        <a:xfrm>
          <a:off x="21323300" y="12132484"/>
          <a:ext cx="838200" cy="40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165149</xdr:rowOff>
    </xdr:from>
    <xdr:ext cx="534377" cy="259045"/>
    <xdr:sp macro="" textlink="">
      <xdr:nvSpPr>
        <xdr:cNvPr id="840" name="繰出金平均値テキスト"/>
        <xdr:cNvSpPr txBox="1"/>
      </xdr:nvSpPr>
      <xdr:spPr>
        <a:xfrm>
          <a:off x="22212300" y="12852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79,730</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15272</xdr:rowOff>
    </xdr:from>
    <xdr:to>
      <xdr:col>32</xdr:col>
      <xdr:colOff>238125</xdr:colOff>
      <xdr:row>75</xdr:row>
      <xdr:rowOff>116872</xdr:rowOff>
    </xdr:to>
    <xdr:sp macro="" textlink="">
      <xdr:nvSpPr>
        <xdr:cNvPr id="841" name="フローチャート : 判断 840"/>
        <xdr:cNvSpPr/>
      </xdr:nvSpPr>
      <xdr:spPr>
        <a:xfrm>
          <a:off x="22110700" y="1287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70</xdr:row>
      <xdr:rowOff>130984</xdr:rowOff>
    </xdr:from>
    <xdr:to>
      <xdr:col>31</xdr:col>
      <xdr:colOff>34925</xdr:colOff>
      <xdr:row>71</xdr:row>
      <xdr:rowOff>76359</xdr:rowOff>
    </xdr:to>
    <xdr:cxnSp macro="">
      <xdr:nvCxnSpPr>
        <xdr:cNvPr id="842" name="直線コネクタ 841"/>
        <xdr:cNvCxnSpPr/>
      </xdr:nvCxnSpPr>
      <xdr:spPr>
        <a:xfrm flipV="1">
          <a:off x="20434300" y="12132484"/>
          <a:ext cx="889000" cy="116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8480</xdr:rowOff>
    </xdr:from>
    <xdr:to>
      <xdr:col>31</xdr:col>
      <xdr:colOff>85725</xdr:colOff>
      <xdr:row>75</xdr:row>
      <xdr:rowOff>110080</xdr:rowOff>
    </xdr:to>
    <xdr:sp macro="" textlink="">
      <xdr:nvSpPr>
        <xdr:cNvPr id="843" name="フローチャート : 判断 842"/>
        <xdr:cNvSpPr/>
      </xdr:nvSpPr>
      <xdr:spPr>
        <a:xfrm>
          <a:off x="21272500" y="128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101207</xdr:rowOff>
    </xdr:from>
    <xdr:ext cx="534377" cy="259045"/>
    <xdr:sp macro="" textlink="">
      <xdr:nvSpPr>
        <xdr:cNvPr id="844" name="テキスト ボックス 843"/>
        <xdr:cNvSpPr txBox="1"/>
      </xdr:nvSpPr>
      <xdr:spPr>
        <a:xfrm>
          <a:off x="21056111" y="1295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80,443</a:t>
          </a:r>
          <a:endParaRPr kumimoji="1" lang="ja-JP" altLang="en-US" sz="1000" b="1">
            <a:solidFill>
              <a:srgbClr val="000080"/>
            </a:solidFill>
            <a:latin typeface="ＭＳ Ｐゴシック"/>
          </a:endParaRPr>
        </a:p>
      </xdr:txBody>
    </xdr:sp>
    <xdr:clientData/>
  </xdr:oneCellAnchor>
  <xdr:twoCellAnchor>
    <xdr:from>
      <xdr:col>28</xdr:col>
      <xdr:colOff>314325</xdr:colOff>
      <xdr:row>71</xdr:row>
      <xdr:rowOff>76359</xdr:rowOff>
    </xdr:from>
    <xdr:to>
      <xdr:col>29</xdr:col>
      <xdr:colOff>517525</xdr:colOff>
      <xdr:row>71</xdr:row>
      <xdr:rowOff>78302</xdr:rowOff>
    </xdr:to>
    <xdr:cxnSp macro="">
      <xdr:nvCxnSpPr>
        <xdr:cNvPr id="845" name="直線コネクタ 844"/>
        <xdr:cNvCxnSpPr/>
      </xdr:nvCxnSpPr>
      <xdr:spPr>
        <a:xfrm flipV="1">
          <a:off x="19545300" y="12249309"/>
          <a:ext cx="889000" cy="1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4146</xdr:rowOff>
    </xdr:from>
    <xdr:to>
      <xdr:col>29</xdr:col>
      <xdr:colOff>568325</xdr:colOff>
      <xdr:row>75</xdr:row>
      <xdr:rowOff>105746</xdr:rowOff>
    </xdr:to>
    <xdr:sp macro="" textlink="">
      <xdr:nvSpPr>
        <xdr:cNvPr id="846" name="フローチャート : 判断 845"/>
        <xdr:cNvSpPr/>
      </xdr:nvSpPr>
      <xdr:spPr>
        <a:xfrm>
          <a:off x="20383500" y="12862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75</xdr:row>
      <xdr:rowOff>96873</xdr:rowOff>
    </xdr:from>
    <xdr:ext cx="534377" cy="259045"/>
    <xdr:sp macro="" textlink="">
      <xdr:nvSpPr>
        <xdr:cNvPr id="847" name="テキスト ボックス 846"/>
        <xdr:cNvSpPr txBox="1"/>
      </xdr:nvSpPr>
      <xdr:spPr>
        <a:xfrm>
          <a:off x="20167111" y="1295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80,898</a:t>
          </a:r>
          <a:endParaRPr kumimoji="1" lang="ja-JP" altLang="en-US" sz="1000" b="1">
            <a:solidFill>
              <a:srgbClr val="000080"/>
            </a:solidFill>
            <a:latin typeface="ＭＳ Ｐゴシック"/>
          </a:endParaRPr>
        </a:p>
      </xdr:txBody>
    </xdr:sp>
    <xdr:clientData/>
  </xdr:oneCellAnchor>
  <xdr:twoCellAnchor>
    <xdr:from>
      <xdr:col>27</xdr:col>
      <xdr:colOff>111125</xdr:colOff>
      <xdr:row>71</xdr:row>
      <xdr:rowOff>57338</xdr:rowOff>
    </xdr:from>
    <xdr:to>
      <xdr:col>28</xdr:col>
      <xdr:colOff>314325</xdr:colOff>
      <xdr:row>71</xdr:row>
      <xdr:rowOff>78302</xdr:rowOff>
    </xdr:to>
    <xdr:cxnSp macro="">
      <xdr:nvCxnSpPr>
        <xdr:cNvPr id="848" name="直線コネクタ 847"/>
        <xdr:cNvCxnSpPr/>
      </xdr:nvCxnSpPr>
      <xdr:spPr>
        <a:xfrm>
          <a:off x="18656300" y="12230288"/>
          <a:ext cx="889000" cy="2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26968</xdr:rowOff>
    </xdr:from>
    <xdr:to>
      <xdr:col>28</xdr:col>
      <xdr:colOff>365125</xdr:colOff>
      <xdr:row>75</xdr:row>
      <xdr:rowOff>128568</xdr:rowOff>
    </xdr:to>
    <xdr:sp macro="" textlink="">
      <xdr:nvSpPr>
        <xdr:cNvPr id="849" name="フローチャート : 判断 848"/>
        <xdr:cNvSpPr/>
      </xdr:nvSpPr>
      <xdr:spPr>
        <a:xfrm>
          <a:off x="19494500" y="12885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119696</xdr:rowOff>
    </xdr:from>
    <xdr:ext cx="534377" cy="259045"/>
    <xdr:sp macro="" textlink="">
      <xdr:nvSpPr>
        <xdr:cNvPr id="850" name="テキスト ボックス 849"/>
        <xdr:cNvSpPr txBox="1"/>
      </xdr:nvSpPr>
      <xdr:spPr>
        <a:xfrm>
          <a:off x="19278111" y="12978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78,502</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48257</xdr:rowOff>
    </xdr:from>
    <xdr:to>
      <xdr:col>27</xdr:col>
      <xdr:colOff>161925</xdr:colOff>
      <xdr:row>75</xdr:row>
      <xdr:rowOff>149858</xdr:rowOff>
    </xdr:to>
    <xdr:sp macro="" textlink="">
      <xdr:nvSpPr>
        <xdr:cNvPr id="851" name="フローチャート : 判断 850"/>
        <xdr:cNvSpPr/>
      </xdr:nvSpPr>
      <xdr:spPr>
        <a:xfrm>
          <a:off x="18605500" y="1290700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140985</xdr:rowOff>
    </xdr:from>
    <xdr:ext cx="534377" cy="259045"/>
    <xdr:sp macro="" textlink="">
      <xdr:nvSpPr>
        <xdr:cNvPr id="852" name="テキスト ボックス 851"/>
        <xdr:cNvSpPr txBox="1"/>
      </xdr:nvSpPr>
      <xdr:spPr>
        <a:xfrm>
          <a:off x="18389111" y="12999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76,267</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3" name="テキスト ボックス 85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4" name="テキスト ボックス 85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55" name="テキスト ボックス 85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56" name="テキスト ボックス 85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57" name="テキスト ボックス 85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72</xdr:row>
      <xdr:rowOff>145555</xdr:rowOff>
    </xdr:from>
    <xdr:to>
      <xdr:col>32</xdr:col>
      <xdr:colOff>238125</xdr:colOff>
      <xdr:row>73</xdr:row>
      <xdr:rowOff>75705</xdr:rowOff>
    </xdr:to>
    <xdr:sp macro="" textlink="">
      <xdr:nvSpPr>
        <xdr:cNvPr id="858" name="円/楕円 857"/>
        <xdr:cNvSpPr/>
      </xdr:nvSpPr>
      <xdr:spPr>
        <a:xfrm>
          <a:off x="22110700" y="12489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71</xdr:row>
      <xdr:rowOff>168432</xdr:rowOff>
    </xdr:from>
    <xdr:ext cx="599010" cy="259045"/>
    <xdr:sp macro="" textlink="">
      <xdr:nvSpPr>
        <xdr:cNvPr id="859" name="繰出金該当値テキスト"/>
        <xdr:cNvSpPr txBox="1"/>
      </xdr:nvSpPr>
      <xdr:spPr>
        <a:xfrm>
          <a:off x="22212300" y="12341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120,052</a:t>
          </a:r>
          <a:endParaRPr kumimoji="1" lang="ja-JP" altLang="en-US" sz="1000" b="1">
            <a:solidFill>
              <a:srgbClr val="FF0000"/>
            </a:solidFill>
            <a:latin typeface="ＭＳ Ｐゴシック"/>
          </a:endParaRPr>
        </a:p>
      </xdr:txBody>
    </xdr:sp>
    <xdr:clientData/>
  </xdr:oneCellAnchor>
  <xdr:twoCellAnchor>
    <xdr:from>
      <xdr:col>30</xdr:col>
      <xdr:colOff>669925</xdr:colOff>
      <xdr:row>70</xdr:row>
      <xdr:rowOff>80184</xdr:rowOff>
    </xdr:from>
    <xdr:to>
      <xdr:col>31</xdr:col>
      <xdr:colOff>85725</xdr:colOff>
      <xdr:row>71</xdr:row>
      <xdr:rowOff>10334</xdr:rowOff>
    </xdr:to>
    <xdr:sp macro="" textlink="">
      <xdr:nvSpPr>
        <xdr:cNvPr id="860" name="円/楕円 859"/>
        <xdr:cNvSpPr/>
      </xdr:nvSpPr>
      <xdr:spPr>
        <a:xfrm>
          <a:off x="21272500" y="1208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69</xdr:row>
      <xdr:rowOff>26861</xdr:rowOff>
    </xdr:from>
    <xdr:ext cx="599010" cy="259045"/>
    <xdr:sp macro="" textlink="">
      <xdr:nvSpPr>
        <xdr:cNvPr id="861" name="テキスト ボックス 860"/>
        <xdr:cNvSpPr txBox="1"/>
      </xdr:nvSpPr>
      <xdr:spPr>
        <a:xfrm>
          <a:off x="21023794" y="11856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162,915</a:t>
          </a:r>
          <a:endParaRPr kumimoji="1" lang="ja-JP" altLang="en-US" sz="1000" b="1">
            <a:solidFill>
              <a:srgbClr val="FF0000"/>
            </a:solidFill>
            <a:latin typeface="ＭＳ Ｐゴシック"/>
          </a:endParaRPr>
        </a:p>
      </xdr:txBody>
    </xdr:sp>
    <xdr:clientData/>
  </xdr:oneCellAnchor>
  <xdr:twoCellAnchor>
    <xdr:from>
      <xdr:col>29</xdr:col>
      <xdr:colOff>466725</xdr:colOff>
      <xdr:row>71</xdr:row>
      <xdr:rowOff>25559</xdr:rowOff>
    </xdr:from>
    <xdr:to>
      <xdr:col>29</xdr:col>
      <xdr:colOff>568325</xdr:colOff>
      <xdr:row>71</xdr:row>
      <xdr:rowOff>127159</xdr:rowOff>
    </xdr:to>
    <xdr:sp macro="" textlink="">
      <xdr:nvSpPr>
        <xdr:cNvPr id="862" name="円/楕円 861"/>
        <xdr:cNvSpPr/>
      </xdr:nvSpPr>
      <xdr:spPr>
        <a:xfrm>
          <a:off x="20383500" y="12198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69</xdr:row>
      <xdr:rowOff>143686</xdr:rowOff>
    </xdr:from>
    <xdr:ext cx="599010" cy="259045"/>
    <xdr:sp macro="" textlink="">
      <xdr:nvSpPr>
        <xdr:cNvPr id="863" name="テキスト ボックス 862"/>
        <xdr:cNvSpPr txBox="1"/>
      </xdr:nvSpPr>
      <xdr:spPr>
        <a:xfrm>
          <a:off x="20134794" y="11973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150,650</a:t>
          </a:r>
          <a:endParaRPr kumimoji="1" lang="ja-JP" altLang="en-US" sz="1000" b="1">
            <a:solidFill>
              <a:srgbClr val="FF0000"/>
            </a:solidFill>
            <a:latin typeface="ＭＳ Ｐゴシック"/>
          </a:endParaRPr>
        </a:p>
      </xdr:txBody>
    </xdr:sp>
    <xdr:clientData/>
  </xdr:oneCellAnchor>
  <xdr:twoCellAnchor>
    <xdr:from>
      <xdr:col>28</xdr:col>
      <xdr:colOff>263525</xdr:colOff>
      <xdr:row>71</xdr:row>
      <xdr:rowOff>27502</xdr:rowOff>
    </xdr:from>
    <xdr:to>
      <xdr:col>28</xdr:col>
      <xdr:colOff>365125</xdr:colOff>
      <xdr:row>71</xdr:row>
      <xdr:rowOff>129102</xdr:rowOff>
    </xdr:to>
    <xdr:sp macro="" textlink="">
      <xdr:nvSpPr>
        <xdr:cNvPr id="864" name="円/楕円 863"/>
        <xdr:cNvSpPr/>
      </xdr:nvSpPr>
      <xdr:spPr>
        <a:xfrm>
          <a:off x="19494500" y="1220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69</xdr:row>
      <xdr:rowOff>145629</xdr:rowOff>
    </xdr:from>
    <xdr:ext cx="599010" cy="259045"/>
    <xdr:sp macro="" textlink="">
      <xdr:nvSpPr>
        <xdr:cNvPr id="865" name="テキスト ボックス 864"/>
        <xdr:cNvSpPr txBox="1"/>
      </xdr:nvSpPr>
      <xdr:spPr>
        <a:xfrm>
          <a:off x="19245794" y="119756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150,446</a:t>
          </a:r>
          <a:endParaRPr kumimoji="1" lang="ja-JP" altLang="en-US" sz="1000" b="1">
            <a:solidFill>
              <a:srgbClr val="FF0000"/>
            </a:solidFill>
            <a:latin typeface="ＭＳ Ｐゴシック"/>
          </a:endParaRPr>
        </a:p>
      </xdr:txBody>
    </xdr:sp>
    <xdr:clientData/>
  </xdr:oneCellAnchor>
  <xdr:twoCellAnchor>
    <xdr:from>
      <xdr:col>27</xdr:col>
      <xdr:colOff>60325</xdr:colOff>
      <xdr:row>71</xdr:row>
      <xdr:rowOff>6538</xdr:rowOff>
    </xdr:from>
    <xdr:to>
      <xdr:col>27</xdr:col>
      <xdr:colOff>161925</xdr:colOff>
      <xdr:row>71</xdr:row>
      <xdr:rowOff>108138</xdr:rowOff>
    </xdr:to>
    <xdr:sp macro="" textlink="">
      <xdr:nvSpPr>
        <xdr:cNvPr id="866" name="円/楕円 865"/>
        <xdr:cNvSpPr/>
      </xdr:nvSpPr>
      <xdr:spPr>
        <a:xfrm>
          <a:off x="18605500" y="12179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69</xdr:row>
      <xdr:rowOff>124665</xdr:rowOff>
    </xdr:from>
    <xdr:ext cx="599010" cy="259045"/>
    <xdr:sp macro="" textlink="">
      <xdr:nvSpPr>
        <xdr:cNvPr id="867" name="テキスト ボックス 866"/>
        <xdr:cNvSpPr txBox="1"/>
      </xdr:nvSpPr>
      <xdr:spPr>
        <a:xfrm>
          <a:off x="18356794" y="11954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152,647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68" name="正方形/長方形 86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69" name="正方形/長方形 86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0" name="正方形/長方形 86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1" name="正方形/長方形 87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2" name="正方形/長方形 87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3" name="正方形/長方形 87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4" name="正方形/長方形 87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75" name="正方形/長方形 87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76" name="テキスト ボックス 87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77" name="直線コネクタ 87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78" name="直線コネクタ 87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79" name="テキスト ボックス 87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0" name="直線コネクタ 87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1" name="テキスト ボックス 88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83" name="直線コネクタ 88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8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8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87" name="直線コネクタ 88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88" name="直線コネクタ 88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8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0" name="フローチャート : 判断 88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1" name="直線コネクタ 89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2" name="フローチャート : 判断 89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93" name="テキスト ボックス 892"/>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94" name="直線コネクタ 89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95" name="フローチャート : 判断 89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96" name="テキスト ボックス 895"/>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97" name="直線コネクタ 89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98" name="フローチャート : 判断 89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99" name="テキスト ボックス 898"/>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0" name="フローチャート : 判断 89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1" name="テキスト ボックス 900"/>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2" name="テキスト ボックス 90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3" name="テキスト ボックス 90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4" name="テキスト ボックス 90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5" name="テキスト ボックス 90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6" name="テキスト ボックス 90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07" name="円/楕円 90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0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09" name="円/楕円 90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0" name="テキスト ボックス 909"/>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1" name="円/楕円 91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2" name="テキスト ボックス 911"/>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13" name="円/楕円 91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14" name="テキスト ボックス 913"/>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15" name="円/楕円 91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16" name="テキスト ボックス 915"/>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7" name="正方形/長方形 91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8" name="正方形/長方形 91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9" name="テキスト ボックス 91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類似団体の住民一人当たりのコストと比較して人件費、物件費、普通建設事業（うち</a:t>
          </a:r>
          <a:r>
            <a:rPr kumimoji="1" lang="ja-JP" altLang="en-US" sz="1100">
              <a:solidFill>
                <a:schemeClr val="dk1"/>
              </a:solidFill>
              <a:effectLst/>
              <a:latin typeface="+mn-lt"/>
              <a:ea typeface="+mn-ea"/>
              <a:cs typeface="+mn-cs"/>
            </a:rPr>
            <a:t>新規</a:t>
          </a:r>
          <a:r>
            <a:rPr kumimoji="1" lang="ja-JP" altLang="ja-JP" sz="1100">
              <a:solidFill>
                <a:schemeClr val="dk1"/>
              </a:solidFill>
              <a:effectLst/>
              <a:latin typeface="+mn-lt"/>
              <a:ea typeface="+mn-ea"/>
              <a:cs typeface="+mn-cs"/>
            </a:rPr>
            <a:t>整備）</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繰出金が大きく上回っている。</a:t>
          </a:r>
          <a:endParaRPr lang="ja-JP" altLang="ja-JP" sz="1200">
            <a:effectLst/>
          </a:endParaRPr>
        </a:p>
        <a:p>
          <a:r>
            <a:rPr kumimoji="1" lang="ja-JP" altLang="ja-JP" sz="1100">
              <a:solidFill>
                <a:schemeClr val="dk1"/>
              </a:solidFill>
              <a:effectLst/>
              <a:latin typeface="+mn-lt"/>
              <a:ea typeface="+mn-ea"/>
              <a:cs typeface="+mn-cs"/>
            </a:rPr>
            <a:t>　人件費は、合併した</a:t>
          </a:r>
          <a:r>
            <a:rPr kumimoji="1" lang="ja-JP" altLang="en-US" sz="1100">
              <a:solidFill>
                <a:schemeClr val="dk1"/>
              </a:solidFill>
              <a:effectLst/>
              <a:latin typeface="+mn-lt"/>
              <a:ea typeface="+mn-ea"/>
              <a:cs typeface="+mn-cs"/>
            </a:rPr>
            <a:t>１</a:t>
          </a:r>
          <a:r>
            <a:rPr kumimoji="1" lang="ja-JP" altLang="ja-JP" sz="1100">
              <a:solidFill>
                <a:schemeClr val="dk1"/>
              </a:solidFill>
              <a:effectLst/>
              <a:latin typeface="+mn-lt"/>
              <a:ea typeface="+mn-ea"/>
              <a:cs typeface="+mn-cs"/>
            </a:rPr>
            <a:t>町</a:t>
          </a:r>
          <a:r>
            <a:rPr kumimoji="1" lang="ja-JP" altLang="en-US" sz="1100">
              <a:solidFill>
                <a:schemeClr val="dk1"/>
              </a:solidFill>
              <a:effectLst/>
              <a:latin typeface="+mn-lt"/>
              <a:ea typeface="+mn-ea"/>
              <a:cs typeface="+mn-cs"/>
            </a:rPr>
            <a:t>３村</a:t>
          </a:r>
          <a:r>
            <a:rPr kumimoji="1" lang="ja-JP" altLang="ja-JP" sz="1100">
              <a:solidFill>
                <a:schemeClr val="dk1"/>
              </a:solidFill>
              <a:effectLst/>
              <a:latin typeface="+mn-lt"/>
              <a:ea typeface="+mn-ea"/>
              <a:cs typeface="+mn-cs"/>
            </a:rPr>
            <a:t>の職員を</a:t>
          </a:r>
          <a:r>
            <a:rPr kumimoji="1" lang="ja-JP" altLang="en-US" sz="1100">
              <a:solidFill>
                <a:schemeClr val="dk1"/>
              </a:solidFill>
              <a:effectLst/>
              <a:latin typeface="+mn-lt"/>
              <a:ea typeface="+mn-ea"/>
              <a:cs typeface="+mn-cs"/>
            </a:rPr>
            <a:t>、また一部事務組合の職員を</a:t>
          </a:r>
          <a:r>
            <a:rPr kumimoji="1" lang="ja-JP" altLang="ja-JP" sz="1100">
              <a:solidFill>
                <a:schemeClr val="dk1"/>
              </a:solidFill>
              <a:effectLst/>
              <a:latin typeface="+mn-lt"/>
              <a:ea typeface="+mn-ea"/>
              <a:cs typeface="+mn-cs"/>
            </a:rPr>
            <a:t>引き継いでいるため、職員数が類似団体と比較して多くなっており、人口一人当たりの決算額が高い数値となっている。職員の計画的な採用により、職員数、職員給与費は着実に減少しているが、引き続き定員適正化に努める。</a:t>
          </a:r>
          <a:endParaRPr lang="ja-JP" altLang="ja-JP" sz="1200">
            <a:effectLst/>
          </a:endParaRPr>
        </a:p>
        <a:p>
          <a:r>
            <a:rPr kumimoji="1" lang="ja-JP" altLang="ja-JP" sz="1100">
              <a:solidFill>
                <a:schemeClr val="dk1"/>
              </a:solidFill>
              <a:effectLst/>
              <a:latin typeface="+mn-lt"/>
              <a:ea typeface="+mn-ea"/>
              <a:cs typeface="+mn-cs"/>
            </a:rPr>
            <a:t>　物件費は、</a:t>
          </a:r>
          <a:r>
            <a:rPr kumimoji="1" lang="ja-JP" altLang="en-US" sz="1100">
              <a:solidFill>
                <a:schemeClr val="dk1"/>
              </a:solidFill>
              <a:effectLst/>
              <a:latin typeface="+mn-lt"/>
              <a:ea typeface="+mn-ea"/>
              <a:cs typeface="+mn-cs"/>
            </a:rPr>
            <a:t>近年増加傾向にあり</a:t>
          </a:r>
          <a:r>
            <a:rPr kumimoji="1" lang="ja-JP" altLang="ja-JP" sz="1100">
              <a:solidFill>
                <a:schemeClr val="dk1"/>
              </a:solidFill>
              <a:effectLst/>
              <a:latin typeface="+mn-lt"/>
              <a:ea typeface="+mn-ea"/>
              <a:cs typeface="+mn-cs"/>
            </a:rPr>
            <a:t>、</a:t>
          </a:r>
          <a:r>
            <a:rPr kumimoji="1" lang="ja-JP" altLang="ja-JP" sz="1100" baseline="0">
              <a:solidFill>
                <a:schemeClr val="dk1"/>
              </a:solidFill>
              <a:effectLst/>
              <a:latin typeface="+mn-lt"/>
              <a:ea typeface="+mn-ea"/>
              <a:cs typeface="+mn-cs"/>
            </a:rPr>
            <a:t>指定管理者制度の導入やごみ処理の委託化等において一人当たりの物件費が高いものとなっているが、委託により人件費などの削減が見込まれるために今後も各事業のトータルバランスを判断していく必要がある</a:t>
          </a:r>
          <a:r>
            <a:rPr kumimoji="1" lang="ja-JP" altLang="en-US" sz="1100" baseline="0">
              <a:solidFill>
                <a:schemeClr val="dk1"/>
              </a:solidFill>
              <a:effectLst/>
              <a:latin typeface="+mn-lt"/>
              <a:ea typeface="+mn-ea"/>
              <a:cs typeface="+mn-cs"/>
            </a:rPr>
            <a:t>。</a:t>
          </a:r>
          <a:endParaRPr kumimoji="1" lang="en-US" altLang="ja-JP" sz="1100" baseline="0">
            <a:solidFill>
              <a:schemeClr val="dk1"/>
            </a:solidFill>
            <a:effectLst/>
            <a:latin typeface="+mn-lt"/>
            <a:ea typeface="+mn-ea"/>
            <a:cs typeface="+mn-cs"/>
          </a:endParaRPr>
        </a:p>
        <a:p>
          <a:r>
            <a:rPr kumimoji="1" lang="ja-JP" altLang="en-US" sz="1100" baseline="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普通建設事業については、公共施設等の約半数が既に完成後</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以上を経過し、老朽化が進展しているため更新の時期を迎えており、人口減少により今後も住民一人当たりのコストが増加する見込みである。このため、公共施設等総合管理計画に基づき、保有施設の総量縮減、統廃合・複合化を推進し、更新整備に要する経費を抑制する必要が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投資及び出資金や</a:t>
          </a:r>
          <a:r>
            <a:rPr kumimoji="1" lang="ja-JP" altLang="ja-JP" sz="1100">
              <a:solidFill>
                <a:schemeClr val="dk1"/>
              </a:solidFill>
              <a:effectLst/>
              <a:latin typeface="+mn-lt"/>
              <a:ea typeface="+mn-ea"/>
              <a:cs typeface="+mn-cs"/>
            </a:rPr>
            <a:t>繰出金については、国の繰出基準に準じて特別会計及び企業会計へ繰出しを行っているが、</a:t>
          </a:r>
          <a:r>
            <a:rPr kumimoji="1" lang="ja-JP" altLang="ja-JP" sz="1100" baseline="0">
              <a:solidFill>
                <a:schemeClr val="dk1"/>
              </a:solidFill>
              <a:effectLst/>
              <a:latin typeface="+mn-lt"/>
              <a:ea typeface="+mn-ea"/>
              <a:cs typeface="+mn-cs"/>
            </a:rPr>
            <a:t>この繰出金により特別会計の収支に均衡が保たれている現状であるため、早急な減額は難しいものがある。そのために各特別会計においては効率的かつ安定的な経営に取り組</a:t>
          </a:r>
          <a:r>
            <a:rPr kumimoji="1" lang="ja-JP" altLang="en-US" sz="1100" baseline="0">
              <a:solidFill>
                <a:schemeClr val="dk1"/>
              </a:solidFill>
              <a:effectLst/>
              <a:latin typeface="+mn-lt"/>
              <a:ea typeface="+mn-ea"/>
              <a:cs typeface="+mn-cs"/>
            </a:rPr>
            <a:t>み、</a:t>
          </a:r>
          <a:r>
            <a:rPr kumimoji="1" lang="ja-JP" altLang="ja-JP" sz="1100" baseline="0">
              <a:solidFill>
                <a:schemeClr val="dk1"/>
              </a:solidFill>
              <a:effectLst/>
              <a:latin typeface="+mn-lt"/>
              <a:ea typeface="+mn-ea"/>
              <a:cs typeface="+mn-cs"/>
            </a:rPr>
            <a:t>年間の繰出金が抑制されるように努める必要がある。特に公営企業に関しては、</a:t>
          </a:r>
          <a:r>
            <a:rPr kumimoji="1" lang="ja-JP" altLang="en-US" sz="1100" baseline="0">
              <a:solidFill>
                <a:schemeClr val="dk1"/>
              </a:solidFill>
              <a:effectLst/>
              <a:latin typeface="+mn-lt"/>
              <a:ea typeface="+mn-ea"/>
              <a:cs typeface="+mn-cs"/>
            </a:rPr>
            <a:t>　　</a:t>
          </a:r>
          <a:r>
            <a:rPr kumimoji="1" lang="ja-JP" altLang="ja-JP" sz="1100" baseline="0">
              <a:solidFill>
                <a:schemeClr val="dk1"/>
              </a:solidFill>
              <a:effectLst/>
              <a:latin typeface="+mn-lt"/>
              <a:ea typeface="+mn-ea"/>
              <a:cs typeface="+mn-cs"/>
            </a:rPr>
            <a:t>新公立病院改革プランや経営戦略</a:t>
          </a:r>
          <a:r>
            <a:rPr kumimoji="1" lang="ja-JP" altLang="en-US" sz="1100" baseline="0">
              <a:solidFill>
                <a:schemeClr val="dk1"/>
              </a:solidFill>
              <a:effectLst/>
              <a:latin typeface="+mn-lt"/>
              <a:ea typeface="+mn-ea"/>
              <a:cs typeface="+mn-cs"/>
            </a:rPr>
            <a:t>に基づき</a:t>
          </a:r>
          <a:r>
            <a:rPr kumimoji="1" lang="ja-JP" altLang="ja-JP" sz="1100" baseline="0">
              <a:solidFill>
                <a:schemeClr val="dk1"/>
              </a:solidFill>
              <a:effectLst/>
              <a:latin typeface="+mn-lt"/>
              <a:ea typeface="+mn-ea"/>
              <a:cs typeface="+mn-cs"/>
            </a:rPr>
            <a:t>、独立採算の原則</a:t>
          </a:r>
          <a:r>
            <a:rPr kumimoji="1" lang="ja-JP" altLang="en-US" sz="1100" baseline="0">
              <a:solidFill>
                <a:schemeClr val="dk1"/>
              </a:solidFill>
              <a:effectLst/>
              <a:latin typeface="+mn-lt"/>
              <a:ea typeface="+mn-ea"/>
              <a:cs typeface="+mn-cs"/>
            </a:rPr>
            <a:t>のもと経営改善を図る必要がある。</a:t>
          </a:r>
          <a:endParaRPr kumimoji="1" lang="ja-JP" altLang="en-US" sz="12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愛媛県久万高原町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8,774
8,736
583.69
9,455,179
8,692,158
667,285
6,103,889
8,795,352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77/96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2,895</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20193</xdr:rowOff>
    </xdr:from>
    <xdr:to>
      <xdr:col>6</xdr:col>
      <xdr:colOff>510540</xdr:colOff>
      <xdr:row>39</xdr:row>
      <xdr:rowOff>21209</xdr:rowOff>
    </xdr:to>
    <xdr:cxnSp macro="">
      <xdr:nvCxnSpPr>
        <xdr:cNvPr id="56" name="直線コネクタ 55"/>
        <xdr:cNvCxnSpPr/>
      </xdr:nvCxnSpPr>
      <xdr:spPr>
        <a:xfrm flipV="1">
          <a:off x="4633595" y="5335143"/>
          <a:ext cx="1270" cy="1372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25036</xdr:rowOff>
    </xdr:from>
    <xdr:ext cx="469744" cy="259045"/>
    <xdr:sp macro="" textlink="">
      <xdr:nvSpPr>
        <xdr:cNvPr id="57" name="議会費最小値テキスト"/>
        <xdr:cNvSpPr txBox="1"/>
      </xdr:nvSpPr>
      <xdr:spPr>
        <a:xfrm>
          <a:off x="4686300" y="6711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6,183</a:t>
          </a:r>
          <a:endParaRPr kumimoji="1" lang="ja-JP" altLang="en-US" sz="1000" b="1">
            <a:latin typeface="ＭＳ Ｐゴシック"/>
          </a:endParaRPr>
        </a:p>
      </xdr:txBody>
    </xdr:sp>
    <xdr:clientData/>
  </xdr:oneCellAnchor>
  <xdr:twoCellAnchor>
    <xdr:from>
      <xdr:col>6</xdr:col>
      <xdr:colOff>422275</xdr:colOff>
      <xdr:row>39</xdr:row>
      <xdr:rowOff>21209</xdr:rowOff>
    </xdr:from>
    <xdr:to>
      <xdr:col>6</xdr:col>
      <xdr:colOff>600075</xdr:colOff>
      <xdr:row>39</xdr:row>
      <xdr:rowOff>21209</xdr:rowOff>
    </xdr:to>
    <xdr:cxnSp macro="">
      <xdr:nvCxnSpPr>
        <xdr:cNvPr id="58" name="直線コネクタ 57"/>
        <xdr:cNvCxnSpPr/>
      </xdr:nvCxnSpPr>
      <xdr:spPr>
        <a:xfrm>
          <a:off x="4546600" y="6707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138320</xdr:rowOff>
    </xdr:from>
    <xdr:ext cx="534377" cy="259045"/>
    <xdr:sp macro="" textlink="">
      <xdr:nvSpPr>
        <xdr:cNvPr id="59" name="議会費最大値テキスト"/>
        <xdr:cNvSpPr txBox="1"/>
      </xdr:nvSpPr>
      <xdr:spPr>
        <a:xfrm>
          <a:off x="4686300" y="5110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16,991</a:t>
          </a:r>
          <a:endParaRPr kumimoji="1" lang="ja-JP" altLang="en-US" sz="1000" b="1">
            <a:latin typeface="ＭＳ Ｐゴシック"/>
          </a:endParaRPr>
        </a:p>
      </xdr:txBody>
    </xdr:sp>
    <xdr:clientData/>
  </xdr:oneCellAnchor>
  <xdr:twoCellAnchor>
    <xdr:from>
      <xdr:col>6</xdr:col>
      <xdr:colOff>422275</xdr:colOff>
      <xdr:row>31</xdr:row>
      <xdr:rowOff>20193</xdr:rowOff>
    </xdr:from>
    <xdr:to>
      <xdr:col>6</xdr:col>
      <xdr:colOff>600075</xdr:colOff>
      <xdr:row>31</xdr:row>
      <xdr:rowOff>20193</xdr:rowOff>
    </xdr:to>
    <xdr:cxnSp macro="">
      <xdr:nvCxnSpPr>
        <xdr:cNvPr id="60" name="直線コネクタ 59"/>
        <xdr:cNvCxnSpPr/>
      </xdr:nvCxnSpPr>
      <xdr:spPr>
        <a:xfrm>
          <a:off x="4546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3048</xdr:rowOff>
    </xdr:from>
    <xdr:to>
      <xdr:col>6</xdr:col>
      <xdr:colOff>511175</xdr:colOff>
      <xdr:row>37</xdr:row>
      <xdr:rowOff>51816</xdr:rowOff>
    </xdr:to>
    <xdr:cxnSp macro="">
      <xdr:nvCxnSpPr>
        <xdr:cNvPr id="61" name="直線コネクタ 60"/>
        <xdr:cNvCxnSpPr/>
      </xdr:nvCxnSpPr>
      <xdr:spPr>
        <a:xfrm>
          <a:off x="3797300" y="6346698"/>
          <a:ext cx="838200" cy="4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163847</xdr:rowOff>
    </xdr:from>
    <xdr:ext cx="534377" cy="259045"/>
    <xdr:sp macro="" textlink="">
      <xdr:nvSpPr>
        <xdr:cNvPr id="62" name="議会費平均値テキスト"/>
        <xdr:cNvSpPr txBox="1"/>
      </xdr:nvSpPr>
      <xdr:spPr>
        <a:xfrm>
          <a:off x="4686300" y="5993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140970</xdr:rowOff>
    </xdr:from>
    <xdr:to>
      <xdr:col>6</xdr:col>
      <xdr:colOff>561975</xdr:colOff>
      <xdr:row>36</xdr:row>
      <xdr:rowOff>71120</xdr:rowOff>
    </xdr:to>
    <xdr:sp macro="" textlink="">
      <xdr:nvSpPr>
        <xdr:cNvPr id="63" name="フローチャート : 判断 62"/>
        <xdr:cNvSpPr/>
      </xdr:nvSpPr>
      <xdr:spPr>
        <a:xfrm>
          <a:off x="4584700" y="6141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3048</xdr:rowOff>
    </xdr:from>
    <xdr:to>
      <xdr:col>5</xdr:col>
      <xdr:colOff>358775</xdr:colOff>
      <xdr:row>37</xdr:row>
      <xdr:rowOff>15875</xdr:rowOff>
    </xdr:to>
    <xdr:cxnSp macro="">
      <xdr:nvCxnSpPr>
        <xdr:cNvPr id="64" name="直線コネクタ 63"/>
        <xdr:cNvCxnSpPr/>
      </xdr:nvCxnSpPr>
      <xdr:spPr>
        <a:xfrm flipV="1">
          <a:off x="2908300" y="6346698"/>
          <a:ext cx="889000" cy="12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56261</xdr:rowOff>
    </xdr:from>
    <xdr:to>
      <xdr:col>5</xdr:col>
      <xdr:colOff>409575</xdr:colOff>
      <xdr:row>35</xdr:row>
      <xdr:rowOff>157861</xdr:rowOff>
    </xdr:to>
    <xdr:sp macro="" textlink="">
      <xdr:nvSpPr>
        <xdr:cNvPr id="65" name="フローチャート : 判断 64"/>
        <xdr:cNvSpPr/>
      </xdr:nvSpPr>
      <xdr:spPr>
        <a:xfrm>
          <a:off x="3746500" y="6057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2938</xdr:rowOff>
    </xdr:from>
    <xdr:ext cx="534377" cy="259045"/>
    <xdr:sp macro="" textlink="">
      <xdr:nvSpPr>
        <xdr:cNvPr id="66" name="テキスト ボックス 65"/>
        <xdr:cNvSpPr txBox="1"/>
      </xdr:nvSpPr>
      <xdr:spPr>
        <a:xfrm>
          <a:off x="3530111" y="5832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10,907</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15875</xdr:rowOff>
    </xdr:from>
    <xdr:to>
      <xdr:col>4</xdr:col>
      <xdr:colOff>155575</xdr:colOff>
      <xdr:row>37</xdr:row>
      <xdr:rowOff>115062</xdr:rowOff>
    </xdr:to>
    <xdr:cxnSp macro="">
      <xdr:nvCxnSpPr>
        <xdr:cNvPr id="67" name="直線コネクタ 66"/>
        <xdr:cNvCxnSpPr/>
      </xdr:nvCxnSpPr>
      <xdr:spPr>
        <a:xfrm flipV="1">
          <a:off x="2019300" y="6359525"/>
          <a:ext cx="889000" cy="9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44323</xdr:rowOff>
    </xdr:from>
    <xdr:to>
      <xdr:col>4</xdr:col>
      <xdr:colOff>206375</xdr:colOff>
      <xdr:row>35</xdr:row>
      <xdr:rowOff>145923</xdr:rowOff>
    </xdr:to>
    <xdr:sp macro="" textlink="">
      <xdr:nvSpPr>
        <xdr:cNvPr id="68" name="フローチャート : 判断 67"/>
        <xdr:cNvSpPr/>
      </xdr:nvSpPr>
      <xdr:spPr>
        <a:xfrm>
          <a:off x="2857500" y="6045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162450</xdr:rowOff>
    </xdr:from>
    <xdr:ext cx="534377" cy="259045"/>
    <xdr:sp macro="" textlink="">
      <xdr:nvSpPr>
        <xdr:cNvPr id="69" name="テキスト ボックス 68"/>
        <xdr:cNvSpPr txBox="1"/>
      </xdr:nvSpPr>
      <xdr:spPr>
        <a:xfrm>
          <a:off x="2641111" y="5820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11,001</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80645</xdr:rowOff>
    </xdr:from>
    <xdr:to>
      <xdr:col>2</xdr:col>
      <xdr:colOff>638175</xdr:colOff>
      <xdr:row>37</xdr:row>
      <xdr:rowOff>115062</xdr:rowOff>
    </xdr:to>
    <xdr:cxnSp macro="">
      <xdr:nvCxnSpPr>
        <xdr:cNvPr id="70" name="直線コネクタ 69"/>
        <xdr:cNvCxnSpPr/>
      </xdr:nvCxnSpPr>
      <xdr:spPr>
        <a:xfrm>
          <a:off x="1130300" y="6424295"/>
          <a:ext cx="889000" cy="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92964</xdr:rowOff>
    </xdr:from>
    <xdr:to>
      <xdr:col>3</xdr:col>
      <xdr:colOff>3175</xdr:colOff>
      <xdr:row>36</xdr:row>
      <xdr:rowOff>23114</xdr:rowOff>
    </xdr:to>
    <xdr:sp macro="" textlink="">
      <xdr:nvSpPr>
        <xdr:cNvPr id="71" name="フローチャート : 判断 70"/>
        <xdr:cNvSpPr/>
      </xdr:nvSpPr>
      <xdr:spPr>
        <a:xfrm>
          <a:off x="1968500" y="609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39641</xdr:rowOff>
    </xdr:from>
    <xdr:ext cx="534377" cy="259045"/>
    <xdr:sp macro="" textlink="">
      <xdr:nvSpPr>
        <xdr:cNvPr id="72" name="テキスト ボックス 71"/>
        <xdr:cNvSpPr txBox="1"/>
      </xdr:nvSpPr>
      <xdr:spPr>
        <a:xfrm>
          <a:off x="1752111" y="586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10,618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62103</xdr:rowOff>
    </xdr:from>
    <xdr:to>
      <xdr:col>1</xdr:col>
      <xdr:colOff>485775</xdr:colOff>
      <xdr:row>35</xdr:row>
      <xdr:rowOff>163703</xdr:rowOff>
    </xdr:to>
    <xdr:sp macro="" textlink="">
      <xdr:nvSpPr>
        <xdr:cNvPr id="73" name="フローチャート : 判断 72"/>
        <xdr:cNvSpPr/>
      </xdr:nvSpPr>
      <xdr:spPr>
        <a:xfrm>
          <a:off x="1079500" y="606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8780</xdr:rowOff>
    </xdr:from>
    <xdr:ext cx="534377" cy="259045"/>
    <xdr:sp macro="" textlink="">
      <xdr:nvSpPr>
        <xdr:cNvPr id="74" name="テキスト ボックス 73"/>
        <xdr:cNvSpPr txBox="1"/>
      </xdr:nvSpPr>
      <xdr:spPr>
        <a:xfrm>
          <a:off x="863111" y="583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10,861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1016</xdr:rowOff>
    </xdr:from>
    <xdr:to>
      <xdr:col>6</xdr:col>
      <xdr:colOff>561975</xdr:colOff>
      <xdr:row>37</xdr:row>
      <xdr:rowOff>102616</xdr:rowOff>
    </xdr:to>
    <xdr:sp macro="" textlink="">
      <xdr:nvSpPr>
        <xdr:cNvPr id="80" name="円/楕円 79"/>
        <xdr:cNvSpPr/>
      </xdr:nvSpPr>
      <xdr:spPr>
        <a:xfrm>
          <a:off x="4584700" y="634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150893</xdr:rowOff>
    </xdr:from>
    <xdr:ext cx="469744" cy="259045"/>
    <xdr:sp macro="" textlink="">
      <xdr:nvSpPr>
        <xdr:cNvPr id="81" name="議会費該当値テキスト"/>
        <xdr:cNvSpPr txBox="1"/>
      </xdr:nvSpPr>
      <xdr:spPr>
        <a:xfrm>
          <a:off x="4686300" y="6323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8,642</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123698</xdr:rowOff>
    </xdr:from>
    <xdr:to>
      <xdr:col>5</xdr:col>
      <xdr:colOff>409575</xdr:colOff>
      <xdr:row>37</xdr:row>
      <xdr:rowOff>53848</xdr:rowOff>
    </xdr:to>
    <xdr:sp macro="" textlink="">
      <xdr:nvSpPr>
        <xdr:cNvPr id="82" name="円/楕円 81"/>
        <xdr:cNvSpPr/>
      </xdr:nvSpPr>
      <xdr:spPr>
        <a:xfrm>
          <a:off x="3746500" y="629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44975</xdr:rowOff>
    </xdr:from>
    <xdr:ext cx="469744" cy="259045"/>
    <xdr:sp macro="" textlink="">
      <xdr:nvSpPr>
        <xdr:cNvPr id="83" name="テキスト ボックス 82"/>
        <xdr:cNvSpPr txBox="1"/>
      </xdr:nvSpPr>
      <xdr:spPr>
        <a:xfrm>
          <a:off x="3562427" y="638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9,026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136525</xdr:rowOff>
    </xdr:from>
    <xdr:to>
      <xdr:col>4</xdr:col>
      <xdr:colOff>206375</xdr:colOff>
      <xdr:row>37</xdr:row>
      <xdr:rowOff>66675</xdr:rowOff>
    </xdr:to>
    <xdr:sp macro="" textlink="">
      <xdr:nvSpPr>
        <xdr:cNvPr id="84" name="円/楕円 83"/>
        <xdr:cNvSpPr/>
      </xdr:nvSpPr>
      <xdr:spPr>
        <a:xfrm>
          <a:off x="2857500" y="6308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57802</xdr:rowOff>
    </xdr:from>
    <xdr:ext cx="469744" cy="259045"/>
    <xdr:sp macro="" textlink="">
      <xdr:nvSpPr>
        <xdr:cNvPr id="85" name="テキスト ボックス 84"/>
        <xdr:cNvSpPr txBox="1"/>
      </xdr:nvSpPr>
      <xdr:spPr>
        <a:xfrm>
          <a:off x="2673427" y="640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64262</xdr:rowOff>
    </xdr:from>
    <xdr:to>
      <xdr:col>3</xdr:col>
      <xdr:colOff>3175</xdr:colOff>
      <xdr:row>37</xdr:row>
      <xdr:rowOff>165862</xdr:rowOff>
    </xdr:to>
    <xdr:sp macro="" textlink="">
      <xdr:nvSpPr>
        <xdr:cNvPr id="86" name="円/楕円 85"/>
        <xdr:cNvSpPr/>
      </xdr:nvSpPr>
      <xdr:spPr>
        <a:xfrm>
          <a:off x="1968500" y="640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156989</xdr:rowOff>
    </xdr:from>
    <xdr:ext cx="469744" cy="259045"/>
    <xdr:sp macro="" textlink="">
      <xdr:nvSpPr>
        <xdr:cNvPr id="87" name="テキスト ボックス 86"/>
        <xdr:cNvSpPr txBox="1"/>
      </xdr:nvSpPr>
      <xdr:spPr>
        <a:xfrm>
          <a:off x="1784427" y="650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8,144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29845</xdr:rowOff>
    </xdr:from>
    <xdr:to>
      <xdr:col>1</xdr:col>
      <xdr:colOff>485775</xdr:colOff>
      <xdr:row>37</xdr:row>
      <xdr:rowOff>131445</xdr:rowOff>
    </xdr:to>
    <xdr:sp macro="" textlink="">
      <xdr:nvSpPr>
        <xdr:cNvPr id="88" name="円/楕円 87"/>
        <xdr:cNvSpPr/>
      </xdr:nvSpPr>
      <xdr:spPr>
        <a:xfrm>
          <a:off x="1079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122572</xdr:rowOff>
    </xdr:from>
    <xdr:ext cx="469744" cy="259045"/>
    <xdr:sp macro="" textlink="">
      <xdr:nvSpPr>
        <xdr:cNvPr id="89" name="テキスト ボックス 88"/>
        <xdr:cNvSpPr txBox="1"/>
      </xdr:nvSpPr>
      <xdr:spPr>
        <a:xfrm>
          <a:off x="895427" y="6466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8,415</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74/96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140523</xdr:rowOff>
    </xdr:from>
    <xdr:to>
      <xdr:col>6</xdr:col>
      <xdr:colOff>510540</xdr:colOff>
      <xdr:row>58</xdr:row>
      <xdr:rowOff>47499</xdr:rowOff>
    </xdr:to>
    <xdr:cxnSp macro="">
      <xdr:nvCxnSpPr>
        <xdr:cNvPr id="115" name="直線コネクタ 114"/>
        <xdr:cNvCxnSpPr/>
      </xdr:nvCxnSpPr>
      <xdr:spPr>
        <a:xfrm flipV="1">
          <a:off x="4633595" y="8541573"/>
          <a:ext cx="1270" cy="1450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51326</xdr:rowOff>
    </xdr:from>
    <xdr:ext cx="534377" cy="259045"/>
    <xdr:sp macro="" textlink="">
      <xdr:nvSpPr>
        <xdr:cNvPr id="116" name="総務費最小値テキスト"/>
        <xdr:cNvSpPr txBox="1"/>
      </xdr:nvSpPr>
      <xdr:spPr>
        <a:xfrm>
          <a:off x="4686300" y="9995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68,233</a:t>
          </a:r>
          <a:endParaRPr kumimoji="1" lang="ja-JP" altLang="en-US" sz="1000" b="1">
            <a:latin typeface="ＭＳ Ｐゴシック"/>
          </a:endParaRPr>
        </a:p>
      </xdr:txBody>
    </xdr:sp>
    <xdr:clientData/>
  </xdr:oneCellAnchor>
  <xdr:twoCellAnchor>
    <xdr:from>
      <xdr:col>6</xdr:col>
      <xdr:colOff>422275</xdr:colOff>
      <xdr:row>58</xdr:row>
      <xdr:rowOff>47499</xdr:rowOff>
    </xdr:from>
    <xdr:to>
      <xdr:col>6</xdr:col>
      <xdr:colOff>600075</xdr:colOff>
      <xdr:row>58</xdr:row>
      <xdr:rowOff>47499</xdr:rowOff>
    </xdr:to>
    <xdr:cxnSp macro="">
      <xdr:nvCxnSpPr>
        <xdr:cNvPr id="117" name="直線コネクタ 116"/>
        <xdr:cNvCxnSpPr/>
      </xdr:nvCxnSpPr>
      <xdr:spPr>
        <a:xfrm>
          <a:off x="4546600" y="999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87200</xdr:rowOff>
    </xdr:from>
    <xdr:ext cx="599010" cy="259045"/>
    <xdr:sp macro="" textlink="">
      <xdr:nvSpPr>
        <xdr:cNvPr id="118" name="総務費最大値テキスト"/>
        <xdr:cNvSpPr txBox="1"/>
      </xdr:nvSpPr>
      <xdr:spPr>
        <a:xfrm>
          <a:off x="4686300" y="831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512,248</a:t>
          </a:r>
          <a:endParaRPr kumimoji="1" lang="ja-JP" altLang="en-US" sz="1000" b="1">
            <a:latin typeface="ＭＳ Ｐゴシック"/>
          </a:endParaRPr>
        </a:p>
      </xdr:txBody>
    </xdr:sp>
    <xdr:clientData/>
  </xdr:oneCellAnchor>
  <xdr:twoCellAnchor>
    <xdr:from>
      <xdr:col>6</xdr:col>
      <xdr:colOff>422275</xdr:colOff>
      <xdr:row>49</xdr:row>
      <xdr:rowOff>140523</xdr:rowOff>
    </xdr:from>
    <xdr:to>
      <xdr:col>6</xdr:col>
      <xdr:colOff>600075</xdr:colOff>
      <xdr:row>49</xdr:row>
      <xdr:rowOff>140523</xdr:rowOff>
    </xdr:to>
    <xdr:cxnSp macro="">
      <xdr:nvCxnSpPr>
        <xdr:cNvPr id="119" name="直線コネクタ 118"/>
        <xdr:cNvCxnSpPr/>
      </xdr:nvCxnSpPr>
      <xdr:spPr>
        <a:xfrm>
          <a:off x="4546600" y="8541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137035</xdr:rowOff>
    </xdr:from>
    <xdr:to>
      <xdr:col>6</xdr:col>
      <xdr:colOff>511175</xdr:colOff>
      <xdr:row>57</xdr:row>
      <xdr:rowOff>22409</xdr:rowOff>
    </xdr:to>
    <xdr:cxnSp macro="">
      <xdr:nvCxnSpPr>
        <xdr:cNvPr id="120" name="直線コネクタ 119"/>
        <xdr:cNvCxnSpPr/>
      </xdr:nvCxnSpPr>
      <xdr:spPr>
        <a:xfrm>
          <a:off x="3797300" y="9738235"/>
          <a:ext cx="838200" cy="56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25392</xdr:rowOff>
    </xdr:from>
    <xdr:ext cx="599010" cy="259045"/>
    <xdr:sp macro="" textlink="">
      <xdr:nvSpPr>
        <xdr:cNvPr id="121" name="総務費平均値テキスト"/>
        <xdr:cNvSpPr txBox="1"/>
      </xdr:nvSpPr>
      <xdr:spPr>
        <a:xfrm>
          <a:off x="4686300" y="945514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171,452</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2515</xdr:rowOff>
    </xdr:from>
    <xdr:to>
      <xdr:col>6</xdr:col>
      <xdr:colOff>561975</xdr:colOff>
      <xdr:row>56</xdr:row>
      <xdr:rowOff>104115</xdr:rowOff>
    </xdr:to>
    <xdr:sp macro="" textlink="">
      <xdr:nvSpPr>
        <xdr:cNvPr id="122" name="フローチャート : 判断 121"/>
        <xdr:cNvSpPr/>
      </xdr:nvSpPr>
      <xdr:spPr>
        <a:xfrm>
          <a:off x="4584700" y="960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92945</xdr:rowOff>
    </xdr:from>
    <xdr:to>
      <xdr:col>5</xdr:col>
      <xdr:colOff>358775</xdr:colOff>
      <xdr:row>56</xdr:row>
      <xdr:rowOff>137035</xdr:rowOff>
    </xdr:to>
    <xdr:cxnSp macro="">
      <xdr:nvCxnSpPr>
        <xdr:cNvPr id="123" name="直線コネクタ 122"/>
        <xdr:cNvCxnSpPr/>
      </xdr:nvCxnSpPr>
      <xdr:spPr>
        <a:xfrm>
          <a:off x="2908300" y="9694145"/>
          <a:ext cx="889000" cy="4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18269</xdr:rowOff>
    </xdr:from>
    <xdr:to>
      <xdr:col>5</xdr:col>
      <xdr:colOff>409575</xdr:colOff>
      <xdr:row>56</xdr:row>
      <xdr:rowOff>119869</xdr:rowOff>
    </xdr:to>
    <xdr:sp macro="" textlink="">
      <xdr:nvSpPr>
        <xdr:cNvPr id="124" name="フローチャート : 判断 123"/>
        <xdr:cNvSpPr/>
      </xdr:nvSpPr>
      <xdr:spPr>
        <a:xfrm>
          <a:off x="3746500" y="9619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54</xdr:row>
      <xdr:rowOff>136396</xdr:rowOff>
    </xdr:from>
    <xdr:ext cx="599010" cy="259045"/>
    <xdr:sp macro="" textlink="">
      <xdr:nvSpPr>
        <xdr:cNvPr id="125" name="テキスト ボックス 124"/>
        <xdr:cNvSpPr txBox="1"/>
      </xdr:nvSpPr>
      <xdr:spPr>
        <a:xfrm>
          <a:off x="3497794" y="9394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166,628</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67835</xdr:rowOff>
    </xdr:from>
    <xdr:to>
      <xdr:col>4</xdr:col>
      <xdr:colOff>155575</xdr:colOff>
      <xdr:row>56</xdr:row>
      <xdr:rowOff>92945</xdr:rowOff>
    </xdr:to>
    <xdr:cxnSp macro="">
      <xdr:nvCxnSpPr>
        <xdr:cNvPr id="126" name="直線コネクタ 125"/>
        <xdr:cNvCxnSpPr/>
      </xdr:nvCxnSpPr>
      <xdr:spPr>
        <a:xfrm>
          <a:off x="2019300" y="9669035"/>
          <a:ext cx="889000" cy="25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62536</xdr:rowOff>
    </xdr:from>
    <xdr:to>
      <xdr:col>4</xdr:col>
      <xdr:colOff>206375</xdr:colOff>
      <xdr:row>56</xdr:row>
      <xdr:rowOff>164136</xdr:rowOff>
    </xdr:to>
    <xdr:sp macro="" textlink="">
      <xdr:nvSpPr>
        <xdr:cNvPr id="127" name="フローチャート : 判断 126"/>
        <xdr:cNvSpPr/>
      </xdr:nvSpPr>
      <xdr:spPr>
        <a:xfrm>
          <a:off x="2857500" y="9663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155263</xdr:rowOff>
    </xdr:from>
    <xdr:ext cx="599010" cy="259045"/>
    <xdr:sp macro="" textlink="">
      <xdr:nvSpPr>
        <xdr:cNvPr id="128" name="テキスト ボックス 127"/>
        <xdr:cNvSpPr txBox="1"/>
      </xdr:nvSpPr>
      <xdr:spPr>
        <a:xfrm>
          <a:off x="2608794" y="97564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153,073</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26265</xdr:rowOff>
    </xdr:from>
    <xdr:to>
      <xdr:col>2</xdr:col>
      <xdr:colOff>638175</xdr:colOff>
      <xdr:row>56</xdr:row>
      <xdr:rowOff>67835</xdr:rowOff>
    </xdr:to>
    <xdr:cxnSp macro="">
      <xdr:nvCxnSpPr>
        <xdr:cNvPr id="129" name="直線コネクタ 128"/>
        <xdr:cNvCxnSpPr/>
      </xdr:nvCxnSpPr>
      <xdr:spPr>
        <a:xfrm>
          <a:off x="1130300" y="9627465"/>
          <a:ext cx="889000" cy="4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23899</xdr:rowOff>
    </xdr:from>
    <xdr:to>
      <xdr:col>3</xdr:col>
      <xdr:colOff>3175</xdr:colOff>
      <xdr:row>56</xdr:row>
      <xdr:rowOff>125499</xdr:rowOff>
    </xdr:to>
    <xdr:sp macro="" textlink="">
      <xdr:nvSpPr>
        <xdr:cNvPr id="130" name="フローチャート : 判断 129"/>
        <xdr:cNvSpPr/>
      </xdr:nvSpPr>
      <xdr:spPr>
        <a:xfrm>
          <a:off x="1968500" y="9625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116626</xdr:rowOff>
    </xdr:from>
    <xdr:ext cx="599010" cy="259045"/>
    <xdr:sp macro="" textlink="">
      <xdr:nvSpPr>
        <xdr:cNvPr id="131" name="テキスト ボックス 130"/>
        <xdr:cNvSpPr txBox="1"/>
      </xdr:nvSpPr>
      <xdr:spPr>
        <a:xfrm>
          <a:off x="1719794" y="9717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164,904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77846</xdr:rowOff>
    </xdr:from>
    <xdr:to>
      <xdr:col>1</xdr:col>
      <xdr:colOff>485775</xdr:colOff>
      <xdr:row>57</xdr:row>
      <xdr:rowOff>7996</xdr:rowOff>
    </xdr:to>
    <xdr:sp macro="" textlink="">
      <xdr:nvSpPr>
        <xdr:cNvPr id="132" name="フローチャート : 判断 131"/>
        <xdr:cNvSpPr/>
      </xdr:nvSpPr>
      <xdr:spPr>
        <a:xfrm>
          <a:off x="1079500" y="96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170573</xdr:rowOff>
    </xdr:from>
    <xdr:ext cx="599010" cy="259045"/>
    <xdr:sp macro="" textlink="">
      <xdr:nvSpPr>
        <xdr:cNvPr id="133" name="テキスト ボックス 132"/>
        <xdr:cNvSpPr txBox="1"/>
      </xdr:nvSpPr>
      <xdr:spPr>
        <a:xfrm>
          <a:off x="830794" y="9771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148,385</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143059</xdr:rowOff>
    </xdr:from>
    <xdr:to>
      <xdr:col>6</xdr:col>
      <xdr:colOff>561975</xdr:colOff>
      <xdr:row>57</xdr:row>
      <xdr:rowOff>73209</xdr:rowOff>
    </xdr:to>
    <xdr:sp macro="" textlink="">
      <xdr:nvSpPr>
        <xdr:cNvPr id="139" name="円/楕円 138"/>
        <xdr:cNvSpPr/>
      </xdr:nvSpPr>
      <xdr:spPr>
        <a:xfrm>
          <a:off x="4584700" y="974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121486</xdr:rowOff>
    </xdr:from>
    <xdr:ext cx="599010" cy="259045"/>
    <xdr:sp macro="" textlink="">
      <xdr:nvSpPr>
        <xdr:cNvPr id="140" name="総務費該当値テキスト"/>
        <xdr:cNvSpPr txBox="1"/>
      </xdr:nvSpPr>
      <xdr:spPr>
        <a:xfrm>
          <a:off x="4686300" y="9722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128,416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86235</xdr:rowOff>
    </xdr:from>
    <xdr:to>
      <xdr:col>5</xdr:col>
      <xdr:colOff>409575</xdr:colOff>
      <xdr:row>57</xdr:row>
      <xdr:rowOff>16385</xdr:rowOff>
    </xdr:to>
    <xdr:sp macro="" textlink="">
      <xdr:nvSpPr>
        <xdr:cNvPr id="141" name="円/楕円 140"/>
        <xdr:cNvSpPr/>
      </xdr:nvSpPr>
      <xdr:spPr>
        <a:xfrm>
          <a:off x="3746500" y="968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57</xdr:row>
      <xdr:rowOff>7512</xdr:rowOff>
    </xdr:from>
    <xdr:ext cx="599010" cy="259045"/>
    <xdr:sp macro="" textlink="">
      <xdr:nvSpPr>
        <xdr:cNvPr id="142" name="テキスト ボックス 141"/>
        <xdr:cNvSpPr txBox="1"/>
      </xdr:nvSpPr>
      <xdr:spPr>
        <a:xfrm>
          <a:off x="3497794" y="9780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145,816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42145</xdr:rowOff>
    </xdr:from>
    <xdr:to>
      <xdr:col>4</xdr:col>
      <xdr:colOff>206375</xdr:colOff>
      <xdr:row>56</xdr:row>
      <xdr:rowOff>143745</xdr:rowOff>
    </xdr:to>
    <xdr:sp macro="" textlink="">
      <xdr:nvSpPr>
        <xdr:cNvPr id="143" name="円/楕円 142"/>
        <xdr:cNvSpPr/>
      </xdr:nvSpPr>
      <xdr:spPr>
        <a:xfrm>
          <a:off x="2857500" y="964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160272</xdr:rowOff>
    </xdr:from>
    <xdr:ext cx="599010" cy="259045"/>
    <xdr:sp macro="" textlink="">
      <xdr:nvSpPr>
        <xdr:cNvPr id="144" name="テキスト ボックス 143"/>
        <xdr:cNvSpPr txBox="1"/>
      </xdr:nvSpPr>
      <xdr:spPr>
        <a:xfrm>
          <a:off x="2608794" y="941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159,317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17035</xdr:rowOff>
    </xdr:from>
    <xdr:to>
      <xdr:col>3</xdr:col>
      <xdr:colOff>3175</xdr:colOff>
      <xdr:row>56</xdr:row>
      <xdr:rowOff>118635</xdr:rowOff>
    </xdr:to>
    <xdr:sp macro="" textlink="">
      <xdr:nvSpPr>
        <xdr:cNvPr id="145" name="円/楕円 144"/>
        <xdr:cNvSpPr/>
      </xdr:nvSpPr>
      <xdr:spPr>
        <a:xfrm>
          <a:off x="1968500" y="9618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135162</xdr:rowOff>
    </xdr:from>
    <xdr:ext cx="599010" cy="259045"/>
    <xdr:sp macro="" textlink="">
      <xdr:nvSpPr>
        <xdr:cNvPr id="146" name="テキスト ボックス 145"/>
        <xdr:cNvSpPr txBox="1"/>
      </xdr:nvSpPr>
      <xdr:spPr>
        <a:xfrm>
          <a:off x="1719794" y="9393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167,006</a:t>
          </a:r>
          <a:endParaRPr kumimoji="1" lang="ja-JP" altLang="en-US" sz="1000" b="1">
            <a:solidFill>
              <a:srgbClr val="FF0000"/>
            </a:solidFill>
            <a:latin typeface="ＭＳ Ｐゴシック"/>
          </a:endParaRPr>
        </a:p>
      </xdr:txBody>
    </xdr:sp>
    <xdr:clientData/>
  </xdr:oneCellAnchor>
  <xdr:twoCellAnchor>
    <xdr:from>
      <xdr:col>1</xdr:col>
      <xdr:colOff>384175</xdr:colOff>
      <xdr:row>55</xdr:row>
      <xdr:rowOff>146915</xdr:rowOff>
    </xdr:from>
    <xdr:to>
      <xdr:col>1</xdr:col>
      <xdr:colOff>485775</xdr:colOff>
      <xdr:row>56</xdr:row>
      <xdr:rowOff>77065</xdr:rowOff>
    </xdr:to>
    <xdr:sp macro="" textlink="">
      <xdr:nvSpPr>
        <xdr:cNvPr id="147" name="円/楕円 146"/>
        <xdr:cNvSpPr/>
      </xdr:nvSpPr>
      <xdr:spPr>
        <a:xfrm>
          <a:off x="1079500" y="9576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93592</xdr:rowOff>
    </xdr:from>
    <xdr:ext cx="599010" cy="259045"/>
    <xdr:sp macro="" textlink="">
      <xdr:nvSpPr>
        <xdr:cNvPr id="148" name="テキスト ボックス 147"/>
        <xdr:cNvSpPr txBox="1"/>
      </xdr:nvSpPr>
      <xdr:spPr>
        <a:xfrm>
          <a:off x="830794" y="9351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24/96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166,021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5759</xdr:rowOff>
    </xdr:from>
    <xdr:to>
      <xdr:col>6</xdr:col>
      <xdr:colOff>510540</xdr:colOff>
      <xdr:row>78</xdr:row>
      <xdr:rowOff>77192</xdr:rowOff>
    </xdr:to>
    <xdr:cxnSp macro="">
      <xdr:nvCxnSpPr>
        <xdr:cNvPr id="171" name="直線コネクタ 170"/>
        <xdr:cNvCxnSpPr/>
      </xdr:nvCxnSpPr>
      <xdr:spPr>
        <a:xfrm flipV="1">
          <a:off x="4633595" y="12178709"/>
          <a:ext cx="1270" cy="1271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81019</xdr:rowOff>
    </xdr:from>
    <xdr:ext cx="599010" cy="259045"/>
    <xdr:sp macro="" textlink="">
      <xdr:nvSpPr>
        <xdr:cNvPr id="172" name="民生費最小値テキスト"/>
        <xdr:cNvSpPr txBox="1"/>
      </xdr:nvSpPr>
      <xdr:spPr>
        <a:xfrm>
          <a:off x="4686300" y="134541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113,672</a:t>
          </a:r>
          <a:endParaRPr kumimoji="1" lang="ja-JP" altLang="en-US" sz="1000" b="1">
            <a:latin typeface="ＭＳ Ｐゴシック"/>
          </a:endParaRPr>
        </a:p>
      </xdr:txBody>
    </xdr:sp>
    <xdr:clientData/>
  </xdr:oneCellAnchor>
  <xdr:twoCellAnchor>
    <xdr:from>
      <xdr:col>6</xdr:col>
      <xdr:colOff>422275</xdr:colOff>
      <xdr:row>78</xdr:row>
      <xdr:rowOff>77192</xdr:rowOff>
    </xdr:from>
    <xdr:to>
      <xdr:col>6</xdr:col>
      <xdr:colOff>600075</xdr:colOff>
      <xdr:row>78</xdr:row>
      <xdr:rowOff>77192</xdr:rowOff>
    </xdr:to>
    <xdr:cxnSp macro="">
      <xdr:nvCxnSpPr>
        <xdr:cNvPr id="173" name="直線コネクタ 172"/>
        <xdr:cNvCxnSpPr/>
      </xdr:nvCxnSpPr>
      <xdr:spPr>
        <a:xfrm>
          <a:off x="4546600" y="1345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123886</xdr:rowOff>
    </xdr:from>
    <xdr:ext cx="599010" cy="259045"/>
    <xdr:sp macro="" textlink="">
      <xdr:nvSpPr>
        <xdr:cNvPr id="174" name="民生費最大値テキスト"/>
        <xdr:cNvSpPr txBox="1"/>
      </xdr:nvSpPr>
      <xdr:spPr>
        <a:xfrm>
          <a:off x="4686300" y="11953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391,796</a:t>
          </a:r>
          <a:endParaRPr kumimoji="1" lang="ja-JP" altLang="en-US" sz="1000" b="1">
            <a:latin typeface="ＭＳ Ｐゴシック"/>
          </a:endParaRPr>
        </a:p>
      </xdr:txBody>
    </xdr:sp>
    <xdr:clientData/>
  </xdr:oneCellAnchor>
  <xdr:twoCellAnchor>
    <xdr:from>
      <xdr:col>6</xdr:col>
      <xdr:colOff>422275</xdr:colOff>
      <xdr:row>71</xdr:row>
      <xdr:rowOff>5759</xdr:rowOff>
    </xdr:from>
    <xdr:to>
      <xdr:col>6</xdr:col>
      <xdr:colOff>600075</xdr:colOff>
      <xdr:row>71</xdr:row>
      <xdr:rowOff>5759</xdr:rowOff>
    </xdr:to>
    <xdr:cxnSp macro="">
      <xdr:nvCxnSpPr>
        <xdr:cNvPr id="175" name="直線コネクタ 174"/>
        <xdr:cNvCxnSpPr/>
      </xdr:nvCxnSpPr>
      <xdr:spPr>
        <a:xfrm>
          <a:off x="4546600" y="12178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75</xdr:row>
      <xdr:rowOff>158440</xdr:rowOff>
    </xdr:from>
    <xdr:to>
      <xdr:col>6</xdr:col>
      <xdr:colOff>511175</xdr:colOff>
      <xdr:row>76</xdr:row>
      <xdr:rowOff>35874</xdr:rowOff>
    </xdr:to>
    <xdr:cxnSp macro="">
      <xdr:nvCxnSpPr>
        <xdr:cNvPr id="176" name="直線コネクタ 175"/>
        <xdr:cNvCxnSpPr/>
      </xdr:nvCxnSpPr>
      <xdr:spPr>
        <a:xfrm flipV="1">
          <a:off x="3797300" y="13017190"/>
          <a:ext cx="838200" cy="48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30070</xdr:rowOff>
    </xdr:from>
    <xdr:ext cx="599010" cy="259045"/>
    <xdr:sp macro="" textlink="">
      <xdr:nvSpPr>
        <xdr:cNvPr id="177" name="民生費平均値テキスト"/>
        <xdr:cNvSpPr txBox="1"/>
      </xdr:nvSpPr>
      <xdr:spPr>
        <a:xfrm>
          <a:off x="4686300" y="130602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183,149</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51643</xdr:rowOff>
    </xdr:from>
    <xdr:to>
      <xdr:col>6</xdr:col>
      <xdr:colOff>561975</xdr:colOff>
      <xdr:row>76</xdr:row>
      <xdr:rowOff>153243</xdr:rowOff>
    </xdr:to>
    <xdr:sp macro="" textlink="">
      <xdr:nvSpPr>
        <xdr:cNvPr id="178" name="フローチャート : 判断 177"/>
        <xdr:cNvSpPr/>
      </xdr:nvSpPr>
      <xdr:spPr>
        <a:xfrm>
          <a:off x="4584700" y="1308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35874</xdr:rowOff>
    </xdr:from>
    <xdr:to>
      <xdr:col>5</xdr:col>
      <xdr:colOff>358775</xdr:colOff>
      <xdr:row>76</xdr:row>
      <xdr:rowOff>62187</xdr:rowOff>
    </xdr:to>
    <xdr:cxnSp macro="">
      <xdr:nvCxnSpPr>
        <xdr:cNvPr id="179" name="直線コネクタ 178"/>
        <xdr:cNvCxnSpPr/>
      </xdr:nvCxnSpPr>
      <xdr:spPr>
        <a:xfrm flipV="1">
          <a:off x="2908300" y="13066074"/>
          <a:ext cx="889000" cy="2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100966</xdr:rowOff>
    </xdr:from>
    <xdr:to>
      <xdr:col>5</xdr:col>
      <xdr:colOff>409575</xdr:colOff>
      <xdr:row>77</xdr:row>
      <xdr:rowOff>31116</xdr:rowOff>
    </xdr:to>
    <xdr:sp macro="" textlink="">
      <xdr:nvSpPr>
        <xdr:cNvPr id="180" name="フローチャート : 判断 179"/>
        <xdr:cNvSpPr/>
      </xdr:nvSpPr>
      <xdr:spPr>
        <a:xfrm>
          <a:off x="3746500" y="1313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22243</xdr:rowOff>
    </xdr:from>
    <xdr:ext cx="599010" cy="259045"/>
    <xdr:sp macro="" textlink="">
      <xdr:nvSpPr>
        <xdr:cNvPr id="181" name="テキスト ボックス 180"/>
        <xdr:cNvSpPr txBox="1"/>
      </xdr:nvSpPr>
      <xdr:spPr>
        <a:xfrm>
          <a:off x="3497794" y="13223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172,361</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62187</xdr:rowOff>
    </xdr:from>
    <xdr:to>
      <xdr:col>4</xdr:col>
      <xdr:colOff>155575</xdr:colOff>
      <xdr:row>76</xdr:row>
      <xdr:rowOff>133139</xdr:rowOff>
    </xdr:to>
    <xdr:cxnSp macro="">
      <xdr:nvCxnSpPr>
        <xdr:cNvPr id="182" name="直線コネクタ 181"/>
        <xdr:cNvCxnSpPr/>
      </xdr:nvCxnSpPr>
      <xdr:spPr>
        <a:xfrm flipV="1">
          <a:off x="2019300" y="13092387"/>
          <a:ext cx="889000" cy="70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98808</xdr:rowOff>
    </xdr:from>
    <xdr:to>
      <xdr:col>4</xdr:col>
      <xdr:colOff>206375</xdr:colOff>
      <xdr:row>77</xdr:row>
      <xdr:rowOff>28958</xdr:rowOff>
    </xdr:to>
    <xdr:sp macro="" textlink="">
      <xdr:nvSpPr>
        <xdr:cNvPr id="183" name="フローチャート : 判断 182"/>
        <xdr:cNvSpPr/>
      </xdr:nvSpPr>
      <xdr:spPr>
        <a:xfrm>
          <a:off x="2857500" y="1312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20085</xdr:rowOff>
    </xdr:from>
    <xdr:ext cx="599010" cy="259045"/>
    <xdr:sp macro="" textlink="">
      <xdr:nvSpPr>
        <xdr:cNvPr id="184" name="テキスト ボックス 183"/>
        <xdr:cNvSpPr txBox="1"/>
      </xdr:nvSpPr>
      <xdr:spPr>
        <a:xfrm>
          <a:off x="2608794" y="13221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172,833</a:t>
          </a:r>
          <a:endParaRPr kumimoji="1" lang="ja-JP" altLang="en-US" sz="1000" b="1">
            <a:solidFill>
              <a:srgbClr val="000080"/>
            </a:solidFill>
            <a:latin typeface="ＭＳ Ｐゴシック"/>
          </a:endParaRPr>
        </a:p>
      </xdr:txBody>
    </xdr:sp>
    <xdr:clientData/>
  </xdr:oneCellAnchor>
  <xdr:twoCellAnchor>
    <xdr:from>
      <xdr:col>1</xdr:col>
      <xdr:colOff>434975</xdr:colOff>
      <xdr:row>76</xdr:row>
      <xdr:rowOff>133139</xdr:rowOff>
    </xdr:from>
    <xdr:to>
      <xdr:col>2</xdr:col>
      <xdr:colOff>638175</xdr:colOff>
      <xdr:row>76</xdr:row>
      <xdr:rowOff>141853</xdr:rowOff>
    </xdr:to>
    <xdr:cxnSp macro="">
      <xdr:nvCxnSpPr>
        <xdr:cNvPr id="185" name="直線コネクタ 184"/>
        <xdr:cNvCxnSpPr/>
      </xdr:nvCxnSpPr>
      <xdr:spPr>
        <a:xfrm flipV="1">
          <a:off x="1130300" y="13163339"/>
          <a:ext cx="889000" cy="8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156263</xdr:rowOff>
    </xdr:from>
    <xdr:to>
      <xdr:col>3</xdr:col>
      <xdr:colOff>3175</xdr:colOff>
      <xdr:row>77</xdr:row>
      <xdr:rowOff>86413</xdr:rowOff>
    </xdr:to>
    <xdr:sp macro="" textlink="">
      <xdr:nvSpPr>
        <xdr:cNvPr id="186" name="フローチャート : 判断 185"/>
        <xdr:cNvSpPr/>
      </xdr:nvSpPr>
      <xdr:spPr>
        <a:xfrm>
          <a:off x="1968500" y="1318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77540</xdr:rowOff>
    </xdr:from>
    <xdr:ext cx="599010" cy="259045"/>
    <xdr:sp macro="" textlink="">
      <xdr:nvSpPr>
        <xdr:cNvPr id="187" name="テキスト ボックス 186"/>
        <xdr:cNvSpPr txBox="1"/>
      </xdr:nvSpPr>
      <xdr:spPr>
        <a:xfrm>
          <a:off x="1719794" y="13279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160,266</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171031</xdr:rowOff>
    </xdr:from>
    <xdr:to>
      <xdr:col>1</xdr:col>
      <xdr:colOff>485775</xdr:colOff>
      <xdr:row>77</xdr:row>
      <xdr:rowOff>101181</xdr:rowOff>
    </xdr:to>
    <xdr:sp macro="" textlink="">
      <xdr:nvSpPr>
        <xdr:cNvPr id="188" name="フローチャート : 判断 187"/>
        <xdr:cNvSpPr/>
      </xdr:nvSpPr>
      <xdr:spPr>
        <a:xfrm>
          <a:off x="1079500" y="13201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92308</xdr:rowOff>
    </xdr:from>
    <xdr:ext cx="599010" cy="259045"/>
    <xdr:sp macro="" textlink="">
      <xdr:nvSpPr>
        <xdr:cNvPr id="189" name="テキスト ボックス 188"/>
        <xdr:cNvSpPr txBox="1"/>
      </xdr:nvSpPr>
      <xdr:spPr>
        <a:xfrm>
          <a:off x="830794" y="13293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157,036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75</xdr:row>
      <xdr:rowOff>107641</xdr:rowOff>
    </xdr:from>
    <xdr:to>
      <xdr:col>6</xdr:col>
      <xdr:colOff>561975</xdr:colOff>
      <xdr:row>76</xdr:row>
      <xdr:rowOff>37790</xdr:rowOff>
    </xdr:to>
    <xdr:sp macro="" textlink="">
      <xdr:nvSpPr>
        <xdr:cNvPr id="195" name="円/楕円 194"/>
        <xdr:cNvSpPr/>
      </xdr:nvSpPr>
      <xdr:spPr>
        <a:xfrm>
          <a:off x="4584700" y="1296639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74</xdr:row>
      <xdr:rowOff>130518</xdr:rowOff>
    </xdr:from>
    <xdr:ext cx="599010" cy="259045"/>
    <xdr:sp macro="" textlink="">
      <xdr:nvSpPr>
        <xdr:cNvPr id="196" name="民生費該当値テキスト"/>
        <xdr:cNvSpPr txBox="1"/>
      </xdr:nvSpPr>
      <xdr:spPr>
        <a:xfrm>
          <a:off x="4686300" y="12817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208,401</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156524</xdr:rowOff>
    </xdr:from>
    <xdr:to>
      <xdr:col>5</xdr:col>
      <xdr:colOff>409575</xdr:colOff>
      <xdr:row>76</xdr:row>
      <xdr:rowOff>86674</xdr:rowOff>
    </xdr:to>
    <xdr:sp macro="" textlink="">
      <xdr:nvSpPr>
        <xdr:cNvPr id="197" name="円/楕円 196"/>
        <xdr:cNvSpPr/>
      </xdr:nvSpPr>
      <xdr:spPr>
        <a:xfrm>
          <a:off x="3746500" y="1301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103202</xdr:rowOff>
    </xdr:from>
    <xdr:ext cx="599010" cy="259045"/>
    <xdr:sp macro="" textlink="">
      <xdr:nvSpPr>
        <xdr:cNvPr id="198" name="テキスト ボックス 197"/>
        <xdr:cNvSpPr txBox="1"/>
      </xdr:nvSpPr>
      <xdr:spPr>
        <a:xfrm>
          <a:off x="3497794" y="127905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197,709</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11387</xdr:rowOff>
    </xdr:from>
    <xdr:to>
      <xdr:col>4</xdr:col>
      <xdr:colOff>206375</xdr:colOff>
      <xdr:row>76</xdr:row>
      <xdr:rowOff>112987</xdr:rowOff>
    </xdr:to>
    <xdr:sp macro="" textlink="">
      <xdr:nvSpPr>
        <xdr:cNvPr id="199" name="円/楕円 198"/>
        <xdr:cNvSpPr/>
      </xdr:nvSpPr>
      <xdr:spPr>
        <a:xfrm>
          <a:off x="2857500" y="130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129513</xdr:rowOff>
    </xdr:from>
    <xdr:ext cx="599010" cy="259045"/>
    <xdr:sp macro="" textlink="">
      <xdr:nvSpPr>
        <xdr:cNvPr id="200" name="テキスト ボックス 199"/>
        <xdr:cNvSpPr txBox="1"/>
      </xdr:nvSpPr>
      <xdr:spPr>
        <a:xfrm>
          <a:off x="2608794" y="12816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191,954</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82339</xdr:rowOff>
    </xdr:from>
    <xdr:to>
      <xdr:col>3</xdr:col>
      <xdr:colOff>3175</xdr:colOff>
      <xdr:row>77</xdr:row>
      <xdr:rowOff>12489</xdr:rowOff>
    </xdr:to>
    <xdr:sp macro="" textlink="">
      <xdr:nvSpPr>
        <xdr:cNvPr id="201" name="円/楕円 200"/>
        <xdr:cNvSpPr/>
      </xdr:nvSpPr>
      <xdr:spPr>
        <a:xfrm>
          <a:off x="1968500" y="1311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29016</xdr:rowOff>
    </xdr:from>
    <xdr:ext cx="599010" cy="259045"/>
    <xdr:sp macro="" textlink="">
      <xdr:nvSpPr>
        <xdr:cNvPr id="202" name="テキスト ボックス 201"/>
        <xdr:cNvSpPr txBox="1"/>
      </xdr:nvSpPr>
      <xdr:spPr>
        <a:xfrm>
          <a:off x="1719794" y="12887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176,435</a:t>
          </a:r>
          <a:endParaRPr kumimoji="1" lang="ja-JP" altLang="en-US" sz="1000" b="1">
            <a:solidFill>
              <a:srgbClr val="FF0000"/>
            </a:solidFill>
            <a:latin typeface="ＭＳ Ｐゴシック"/>
          </a:endParaRPr>
        </a:p>
      </xdr:txBody>
    </xdr:sp>
    <xdr:clientData/>
  </xdr:oneCellAnchor>
  <xdr:twoCellAnchor>
    <xdr:from>
      <xdr:col>1</xdr:col>
      <xdr:colOff>384175</xdr:colOff>
      <xdr:row>76</xdr:row>
      <xdr:rowOff>91053</xdr:rowOff>
    </xdr:from>
    <xdr:to>
      <xdr:col>1</xdr:col>
      <xdr:colOff>485775</xdr:colOff>
      <xdr:row>77</xdr:row>
      <xdr:rowOff>21203</xdr:rowOff>
    </xdr:to>
    <xdr:sp macro="" textlink="">
      <xdr:nvSpPr>
        <xdr:cNvPr id="203" name="円/楕円 202"/>
        <xdr:cNvSpPr/>
      </xdr:nvSpPr>
      <xdr:spPr>
        <a:xfrm>
          <a:off x="1079500" y="13121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37730</xdr:rowOff>
    </xdr:from>
    <xdr:ext cx="599010" cy="259045"/>
    <xdr:sp macro="" textlink="">
      <xdr:nvSpPr>
        <xdr:cNvPr id="204" name="テキスト ボックス 203"/>
        <xdr:cNvSpPr txBox="1"/>
      </xdr:nvSpPr>
      <xdr:spPr>
        <a:xfrm>
          <a:off x="830794" y="12896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174,529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39,763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8" name="テキスト ボックス 217"/>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79319</xdr:rowOff>
    </xdr:from>
    <xdr:to>
      <xdr:col>6</xdr:col>
      <xdr:colOff>510540</xdr:colOff>
      <xdr:row>98</xdr:row>
      <xdr:rowOff>49006</xdr:rowOff>
    </xdr:to>
    <xdr:cxnSp macro="">
      <xdr:nvCxnSpPr>
        <xdr:cNvPr id="228" name="直線コネクタ 227"/>
        <xdr:cNvCxnSpPr/>
      </xdr:nvCxnSpPr>
      <xdr:spPr>
        <a:xfrm flipV="1">
          <a:off x="4633595" y="15509819"/>
          <a:ext cx="1270" cy="13412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52833</xdr:rowOff>
    </xdr:from>
    <xdr:ext cx="534377" cy="259045"/>
    <xdr:sp macro="" textlink="">
      <xdr:nvSpPr>
        <xdr:cNvPr id="229" name="衛生費最小値テキスト"/>
        <xdr:cNvSpPr txBox="1"/>
      </xdr:nvSpPr>
      <xdr:spPr>
        <a:xfrm>
          <a:off x="4686300" y="16854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21,902</a:t>
          </a:r>
          <a:endParaRPr kumimoji="1" lang="ja-JP" altLang="en-US" sz="1000" b="1">
            <a:latin typeface="ＭＳ Ｐゴシック"/>
          </a:endParaRPr>
        </a:p>
      </xdr:txBody>
    </xdr:sp>
    <xdr:clientData/>
  </xdr:oneCellAnchor>
  <xdr:twoCellAnchor>
    <xdr:from>
      <xdr:col>6</xdr:col>
      <xdr:colOff>422275</xdr:colOff>
      <xdr:row>98</xdr:row>
      <xdr:rowOff>49006</xdr:rowOff>
    </xdr:from>
    <xdr:to>
      <xdr:col>6</xdr:col>
      <xdr:colOff>600075</xdr:colOff>
      <xdr:row>98</xdr:row>
      <xdr:rowOff>49006</xdr:rowOff>
    </xdr:to>
    <xdr:cxnSp macro="">
      <xdr:nvCxnSpPr>
        <xdr:cNvPr id="230" name="直線コネクタ 229"/>
        <xdr:cNvCxnSpPr/>
      </xdr:nvCxnSpPr>
      <xdr:spPr>
        <a:xfrm>
          <a:off x="4546600" y="16851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25996</xdr:rowOff>
    </xdr:from>
    <xdr:ext cx="599010" cy="259045"/>
    <xdr:sp macro="" textlink="">
      <xdr:nvSpPr>
        <xdr:cNvPr id="231" name="衛生費最大値テキスト"/>
        <xdr:cNvSpPr txBox="1"/>
      </xdr:nvSpPr>
      <xdr:spPr>
        <a:xfrm>
          <a:off x="4686300" y="152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197,924</a:t>
          </a:r>
          <a:endParaRPr kumimoji="1" lang="ja-JP" altLang="en-US" sz="1000" b="1">
            <a:latin typeface="ＭＳ Ｐゴシック"/>
          </a:endParaRPr>
        </a:p>
      </xdr:txBody>
    </xdr:sp>
    <xdr:clientData/>
  </xdr:oneCellAnchor>
  <xdr:twoCellAnchor>
    <xdr:from>
      <xdr:col>6</xdr:col>
      <xdr:colOff>422275</xdr:colOff>
      <xdr:row>90</xdr:row>
      <xdr:rowOff>79319</xdr:rowOff>
    </xdr:from>
    <xdr:to>
      <xdr:col>6</xdr:col>
      <xdr:colOff>600075</xdr:colOff>
      <xdr:row>90</xdr:row>
      <xdr:rowOff>79319</xdr:rowOff>
    </xdr:to>
    <xdr:cxnSp macro="">
      <xdr:nvCxnSpPr>
        <xdr:cNvPr id="232" name="直線コネクタ 231"/>
        <xdr:cNvCxnSpPr/>
      </xdr:nvCxnSpPr>
      <xdr:spPr>
        <a:xfrm>
          <a:off x="4546600" y="15509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94</xdr:row>
      <xdr:rowOff>55941</xdr:rowOff>
    </xdr:from>
    <xdr:to>
      <xdr:col>6</xdr:col>
      <xdr:colOff>511175</xdr:colOff>
      <xdr:row>94</xdr:row>
      <xdr:rowOff>74152</xdr:rowOff>
    </xdr:to>
    <xdr:cxnSp macro="">
      <xdr:nvCxnSpPr>
        <xdr:cNvPr id="233" name="直線コネクタ 232"/>
        <xdr:cNvCxnSpPr/>
      </xdr:nvCxnSpPr>
      <xdr:spPr>
        <a:xfrm flipV="1">
          <a:off x="3797300" y="16172241"/>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37106</xdr:rowOff>
    </xdr:from>
    <xdr:ext cx="534377" cy="259045"/>
    <xdr:sp macro="" textlink="">
      <xdr:nvSpPr>
        <xdr:cNvPr id="234" name="衛生費平均値テキスト"/>
        <xdr:cNvSpPr txBox="1"/>
      </xdr:nvSpPr>
      <xdr:spPr>
        <a:xfrm>
          <a:off x="4686300" y="16324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81,466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58679</xdr:rowOff>
    </xdr:from>
    <xdr:to>
      <xdr:col>6</xdr:col>
      <xdr:colOff>561975</xdr:colOff>
      <xdr:row>95</xdr:row>
      <xdr:rowOff>160279</xdr:rowOff>
    </xdr:to>
    <xdr:sp macro="" textlink="">
      <xdr:nvSpPr>
        <xdr:cNvPr id="235" name="フローチャート : 判断 234"/>
        <xdr:cNvSpPr/>
      </xdr:nvSpPr>
      <xdr:spPr>
        <a:xfrm>
          <a:off x="4584700" y="16346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74152</xdr:rowOff>
    </xdr:from>
    <xdr:to>
      <xdr:col>5</xdr:col>
      <xdr:colOff>358775</xdr:colOff>
      <xdr:row>94</xdr:row>
      <xdr:rowOff>143587</xdr:rowOff>
    </xdr:to>
    <xdr:cxnSp macro="">
      <xdr:nvCxnSpPr>
        <xdr:cNvPr id="236" name="直線コネクタ 235"/>
        <xdr:cNvCxnSpPr/>
      </xdr:nvCxnSpPr>
      <xdr:spPr>
        <a:xfrm flipV="1">
          <a:off x="2908300" y="16190452"/>
          <a:ext cx="889000" cy="6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82919</xdr:rowOff>
    </xdr:from>
    <xdr:to>
      <xdr:col>5</xdr:col>
      <xdr:colOff>409575</xdr:colOff>
      <xdr:row>96</xdr:row>
      <xdr:rowOff>13069</xdr:rowOff>
    </xdr:to>
    <xdr:sp macro="" textlink="">
      <xdr:nvSpPr>
        <xdr:cNvPr id="237" name="フローチャート : 判断 236"/>
        <xdr:cNvSpPr/>
      </xdr:nvSpPr>
      <xdr:spPr>
        <a:xfrm>
          <a:off x="3746500" y="16370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4196</xdr:rowOff>
    </xdr:from>
    <xdr:ext cx="534377" cy="259045"/>
    <xdr:sp macro="" textlink="">
      <xdr:nvSpPr>
        <xdr:cNvPr id="238" name="テキスト ボックス 237"/>
        <xdr:cNvSpPr txBox="1"/>
      </xdr:nvSpPr>
      <xdr:spPr>
        <a:xfrm>
          <a:off x="3530111" y="1646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78,285</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4421</xdr:rowOff>
    </xdr:from>
    <xdr:to>
      <xdr:col>4</xdr:col>
      <xdr:colOff>155575</xdr:colOff>
      <xdr:row>94</xdr:row>
      <xdr:rowOff>143587</xdr:rowOff>
    </xdr:to>
    <xdr:cxnSp macro="">
      <xdr:nvCxnSpPr>
        <xdr:cNvPr id="239" name="直線コネクタ 238"/>
        <xdr:cNvCxnSpPr/>
      </xdr:nvCxnSpPr>
      <xdr:spPr>
        <a:xfrm>
          <a:off x="2019300" y="16120721"/>
          <a:ext cx="889000" cy="1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58519</xdr:rowOff>
    </xdr:from>
    <xdr:to>
      <xdr:col>4</xdr:col>
      <xdr:colOff>206375</xdr:colOff>
      <xdr:row>95</xdr:row>
      <xdr:rowOff>160119</xdr:rowOff>
    </xdr:to>
    <xdr:sp macro="" textlink="">
      <xdr:nvSpPr>
        <xdr:cNvPr id="240" name="フローチャート : 判断 239"/>
        <xdr:cNvSpPr/>
      </xdr:nvSpPr>
      <xdr:spPr>
        <a:xfrm>
          <a:off x="2857500" y="16346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151246</xdr:rowOff>
    </xdr:from>
    <xdr:ext cx="534377" cy="259045"/>
    <xdr:sp macro="" textlink="">
      <xdr:nvSpPr>
        <xdr:cNvPr id="241" name="テキスト ボックス 240"/>
        <xdr:cNvSpPr txBox="1"/>
      </xdr:nvSpPr>
      <xdr:spPr>
        <a:xfrm>
          <a:off x="2641111" y="16438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81,487</a:t>
          </a:r>
          <a:endParaRPr kumimoji="1" lang="ja-JP" altLang="en-US" sz="1000" b="1">
            <a:solidFill>
              <a:srgbClr val="000080"/>
            </a:solidFill>
            <a:latin typeface="ＭＳ Ｐゴシック"/>
          </a:endParaRPr>
        </a:p>
      </xdr:txBody>
    </xdr:sp>
    <xdr:clientData/>
  </xdr:oneCellAnchor>
  <xdr:twoCellAnchor>
    <xdr:from>
      <xdr:col>1</xdr:col>
      <xdr:colOff>434975</xdr:colOff>
      <xdr:row>94</xdr:row>
      <xdr:rowOff>4421</xdr:rowOff>
    </xdr:from>
    <xdr:to>
      <xdr:col>2</xdr:col>
      <xdr:colOff>638175</xdr:colOff>
      <xdr:row>94</xdr:row>
      <xdr:rowOff>94545</xdr:rowOff>
    </xdr:to>
    <xdr:cxnSp macro="">
      <xdr:nvCxnSpPr>
        <xdr:cNvPr id="242" name="直線コネクタ 241"/>
        <xdr:cNvCxnSpPr/>
      </xdr:nvCxnSpPr>
      <xdr:spPr>
        <a:xfrm flipV="1">
          <a:off x="1130300" y="16120721"/>
          <a:ext cx="889000" cy="9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128989</xdr:rowOff>
    </xdr:from>
    <xdr:to>
      <xdr:col>3</xdr:col>
      <xdr:colOff>3175</xdr:colOff>
      <xdr:row>96</xdr:row>
      <xdr:rowOff>59139</xdr:rowOff>
    </xdr:to>
    <xdr:sp macro="" textlink="">
      <xdr:nvSpPr>
        <xdr:cNvPr id="243" name="フローチャート : 判断 242"/>
        <xdr:cNvSpPr/>
      </xdr:nvSpPr>
      <xdr:spPr>
        <a:xfrm>
          <a:off x="1968500" y="1641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50266</xdr:rowOff>
    </xdr:from>
    <xdr:ext cx="534377" cy="259045"/>
    <xdr:sp macro="" textlink="">
      <xdr:nvSpPr>
        <xdr:cNvPr id="244" name="テキスト ボックス 243"/>
        <xdr:cNvSpPr txBox="1"/>
      </xdr:nvSpPr>
      <xdr:spPr>
        <a:xfrm>
          <a:off x="1752111" y="1650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72,239</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153380</xdr:rowOff>
    </xdr:from>
    <xdr:to>
      <xdr:col>1</xdr:col>
      <xdr:colOff>485775</xdr:colOff>
      <xdr:row>96</xdr:row>
      <xdr:rowOff>83530</xdr:rowOff>
    </xdr:to>
    <xdr:sp macro="" textlink="">
      <xdr:nvSpPr>
        <xdr:cNvPr id="245" name="フローチャート : 判断 244"/>
        <xdr:cNvSpPr/>
      </xdr:nvSpPr>
      <xdr:spPr>
        <a:xfrm>
          <a:off x="1079500" y="1644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74657</xdr:rowOff>
    </xdr:from>
    <xdr:ext cx="534377" cy="259045"/>
    <xdr:sp macro="" textlink="">
      <xdr:nvSpPr>
        <xdr:cNvPr id="246" name="テキスト ボックス 245"/>
        <xdr:cNvSpPr txBox="1"/>
      </xdr:nvSpPr>
      <xdr:spPr>
        <a:xfrm>
          <a:off x="863111" y="16533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69,038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5141</xdr:rowOff>
    </xdr:from>
    <xdr:to>
      <xdr:col>6</xdr:col>
      <xdr:colOff>561975</xdr:colOff>
      <xdr:row>94</xdr:row>
      <xdr:rowOff>106741</xdr:rowOff>
    </xdr:to>
    <xdr:sp macro="" textlink="">
      <xdr:nvSpPr>
        <xdr:cNvPr id="252" name="円/楕円 251"/>
        <xdr:cNvSpPr/>
      </xdr:nvSpPr>
      <xdr:spPr>
        <a:xfrm>
          <a:off x="4584700" y="16121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93</xdr:row>
      <xdr:rowOff>28018</xdr:rowOff>
    </xdr:from>
    <xdr:ext cx="599010" cy="259045"/>
    <xdr:sp macro="" textlink="">
      <xdr:nvSpPr>
        <xdr:cNvPr id="253" name="衛生費該当値テキスト"/>
        <xdr:cNvSpPr txBox="1"/>
      </xdr:nvSpPr>
      <xdr:spPr>
        <a:xfrm>
          <a:off x="4686300" y="15972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110,992</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23352</xdr:rowOff>
    </xdr:from>
    <xdr:to>
      <xdr:col>5</xdr:col>
      <xdr:colOff>409575</xdr:colOff>
      <xdr:row>94</xdr:row>
      <xdr:rowOff>124952</xdr:rowOff>
    </xdr:to>
    <xdr:sp macro="" textlink="">
      <xdr:nvSpPr>
        <xdr:cNvPr id="254" name="円/楕円 253"/>
        <xdr:cNvSpPr/>
      </xdr:nvSpPr>
      <xdr:spPr>
        <a:xfrm>
          <a:off x="3746500" y="16139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92</xdr:row>
      <xdr:rowOff>141479</xdr:rowOff>
    </xdr:from>
    <xdr:ext cx="599010" cy="259045"/>
    <xdr:sp macro="" textlink="">
      <xdr:nvSpPr>
        <xdr:cNvPr id="255" name="テキスト ボックス 254"/>
        <xdr:cNvSpPr txBox="1"/>
      </xdr:nvSpPr>
      <xdr:spPr>
        <a:xfrm>
          <a:off x="3497794" y="159148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108,602</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92787</xdr:rowOff>
    </xdr:from>
    <xdr:to>
      <xdr:col>4</xdr:col>
      <xdr:colOff>206375</xdr:colOff>
      <xdr:row>95</xdr:row>
      <xdr:rowOff>22937</xdr:rowOff>
    </xdr:to>
    <xdr:sp macro="" textlink="">
      <xdr:nvSpPr>
        <xdr:cNvPr id="256" name="円/楕円 255"/>
        <xdr:cNvSpPr/>
      </xdr:nvSpPr>
      <xdr:spPr>
        <a:xfrm>
          <a:off x="2857500" y="16209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39464</xdr:rowOff>
    </xdr:from>
    <xdr:ext cx="534377" cy="259045"/>
    <xdr:sp macro="" textlink="">
      <xdr:nvSpPr>
        <xdr:cNvPr id="257" name="テキスト ボックス 256"/>
        <xdr:cNvSpPr txBox="1"/>
      </xdr:nvSpPr>
      <xdr:spPr>
        <a:xfrm>
          <a:off x="2641111" y="1598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99,490</a:t>
          </a:r>
          <a:endParaRPr kumimoji="1" lang="ja-JP" altLang="en-US" sz="1000" b="1">
            <a:solidFill>
              <a:srgbClr val="FF0000"/>
            </a:solidFill>
            <a:latin typeface="ＭＳ Ｐゴシック"/>
          </a:endParaRPr>
        </a:p>
      </xdr:txBody>
    </xdr:sp>
    <xdr:clientData/>
  </xdr:oneCellAnchor>
  <xdr:twoCellAnchor>
    <xdr:from>
      <xdr:col>2</xdr:col>
      <xdr:colOff>587375</xdr:colOff>
      <xdr:row>93</xdr:row>
      <xdr:rowOff>125071</xdr:rowOff>
    </xdr:from>
    <xdr:to>
      <xdr:col>3</xdr:col>
      <xdr:colOff>3175</xdr:colOff>
      <xdr:row>94</xdr:row>
      <xdr:rowOff>55221</xdr:rowOff>
    </xdr:to>
    <xdr:sp macro="" textlink="">
      <xdr:nvSpPr>
        <xdr:cNvPr id="258" name="円/楕円 257"/>
        <xdr:cNvSpPr/>
      </xdr:nvSpPr>
      <xdr:spPr>
        <a:xfrm>
          <a:off x="1968500" y="1606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92</xdr:row>
      <xdr:rowOff>71748</xdr:rowOff>
    </xdr:from>
    <xdr:ext cx="599010" cy="259045"/>
    <xdr:sp macro="" textlink="">
      <xdr:nvSpPr>
        <xdr:cNvPr id="259" name="テキスト ボックス 258"/>
        <xdr:cNvSpPr txBox="1"/>
      </xdr:nvSpPr>
      <xdr:spPr>
        <a:xfrm>
          <a:off x="1719794" y="1584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117,753</a:t>
          </a:r>
          <a:endParaRPr kumimoji="1" lang="ja-JP" altLang="en-US" sz="1000" b="1">
            <a:solidFill>
              <a:srgbClr val="FF0000"/>
            </a:solidFill>
            <a:latin typeface="ＭＳ Ｐゴシック"/>
          </a:endParaRPr>
        </a:p>
      </xdr:txBody>
    </xdr:sp>
    <xdr:clientData/>
  </xdr:oneCellAnchor>
  <xdr:twoCellAnchor>
    <xdr:from>
      <xdr:col>1</xdr:col>
      <xdr:colOff>384175</xdr:colOff>
      <xdr:row>94</xdr:row>
      <xdr:rowOff>43745</xdr:rowOff>
    </xdr:from>
    <xdr:to>
      <xdr:col>1</xdr:col>
      <xdr:colOff>485775</xdr:colOff>
      <xdr:row>94</xdr:row>
      <xdr:rowOff>145345</xdr:rowOff>
    </xdr:to>
    <xdr:sp macro="" textlink="">
      <xdr:nvSpPr>
        <xdr:cNvPr id="260" name="円/楕円 259"/>
        <xdr:cNvSpPr/>
      </xdr:nvSpPr>
      <xdr:spPr>
        <a:xfrm>
          <a:off x="1079500" y="1616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92</xdr:row>
      <xdr:rowOff>161872</xdr:rowOff>
    </xdr:from>
    <xdr:ext cx="599010" cy="259045"/>
    <xdr:sp macro="" textlink="">
      <xdr:nvSpPr>
        <xdr:cNvPr id="261" name="テキスト ボックス 260"/>
        <xdr:cNvSpPr txBox="1"/>
      </xdr:nvSpPr>
      <xdr:spPr>
        <a:xfrm>
          <a:off x="830794" y="15935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105,926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5" name="テキスト ボックス 274"/>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7" name="テキスト ボックス 276"/>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79" name="テキスト ボックス 278"/>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1" name="テキスト ボックス 280"/>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3" name="テキスト ボックス 282"/>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27305</xdr:rowOff>
    </xdr:from>
    <xdr:to>
      <xdr:col>15</xdr:col>
      <xdr:colOff>180340</xdr:colOff>
      <xdr:row>39</xdr:row>
      <xdr:rowOff>44450</xdr:rowOff>
    </xdr:to>
    <xdr:cxnSp macro="">
      <xdr:nvCxnSpPr>
        <xdr:cNvPr id="285" name="直線コネクタ 284"/>
        <xdr:cNvCxnSpPr/>
      </xdr:nvCxnSpPr>
      <xdr:spPr>
        <a:xfrm flipV="1">
          <a:off x="10475595" y="5170805"/>
          <a:ext cx="1270" cy="1560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6"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145432</xdr:rowOff>
    </xdr:from>
    <xdr:ext cx="469744" cy="259045"/>
    <xdr:sp macro="" textlink="">
      <xdr:nvSpPr>
        <xdr:cNvPr id="288" name="労働費最大値テキスト"/>
        <xdr:cNvSpPr txBox="1"/>
      </xdr:nvSpPr>
      <xdr:spPr>
        <a:xfrm>
          <a:off x="10528300" y="494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8,190</a:t>
          </a:r>
          <a:endParaRPr kumimoji="1" lang="ja-JP" altLang="en-US" sz="1000" b="1">
            <a:latin typeface="ＭＳ Ｐゴシック"/>
          </a:endParaRPr>
        </a:p>
      </xdr:txBody>
    </xdr:sp>
    <xdr:clientData/>
  </xdr:oneCellAnchor>
  <xdr:twoCellAnchor>
    <xdr:from>
      <xdr:col>15</xdr:col>
      <xdr:colOff>92075</xdr:colOff>
      <xdr:row>30</xdr:row>
      <xdr:rowOff>27305</xdr:rowOff>
    </xdr:from>
    <xdr:to>
      <xdr:col>15</xdr:col>
      <xdr:colOff>269875</xdr:colOff>
      <xdr:row>30</xdr:row>
      <xdr:rowOff>27305</xdr:rowOff>
    </xdr:to>
    <xdr:cxnSp macro="">
      <xdr:nvCxnSpPr>
        <xdr:cNvPr id="289" name="直線コネクタ 288"/>
        <xdr:cNvCxnSpPr/>
      </xdr:nvCxnSpPr>
      <xdr:spPr>
        <a:xfrm>
          <a:off x="10388600" y="5170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0" name="直線コネクタ 289"/>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96347</xdr:rowOff>
    </xdr:from>
    <xdr:ext cx="378565" cy="259045"/>
    <xdr:sp macro="" textlink="">
      <xdr:nvSpPr>
        <xdr:cNvPr id="291" name="労働費平均値テキスト"/>
        <xdr:cNvSpPr txBox="1"/>
      </xdr:nvSpPr>
      <xdr:spPr>
        <a:xfrm>
          <a:off x="10528300" y="64399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73469</xdr:rowOff>
    </xdr:from>
    <xdr:to>
      <xdr:col>15</xdr:col>
      <xdr:colOff>231775</xdr:colOff>
      <xdr:row>39</xdr:row>
      <xdr:rowOff>3619</xdr:rowOff>
    </xdr:to>
    <xdr:sp macro="" textlink="">
      <xdr:nvSpPr>
        <xdr:cNvPr id="292" name="フローチャート : 判断 291"/>
        <xdr:cNvSpPr/>
      </xdr:nvSpPr>
      <xdr:spPr>
        <a:xfrm>
          <a:off x="10426700" y="658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3" name="直線コネクタ 292"/>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113474</xdr:rowOff>
    </xdr:from>
    <xdr:to>
      <xdr:col>14</xdr:col>
      <xdr:colOff>79375</xdr:colOff>
      <xdr:row>38</xdr:row>
      <xdr:rowOff>43624</xdr:rowOff>
    </xdr:to>
    <xdr:sp macro="" textlink="">
      <xdr:nvSpPr>
        <xdr:cNvPr id="294" name="フローチャート : 判断 293"/>
        <xdr:cNvSpPr/>
      </xdr:nvSpPr>
      <xdr:spPr>
        <a:xfrm>
          <a:off x="9588500" y="645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36</xdr:row>
      <xdr:rowOff>60151</xdr:rowOff>
    </xdr:from>
    <xdr:ext cx="469744" cy="259045"/>
    <xdr:sp macro="" textlink="">
      <xdr:nvSpPr>
        <xdr:cNvPr id="295" name="テキスト ボックス 294"/>
        <xdr:cNvSpPr txBox="1"/>
      </xdr:nvSpPr>
      <xdr:spPr>
        <a:xfrm>
          <a:off x="9404427" y="6232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1,171</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6" name="直線コネクタ 295"/>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126238</xdr:rowOff>
    </xdr:from>
    <xdr:to>
      <xdr:col>12</xdr:col>
      <xdr:colOff>561975</xdr:colOff>
      <xdr:row>38</xdr:row>
      <xdr:rowOff>56388</xdr:rowOff>
    </xdr:to>
    <xdr:sp macro="" textlink="">
      <xdr:nvSpPr>
        <xdr:cNvPr id="297" name="フローチャート : 判断 296"/>
        <xdr:cNvSpPr/>
      </xdr:nvSpPr>
      <xdr:spPr>
        <a:xfrm>
          <a:off x="8699500" y="6469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72915</xdr:rowOff>
    </xdr:from>
    <xdr:ext cx="469744" cy="259045"/>
    <xdr:sp macro="" textlink="">
      <xdr:nvSpPr>
        <xdr:cNvPr id="298" name="テキスト ボックス 297"/>
        <xdr:cNvSpPr txBox="1"/>
      </xdr:nvSpPr>
      <xdr:spPr>
        <a:xfrm>
          <a:off x="8515427" y="6245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1,104</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299" name="直線コネクタ 298"/>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108522</xdr:rowOff>
    </xdr:from>
    <xdr:to>
      <xdr:col>11</xdr:col>
      <xdr:colOff>358775</xdr:colOff>
      <xdr:row>36</xdr:row>
      <xdr:rowOff>38672</xdr:rowOff>
    </xdr:to>
    <xdr:sp macro="" textlink="">
      <xdr:nvSpPr>
        <xdr:cNvPr id="300" name="フローチャート : 判断 299"/>
        <xdr:cNvSpPr/>
      </xdr:nvSpPr>
      <xdr:spPr>
        <a:xfrm>
          <a:off x="7810500" y="610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55199</xdr:rowOff>
    </xdr:from>
    <xdr:ext cx="469744" cy="259045"/>
    <xdr:sp macro="" textlink="">
      <xdr:nvSpPr>
        <xdr:cNvPr id="301" name="テキスト ボックス 300"/>
        <xdr:cNvSpPr txBox="1"/>
      </xdr:nvSpPr>
      <xdr:spPr>
        <a:xfrm>
          <a:off x="7626427" y="588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2,997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154051</xdr:rowOff>
    </xdr:from>
    <xdr:to>
      <xdr:col>10</xdr:col>
      <xdr:colOff>155575</xdr:colOff>
      <xdr:row>36</xdr:row>
      <xdr:rowOff>84201</xdr:rowOff>
    </xdr:to>
    <xdr:sp macro="" textlink="">
      <xdr:nvSpPr>
        <xdr:cNvPr id="302" name="フローチャート : 判断 301"/>
        <xdr:cNvSpPr/>
      </xdr:nvSpPr>
      <xdr:spPr>
        <a:xfrm>
          <a:off x="6921500" y="6154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100728</xdr:rowOff>
    </xdr:from>
    <xdr:ext cx="469744" cy="259045"/>
    <xdr:sp macro="" textlink="">
      <xdr:nvSpPr>
        <xdr:cNvPr id="303" name="テキスト ボックス 302"/>
        <xdr:cNvSpPr txBox="1"/>
      </xdr:nvSpPr>
      <xdr:spPr>
        <a:xfrm>
          <a:off x="6737427" y="59300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09" name="円/楕円 308"/>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0"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1" name="円/楕円 310"/>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2" name="テキスト ボックス 311"/>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3" name="円/楕円 312"/>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4" name="テキスト ボックス 313"/>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5" name="円/楕円 314"/>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6" name="テキスト ボックス 315"/>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7" name="円/楕円 316"/>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8" name="テキスト ボックス 317"/>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18,480</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4" name="テキスト ボックス 333"/>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6" name="テキスト ボックス 335"/>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30150</xdr:rowOff>
    </xdr:from>
    <xdr:to>
      <xdr:col>15</xdr:col>
      <xdr:colOff>180340</xdr:colOff>
      <xdr:row>58</xdr:row>
      <xdr:rowOff>100545</xdr:rowOff>
    </xdr:to>
    <xdr:cxnSp macro="">
      <xdr:nvCxnSpPr>
        <xdr:cNvPr id="340" name="直線コネクタ 339"/>
        <xdr:cNvCxnSpPr/>
      </xdr:nvCxnSpPr>
      <xdr:spPr>
        <a:xfrm flipV="1">
          <a:off x="10475595" y="8774100"/>
          <a:ext cx="1270" cy="1270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104372</xdr:rowOff>
    </xdr:from>
    <xdr:ext cx="534377" cy="259045"/>
    <xdr:sp macro="" textlink="">
      <xdr:nvSpPr>
        <xdr:cNvPr id="341" name="農林水産業費最小値テキスト"/>
        <xdr:cNvSpPr txBox="1"/>
      </xdr:nvSpPr>
      <xdr:spPr>
        <a:xfrm>
          <a:off x="10528300" y="1004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17,128</a:t>
          </a:r>
          <a:endParaRPr kumimoji="1" lang="ja-JP" altLang="en-US" sz="1000" b="1">
            <a:latin typeface="ＭＳ Ｐゴシック"/>
          </a:endParaRPr>
        </a:p>
      </xdr:txBody>
    </xdr:sp>
    <xdr:clientData/>
  </xdr:oneCellAnchor>
  <xdr:twoCellAnchor>
    <xdr:from>
      <xdr:col>15</xdr:col>
      <xdr:colOff>92075</xdr:colOff>
      <xdr:row>58</xdr:row>
      <xdr:rowOff>100545</xdr:rowOff>
    </xdr:from>
    <xdr:to>
      <xdr:col>15</xdr:col>
      <xdr:colOff>269875</xdr:colOff>
      <xdr:row>58</xdr:row>
      <xdr:rowOff>100545</xdr:rowOff>
    </xdr:to>
    <xdr:cxnSp macro="">
      <xdr:nvCxnSpPr>
        <xdr:cNvPr id="342" name="直線コネクタ 341"/>
        <xdr:cNvCxnSpPr/>
      </xdr:nvCxnSpPr>
      <xdr:spPr>
        <a:xfrm>
          <a:off x="10388600" y="10044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148277</xdr:rowOff>
    </xdr:from>
    <xdr:ext cx="599010" cy="259045"/>
    <xdr:sp macro="" textlink="">
      <xdr:nvSpPr>
        <xdr:cNvPr id="343" name="農林水産業費最大値テキスト"/>
        <xdr:cNvSpPr txBox="1"/>
      </xdr:nvSpPr>
      <xdr:spPr>
        <a:xfrm>
          <a:off x="10528300" y="8549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572,922</a:t>
          </a:r>
          <a:endParaRPr kumimoji="1" lang="ja-JP" altLang="en-US" sz="1000" b="1">
            <a:latin typeface="ＭＳ Ｐゴシック"/>
          </a:endParaRPr>
        </a:p>
      </xdr:txBody>
    </xdr:sp>
    <xdr:clientData/>
  </xdr:oneCellAnchor>
  <xdr:twoCellAnchor>
    <xdr:from>
      <xdr:col>15</xdr:col>
      <xdr:colOff>92075</xdr:colOff>
      <xdr:row>51</xdr:row>
      <xdr:rowOff>30150</xdr:rowOff>
    </xdr:from>
    <xdr:to>
      <xdr:col>15</xdr:col>
      <xdr:colOff>269875</xdr:colOff>
      <xdr:row>51</xdr:row>
      <xdr:rowOff>30150</xdr:rowOff>
    </xdr:to>
    <xdr:cxnSp macro="">
      <xdr:nvCxnSpPr>
        <xdr:cNvPr id="344" name="直線コネクタ 343"/>
        <xdr:cNvCxnSpPr/>
      </xdr:nvCxnSpPr>
      <xdr:spPr>
        <a:xfrm>
          <a:off x="10388600" y="877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17245</xdr:rowOff>
    </xdr:from>
    <xdr:to>
      <xdr:col>15</xdr:col>
      <xdr:colOff>180975</xdr:colOff>
      <xdr:row>57</xdr:row>
      <xdr:rowOff>32235</xdr:rowOff>
    </xdr:to>
    <xdr:cxnSp macro="">
      <xdr:nvCxnSpPr>
        <xdr:cNvPr id="345" name="直線コネクタ 344"/>
        <xdr:cNvCxnSpPr/>
      </xdr:nvCxnSpPr>
      <xdr:spPr>
        <a:xfrm flipV="1">
          <a:off x="9639300" y="9789895"/>
          <a:ext cx="838200" cy="14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14120</xdr:rowOff>
    </xdr:from>
    <xdr:ext cx="534377" cy="259045"/>
    <xdr:sp macro="" textlink="">
      <xdr:nvSpPr>
        <xdr:cNvPr id="346" name="農林水産業費平均値テキスト"/>
        <xdr:cNvSpPr txBox="1"/>
      </xdr:nvSpPr>
      <xdr:spPr>
        <a:xfrm>
          <a:off x="10528300" y="97867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98,275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35693</xdr:rowOff>
    </xdr:from>
    <xdr:to>
      <xdr:col>15</xdr:col>
      <xdr:colOff>231775</xdr:colOff>
      <xdr:row>57</xdr:row>
      <xdr:rowOff>137293</xdr:rowOff>
    </xdr:to>
    <xdr:sp macro="" textlink="">
      <xdr:nvSpPr>
        <xdr:cNvPr id="347" name="フローチャート : 判断 346"/>
        <xdr:cNvSpPr/>
      </xdr:nvSpPr>
      <xdr:spPr>
        <a:xfrm>
          <a:off x="10426700" y="980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9942</xdr:rowOff>
    </xdr:from>
    <xdr:to>
      <xdr:col>14</xdr:col>
      <xdr:colOff>28575</xdr:colOff>
      <xdr:row>57</xdr:row>
      <xdr:rowOff>32235</xdr:rowOff>
    </xdr:to>
    <xdr:cxnSp macro="">
      <xdr:nvCxnSpPr>
        <xdr:cNvPr id="348" name="直線コネクタ 347"/>
        <xdr:cNvCxnSpPr/>
      </xdr:nvCxnSpPr>
      <xdr:spPr>
        <a:xfrm>
          <a:off x="8750300" y="9782592"/>
          <a:ext cx="889000" cy="22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58117</xdr:rowOff>
    </xdr:from>
    <xdr:to>
      <xdr:col>14</xdr:col>
      <xdr:colOff>79375</xdr:colOff>
      <xdr:row>57</xdr:row>
      <xdr:rowOff>159717</xdr:rowOff>
    </xdr:to>
    <xdr:sp macro="" textlink="">
      <xdr:nvSpPr>
        <xdr:cNvPr id="349" name="フローチャート : 判断 348"/>
        <xdr:cNvSpPr/>
      </xdr:nvSpPr>
      <xdr:spPr>
        <a:xfrm>
          <a:off x="9588500" y="9830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150844</xdr:rowOff>
    </xdr:from>
    <xdr:ext cx="534377" cy="259045"/>
    <xdr:sp macro="" textlink="">
      <xdr:nvSpPr>
        <xdr:cNvPr id="350" name="テキスト ボックス 349"/>
        <xdr:cNvSpPr txBox="1"/>
      </xdr:nvSpPr>
      <xdr:spPr>
        <a:xfrm>
          <a:off x="9372111" y="9923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88,466</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116433</xdr:rowOff>
    </xdr:from>
    <xdr:to>
      <xdr:col>12</xdr:col>
      <xdr:colOff>511175</xdr:colOff>
      <xdr:row>57</xdr:row>
      <xdr:rowOff>9942</xdr:rowOff>
    </xdr:to>
    <xdr:cxnSp macro="">
      <xdr:nvCxnSpPr>
        <xdr:cNvPr id="351" name="直線コネクタ 350"/>
        <xdr:cNvCxnSpPr/>
      </xdr:nvCxnSpPr>
      <xdr:spPr>
        <a:xfrm>
          <a:off x="7861300" y="9717633"/>
          <a:ext cx="889000" cy="64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53769</xdr:rowOff>
    </xdr:from>
    <xdr:to>
      <xdr:col>12</xdr:col>
      <xdr:colOff>561975</xdr:colOff>
      <xdr:row>57</xdr:row>
      <xdr:rowOff>155369</xdr:rowOff>
    </xdr:to>
    <xdr:sp macro="" textlink="">
      <xdr:nvSpPr>
        <xdr:cNvPr id="352" name="フローチャート : 判断 351"/>
        <xdr:cNvSpPr/>
      </xdr:nvSpPr>
      <xdr:spPr>
        <a:xfrm>
          <a:off x="8699500" y="982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146496</xdr:rowOff>
    </xdr:from>
    <xdr:ext cx="534377" cy="259045"/>
    <xdr:sp macro="" textlink="">
      <xdr:nvSpPr>
        <xdr:cNvPr id="353" name="テキスト ボックス 352"/>
        <xdr:cNvSpPr txBox="1"/>
      </xdr:nvSpPr>
      <xdr:spPr>
        <a:xfrm>
          <a:off x="8483111" y="991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90,368</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116433</xdr:rowOff>
    </xdr:from>
    <xdr:to>
      <xdr:col>11</xdr:col>
      <xdr:colOff>307975</xdr:colOff>
      <xdr:row>57</xdr:row>
      <xdr:rowOff>68562</xdr:rowOff>
    </xdr:to>
    <xdr:cxnSp macro="">
      <xdr:nvCxnSpPr>
        <xdr:cNvPr id="354" name="直線コネクタ 353"/>
        <xdr:cNvCxnSpPr/>
      </xdr:nvCxnSpPr>
      <xdr:spPr>
        <a:xfrm flipV="1">
          <a:off x="6972300" y="9717633"/>
          <a:ext cx="889000" cy="123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61564</xdr:rowOff>
    </xdr:from>
    <xdr:to>
      <xdr:col>11</xdr:col>
      <xdr:colOff>358775</xdr:colOff>
      <xdr:row>57</xdr:row>
      <xdr:rowOff>163164</xdr:rowOff>
    </xdr:to>
    <xdr:sp macro="" textlink="">
      <xdr:nvSpPr>
        <xdr:cNvPr id="355" name="フローチャート : 判断 354"/>
        <xdr:cNvSpPr/>
      </xdr:nvSpPr>
      <xdr:spPr>
        <a:xfrm>
          <a:off x="7810500" y="983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154291</xdr:rowOff>
    </xdr:from>
    <xdr:ext cx="534377" cy="259045"/>
    <xdr:sp macro="" textlink="">
      <xdr:nvSpPr>
        <xdr:cNvPr id="356" name="テキスト ボックス 355"/>
        <xdr:cNvSpPr txBox="1"/>
      </xdr:nvSpPr>
      <xdr:spPr>
        <a:xfrm>
          <a:off x="7594111" y="9926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86,958</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68257</xdr:rowOff>
    </xdr:from>
    <xdr:to>
      <xdr:col>10</xdr:col>
      <xdr:colOff>155575</xdr:colOff>
      <xdr:row>57</xdr:row>
      <xdr:rowOff>169857</xdr:rowOff>
    </xdr:to>
    <xdr:sp macro="" textlink="">
      <xdr:nvSpPr>
        <xdr:cNvPr id="357" name="フローチャート : 判断 356"/>
        <xdr:cNvSpPr/>
      </xdr:nvSpPr>
      <xdr:spPr>
        <a:xfrm>
          <a:off x="6921500" y="9840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160984</xdr:rowOff>
    </xdr:from>
    <xdr:ext cx="534377" cy="259045"/>
    <xdr:sp macro="" textlink="">
      <xdr:nvSpPr>
        <xdr:cNvPr id="358" name="テキスト ボックス 357"/>
        <xdr:cNvSpPr txBox="1"/>
      </xdr:nvSpPr>
      <xdr:spPr>
        <a:xfrm>
          <a:off x="6705111" y="993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84,030</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137895</xdr:rowOff>
    </xdr:from>
    <xdr:to>
      <xdr:col>15</xdr:col>
      <xdr:colOff>231775</xdr:colOff>
      <xdr:row>57</xdr:row>
      <xdr:rowOff>68045</xdr:rowOff>
    </xdr:to>
    <xdr:sp macro="" textlink="">
      <xdr:nvSpPr>
        <xdr:cNvPr id="364" name="円/楕円 363"/>
        <xdr:cNvSpPr/>
      </xdr:nvSpPr>
      <xdr:spPr>
        <a:xfrm>
          <a:off x="10426700" y="973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160772</xdr:rowOff>
    </xdr:from>
    <xdr:ext cx="599010" cy="259045"/>
    <xdr:sp macro="" textlink="">
      <xdr:nvSpPr>
        <xdr:cNvPr id="365" name="農林水産業費該当値テキスト"/>
        <xdr:cNvSpPr txBox="1"/>
      </xdr:nvSpPr>
      <xdr:spPr>
        <a:xfrm>
          <a:off x="10528300" y="9590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128,567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152885</xdr:rowOff>
    </xdr:from>
    <xdr:to>
      <xdr:col>14</xdr:col>
      <xdr:colOff>79375</xdr:colOff>
      <xdr:row>57</xdr:row>
      <xdr:rowOff>83035</xdr:rowOff>
    </xdr:to>
    <xdr:sp macro="" textlink="">
      <xdr:nvSpPr>
        <xdr:cNvPr id="366" name="円/楕円 365"/>
        <xdr:cNvSpPr/>
      </xdr:nvSpPr>
      <xdr:spPr>
        <a:xfrm>
          <a:off x="9588500" y="9754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99562</xdr:rowOff>
    </xdr:from>
    <xdr:ext cx="599010" cy="259045"/>
    <xdr:sp macro="" textlink="">
      <xdr:nvSpPr>
        <xdr:cNvPr id="367" name="テキスト ボックス 366"/>
        <xdr:cNvSpPr txBox="1"/>
      </xdr:nvSpPr>
      <xdr:spPr>
        <a:xfrm>
          <a:off x="9339794" y="95293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122,010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130592</xdr:rowOff>
    </xdr:from>
    <xdr:to>
      <xdr:col>12</xdr:col>
      <xdr:colOff>561975</xdr:colOff>
      <xdr:row>57</xdr:row>
      <xdr:rowOff>60742</xdr:rowOff>
    </xdr:to>
    <xdr:sp macro="" textlink="">
      <xdr:nvSpPr>
        <xdr:cNvPr id="368" name="円/楕円 367"/>
        <xdr:cNvSpPr/>
      </xdr:nvSpPr>
      <xdr:spPr>
        <a:xfrm>
          <a:off x="8699500" y="9731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77269</xdr:rowOff>
    </xdr:from>
    <xdr:ext cx="599010" cy="259045"/>
    <xdr:sp macro="" textlink="">
      <xdr:nvSpPr>
        <xdr:cNvPr id="369" name="テキスト ボックス 368"/>
        <xdr:cNvSpPr txBox="1"/>
      </xdr:nvSpPr>
      <xdr:spPr>
        <a:xfrm>
          <a:off x="8450794" y="9507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131,762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65633</xdr:rowOff>
    </xdr:from>
    <xdr:to>
      <xdr:col>11</xdr:col>
      <xdr:colOff>358775</xdr:colOff>
      <xdr:row>56</xdr:row>
      <xdr:rowOff>167233</xdr:rowOff>
    </xdr:to>
    <xdr:sp macro="" textlink="">
      <xdr:nvSpPr>
        <xdr:cNvPr id="370" name="円/楕円 369"/>
        <xdr:cNvSpPr/>
      </xdr:nvSpPr>
      <xdr:spPr>
        <a:xfrm>
          <a:off x="7810500" y="966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12310</xdr:rowOff>
    </xdr:from>
    <xdr:ext cx="599010" cy="259045"/>
    <xdr:sp macro="" textlink="">
      <xdr:nvSpPr>
        <xdr:cNvPr id="371" name="テキスト ボックス 370"/>
        <xdr:cNvSpPr txBox="1"/>
      </xdr:nvSpPr>
      <xdr:spPr>
        <a:xfrm>
          <a:off x="7561794" y="9442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160,178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17762</xdr:rowOff>
    </xdr:from>
    <xdr:to>
      <xdr:col>10</xdr:col>
      <xdr:colOff>155575</xdr:colOff>
      <xdr:row>57</xdr:row>
      <xdr:rowOff>119362</xdr:rowOff>
    </xdr:to>
    <xdr:sp macro="" textlink="">
      <xdr:nvSpPr>
        <xdr:cNvPr id="372" name="円/楕円 371"/>
        <xdr:cNvSpPr/>
      </xdr:nvSpPr>
      <xdr:spPr>
        <a:xfrm>
          <a:off x="6921500" y="979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135889</xdr:rowOff>
    </xdr:from>
    <xdr:ext cx="599010" cy="259045"/>
    <xdr:sp macro="" textlink="">
      <xdr:nvSpPr>
        <xdr:cNvPr id="373" name="テキスト ボックス 372"/>
        <xdr:cNvSpPr txBox="1"/>
      </xdr:nvSpPr>
      <xdr:spPr>
        <a:xfrm>
          <a:off x="6672794" y="9565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106,119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61/96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10,502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7" name="テキスト ボックス 386"/>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89" name="テキスト ボックス 388"/>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1" name="テキスト ボックス 390"/>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101176</xdr:rowOff>
    </xdr:from>
    <xdr:to>
      <xdr:col>15</xdr:col>
      <xdr:colOff>180340</xdr:colOff>
      <xdr:row>78</xdr:row>
      <xdr:rowOff>133207</xdr:rowOff>
    </xdr:to>
    <xdr:cxnSp macro="">
      <xdr:nvCxnSpPr>
        <xdr:cNvPr id="395" name="直線コネクタ 394"/>
        <xdr:cNvCxnSpPr/>
      </xdr:nvCxnSpPr>
      <xdr:spPr>
        <a:xfrm flipV="1">
          <a:off x="10475595" y="12102676"/>
          <a:ext cx="1270" cy="1403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137034</xdr:rowOff>
    </xdr:from>
    <xdr:ext cx="378565" cy="259045"/>
    <xdr:sp macro="" textlink="">
      <xdr:nvSpPr>
        <xdr:cNvPr id="396" name="商工費最小値テキスト"/>
        <xdr:cNvSpPr txBox="1"/>
      </xdr:nvSpPr>
      <xdr:spPr>
        <a:xfrm>
          <a:off x="10528300" y="13510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710</a:t>
          </a:r>
          <a:endParaRPr kumimoji="1" lang="ja-JP" altLang="en-US" sz="1000" b="1">
            <a:latin typeface="ＭＳ Ｐゴシック"/>
          </a:endParaRPr>
        </a:p>
      </xdr:txBody>
    </xdr:sp>
    <xdr:clientData/>
  </xdr:oneCellAnchor>
  <xdr:twoCellAnchor>
    <xdr:from>
      <xdr:col>15</xdr:col>
      <xdr:colOff>92075</xdr:colOff>
      <xdr:row>78</xdr:row>
      <xdr:rowOff>133207</xdr:rowOff>
    </xdr:from>
    <xdr:to>
      <xdr:col>15</xdr:col>
      <xdr:colOff>269875</xdr:colOff>
      <xdr:row>78</xdr:row>
      <xdr:rowOff>133207</xdr:rowOff>
    </xdr:to>
    <xdr:cxnSp macro="">
      <xdr:nvCxnSpPr>
        <xdr:cNvPr id="397" name="直線コネクタ 396"/>
        <xdr:cNvCxnSpPr/>
      </xdr:nvCxnSpPr>
      <xdr:spPr>
        <a:xfrm>
          <a:off x="10388600" y="135063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47853</xdr:rowOff>
    </xdr:from>
    <xdr:ext cx="599010" cy="259045"/>
    <xdr:sp macro="" textlink="">
      <xdr:nvSpPr>
        <xdr:cNvPr id="398" name="商工費最大値テキスト"/>
        <xdr:cNvSpPr txBox="1"/>
      </xdr:nvSpPr>
      <xdr:spPr>
        <a:xfrm>
          <a:off x="10528300" y="118779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154,213</a:t>
          </a:r>
          <a:endParaRPr kumimoji="1" lang="ja-JP" altLang="en-US" sz="1000" b="1">
            <a:latin typeface="ＭＳ Ｐゴシック"/>
          </a:endParaRPr>
        </a:p>
      </xdr:txBody>
    </xdr:sp>
    <xdr:clientData/>
  </xdr:oneCellAnchor>
  <xdr:twoCellAnchor>
    <xdr:from>
      <xdr:col>15</xdr:col>
      <xdr:colOff>92075</xdr:colOff>
      <xdr:row>70</xdr:row>
      <xdr:rowOff>101176</xdr:rowOff>
    </xdr:from>
    <xdr:to>
      <xdr:col>15</xdr:col>
      <xdr:colOff>269875</xdr:colOff>
      <xdr:row>70</xdr:row>
      <xdr:rowOff>101176</xdr:rowOff>
    </xdr:to>
    <xdr:cxnSp macro="">
      <xdr:nvCxnSpPr>
        <xdr:cNvPr id="399" name="直線コネクタ 398"/>
        <xdr:cNvCxnSpPr/>
      </xdr:nvCxnSpPr>
      <xdr:spPr>
        <a:xfrm>
          <a:off x="10388600" y="12102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103178</xdr:rowOff>
    </xdr:from>
    <xdr:to>
      <xdr:col>15</xdr:col>
      <xdr:colOff>180975</xdr:colOff>
      <xdr:row>77</xdr:row>
      <xdr:rowOff>138776</xdr:rowOff>
    </xdr:to>
    <xdr:cxnSp macro="">
      <xdr:nvCxnSpPr>
        <xdr:cNvPr id="400" name="直線コネクタ 399"/>
        <xdr:cNvCxnSpPr/>
      </xdr:nvCxnSpPr>
      <xdr:spPr>
        <a:xfrm>
          <a:off x="9639300" y="13304828"/>
          <a:ext cx="838200" cy="35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25285</xdr:rowOff>
    </xdr:from>
    <xdr:ext cx="534377" cy="259045"/>
    <xdr:sp macro="" textlink="">
      <xdr:nvSpPr>
        <xdr:cNvPr id="401" name="商工費平均値テキスト"/>
        <xdr:cNvSpPr txBox="1"/>
      </xdr:nvSpPr>
      <xdr:spPr>
        <a:xfrm>
          <a:off x="10528300" y="130554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28,209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2408</xdr:rowOff>
    </xdr:from>
    <xdr:to>
      <xdr:col>15</xdr:col>
      <xdr:colOff>231775</xdr:colOff>
      <xdr:row>77</xdr:row>
      <xdr:rowOff>104008</xdr:rowOff>
    </xdr:to>
    <xdr:sp macro="" textlink="">
      <xdr:nvSpPr>
        <xdr:cNvPr id="402" name="フローチャート : 判断 401"/>
        <xdr:cNvSpPr/>
      </xdr:nvSpPr>
      <xdr:spPr>
        <a:xfrm>
          <a:off x="10426700" y="13204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103178</xdr:rowOff>
    </xdr:from>
    <xdr:to>
      <xdr:col>14</xdr:col>
      <xdr:colOff>28575</xdr:colOff>
      <xdr:row>77</xdr:row>
      <xdr:rowOff>117763</xdr:rowOff>
    </xdr:to>
    <xdr:cxnSp macro="">
      <xdr:nvCxnSpPr>
        <xdr:cNvPr id="403" name="直線コネクタ 402"/>
        <xdr:cNvCxnSpPr/>
      </xdr:nvCxnSpPr>
      <xdr:spPr>
        <a:xfrm flipV="1">
          <a:off x="8750300" y="13304828"/>
          <a:ext cx="889000" cy="1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12748</xdr:rowOff>
    </xdr:from>
    <xdr:to>
      <xdr:col>14</xdr:col>
      <xdr:colOff>79375</xdr:colOff>
      <xdr:row>77</xdr:row>
      <xdr:rowOff>114348</xdr:rowOff>
    </xdr:to>
    <xdr:sp macro="" textlink="">
      <xdr:nvSpPr>
        <xdr:cNvPr id="404" name="フローチャート : 判断 403"/>
        <xdr:cNvSpPr/>
      </xdr:nvSpPr>
      <xdr:spPr>
        <a:xfrm>
          <a:off x="9588500" y="13214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130875</xdr:rowOff>
    </xdr:from>
    <xdr:ext cx="534377" cy="259045"/>
    <xdr:sp macro="" textlink="">
      <xdr:nvSpPr>
        <xdr:cNvPr id="405" name="テキスト ボックス 404"/>
        <xdr:cNvSpPr txBox="1"/>
      </xdr:nvSpPr>
      <xdr:spPr>
        <a:xfrm>
          <a:off x="9372111" y="1298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27,078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109734</xdr:rowOff>
    </xdr:from>
    <xdr:to>
      <xdr:col>12</xdr:col>
      <xdr:colOff>511175</xdr:colOff>
      <xdr:row>77</xdr:row>
      <xdr:rowOff>117763</xdr:rowOff>
    </xdr:to>
    <xdr:cxnSp macro="">
      <xdr:nvCxnSpPr>
        <xdr:cNvPr id="406" name="直線コネクタ 405"/>
        <xdr:cNvCxnSpPr/>
      </xdr:nvCxnSpPr>
      <xdr:spPr>
        <a:xfrm>
          <a:off x="7861300" y="13311384"/>
          <a:ext cx="889000" cy="8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25595</xdr:rowOff>
    </xdr:from>
    <xdr:to>
      <xdr:col>12</xdr:col>
      <xdr:colOff>561975</xdr:colOff>
      <xdr:row>77</xdr:row>
      <xdr:rowOff>127195</xdr:rowOff>
    </xdr:to>
    <xdr:sp macro="" textlink="">
      <xdr:nvSpPr>
        <xdr:cNvPr id="407" name="フローチャート : 判断 406"/>
        <xdr:cNvSpPr/>
      </xdr:nvSpPr>
      <xdr:spPr>
        <a:xfrm>
          <a:off x="8699500" y="13227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143722</xdr:rowOff>
    </xdr:from>
    <xdr:ext cx="534377" cy="259045"/>
    <xdr:sp macro="" textlink="">
      <xdr:nvSpPr>
        <xdr:cNvPr id="408" name="テキスト ボックス 407"/>
        <xdr:cNvSpPr txBox="1"/>
      </xdr:nvSpPr>
      <xdr:spPr>
        <a:xfrm>
          <a:off x="8483111" y="13002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25,673</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104660</xdr:rowOff>
    </xdr:from>
    <xdr:to>
      <xdr:col>11</xdr:col>
      <xdr:colOff>307975</xdr:colOff>
      <xdr:row>77</xdr:row>
      <xdr:rowOff>109734</xdr:rowOff>
    </xdr:to>
    <xdr:cxnSp macro="">
      <xdr:nvCxnSpPr>
        <xdr:cNvPr id="409" name="直線コネクタ 408"/>
        <xdr:cNvCxnSpPr/>
      </xdr:nvCxnSpPr>
      <xdr:spPr>
        <a:xfrm>
          <a:off x="6972300" y="13306310"/>
          <a:ext cx="889000" cy="5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67036</xdr:rowOff>
    </xdr:from>
    <xdr:to>
      <xdr:col>11</xdr:col>
      <xdr:colOff>358775</xdr:colOff>
      <xdr:row>77</xdr:row>
      <xdr:rowOff>168636</xdr:rowOff>
    </xdr:to>
    <xdr:sp macro="" textlink="">
      <xdr:nvSpPr>
        <xdr:cNvPr id="410" name="フローチャート : 判断 409"/>
        <xdr:cNvSpPr/>
      </xdr:nvSpPr>
      <xdr:spPr>
        <a:xfrm>
          <a:off x="7810500" y="13268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159763</xdr:rowOff>
    </xdr:from>
    <xdr:ext cx="534377" cy="259045"/>
    <xdr:sp macro="" textlink="">
      <xdr:nvSpPr>
        <xdr:cNvPr id="411" name="テキスト ボックス 410"/>
        <xdr:cNvSpPr txBox="1"/>
      </xdr:nvSpPr>
      <xdr:spPr>
        <a:xfrm>
          <a:off x="7594111" y="1336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21,141</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78356</xdr:rowOff>
    </xdr:from>
    <xdr:to>
      <xdr:col>10</xdr:col>
      <xdr:colOff>155575</xdr:colOff>
      <xdr:row>78</xdr:row>
      <xdr:rowOff>8506</xdr:rowOff>
    </xdr:to>
    <xdr:sp macro="" textlink="">
      <xdr:nvSpPr>
        <xdr:cNvPr id="412" name="フローチャート : 判断 411"/>
        <xdr:cNvSpPr/>
      </xdr:nvSpPr>
      <xdr:spPr>
        <a:xfrm>
          <a:off x="6921500" y="13280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171083</xdr:rowOff>
    </xdr:from>
    <xdr:ext cx="534377" cy="259045"/>
    <xdr:sp macro="" textlink="">
      <xdr:nvSpPr>
        <xdr:cNvPr id="413" name="テキスト ボックス 412"/>
        <xdr:cNvSpPr txBox="1"/>
      </xdr:nvSpPr>
      <xdr:spPr>
        <a:xfrm>
          <a:off x="6705111" y="13372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19,903</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4" name="テキスト ボックス 41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5" name="テキスト ボックス 41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6" name="テキスト ボックス 41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7" name="テキスト ボックス 41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8" name="テキスト ボックス 41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87976</xdr:rowOff>
    </xdr:from>
    <xdr:to>
      <xdr:col>15</xdr:col>
      <xdr:colOff>231775</xdr:colOff>
      <xdr:row>78</xdr:row>
      <xdr:rowOff>18126</xdr:rowOff>
    </xdr:to>
    <xdr:sp macro="" textlink="">
      <xdr:nvSpPr>
        <xdr:cNvPr id="419" name="円/楕円 418"/>
        <xdr:cNvSpPr/>
      </xdr:nvSpPr>
      <xdr:spPr>
        <a:xfrm>
          <a:off x="10426700" y="1328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66403</xdr:rowOff>
    </xdr:from>
    <xdr:ext cx="534377" cy="259045"/>
    <xdr:sp macro="" textlink="">
      <xdr:nvSpPr>
        <xdr:cNvPr id="420" name="商工費該当値テキスト"/>
        <xdr:cNvSpPr txBox="1"/>
      </xdr:nvSpPr>
      <xdr:spPr>
        <a:xfrm>
          <a:off x="10528300" y="13268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18,851</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52378</xdr:rowOff>
    </xdr:from>
    <xdr:to>
      <xdr:col>14</xdr:col>
      <xdr:colOff>79375</xdr:colOff>
      <xdr:row>77</xdr:row>
      <xdr:rowOff>153978</xdr:rowOff>
    </xdr:to>
    <xdr:sp macro="" textlink="">
      <xdr:nvSpPr>
        <xdr:cNvPr id="421" name="円/楕円 420"/>
        <xdr:cNvSpPr/>
      </xdr:nvSpPr>
      <xdr:spPr>
        <a:xfrm>
          <a:off x="9588500" y="1325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145105</xdr:rowOff>
    </xdr:from>
    <xdr:ext cx="534377" cy="259045"/>
    <xdr:sp macro="" textlink="">
      <xdr:nvSpPr>
        <xdr:cNvPr id="422" name="テキスト ボックス 421"/>
        <xdr:cNvSpPr txBox="1"/>
      </xdr:nvSpPr>
      <xdr:spPr>
        <a:xfrm>
          <a:off x="9372111" y="13346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22,744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66963</xdr:rowOff>
    </xdr:from>
    <xdr:to>
      <xdr:col>12</xdr:col>
      <xdr:colOff>561975</xdr:colOff>
      <xdr:row>77</xdr:row>
      <xdr:rowOff>168563</xdr:rowOff>
    </xdr:to>
    <xdr:sp macro="" textlink="">
      <xdr:nvSpPr>
        <xdr:cNvPr id="423" name="円/楕円 422"/>
        <xdr:cNvSpPr/>
      </xdr:nvSpPr>
      <xdr:spPr>
        <a:xfrm>
          <a:off x="8699500" y="13268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159690</xdr:rowOff>
    </xdr:from>
    <xdr:ext cx="534377" cy="259045"/>
    <xdr:sp macro="" textlink="">
      <xdr:nvSpPr>
        <xdr:cNvPr id="424" name="テキスト ボックス 423"/>
        <xdr:cNvSpPr txBox="1"/>
      </xdr:nvSpPr>
      <xdr:spPr>
        <a:xfrm>
          <a:off x="8483111" y="1336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21,149</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58934</xdr:rowOff>
    </xdr:from>
    <xdr:to>
      <xdr:col>11</xdr:col>
      <xdr:colOff>358775</xdr:colOff>
      <xdr:row>77</xdr:row>
      <xdr:rowOff>160534</xdr:rowOff>
    </xdr:to>
    <xdr:sp macro="" textlink="">
      <xdr:nvSpPr>
        <xdr:cNvPr id="425" name="円/楕円 424"/>
        <xdr:cNvSpPr/>
      </xdr:nvSpPr>
      <xdr:spPr>
        <a:xfrm>
          <a:off x="7810500" y="13260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5611</xdr:rowOff>
    </xdr:from>
    <xdr:ext cx="534377" cy="259045"/>
    <xdr:sp macro="" textlink="">
      <xdr:nvSpPr>
        <xdr:cNvPr id="426" name="テキスト ボックス 425"/>
        <xdr:cNvSpPr txBox="1"/>
      </xdr:nvSpPr>
      <xdr:spPr>
        <a:xfrm>
          <a:off x="7594111" y="13035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22,027</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53860</xdr:rowOff>
    </xdr:from>
    <xdr:to>
      <xdr:col>10</xdr:col>
      <xdr:colOff>155575</xdr:colOff>
      <xdr:row>77</xdr:row>
      <xdr:rowOff>155460</xdr:rowOff>
    </xdr:to>
    <xdr:sp macro="" textlink="">
      <xdr:nvSpPr>
        <xdr:cNvPr id="427" name="円/楕円 426"/>
        <xdr:cNvSpPr/>
      </xdr:nvSpPr>
      <xdr:spPr>
        <a:xfrm>
          <a:off x="6921500" y="1325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537</xdr:rowOff>
    </xdr:from>
    <xdr:ext cx="534377" cy="259045"/>
    <xdr:sp macro="" textlink="">
      <xdr:nvSpPr>
        <xdr:cNvPr id="428" name="テキスト ボックス 427"/>
        <xdr:cNvSpPr txBox="1"/>
      </xdr:nvSpPr>
      <xdr:spPr>
        <a:xfrm>
          <a:off x="6705111" y="13030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22,582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57/96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45,539</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40" name="テキスト ボックス 439"/>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1" name="直線コネクタ 440"/>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2" name="テキスト ボックス 441"/>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3" name="直線コネクタ 442"/>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4" name="テキスト ボックス 443"/>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94991</xdr:rowOff>
    </xdr:from>
    <xdr:to>
      <xdr:col>15</xdr:col>
      <xdr:colOff>180340</xdr:colOff>
      <xdr:row>97</xdr:row>
      <xdr:rowOff>92145</xdr:rowOff>
    </xdr:to>
    <xdr:cxnSp macro="">
      <xdr:nvCxnSpPr>
        <xdr:cNvPr id="448" name="直線コネクタ 447"/>
        <xdr:cNvCxnSpPr/>
      </xdr:nvCxnSpPr>
      <xdr:spPr>
        <a:xfrm flipV="1">
          <a:off x="10475595" y="15525491"/>
          <a:ext cx="1270" cy="1197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95972</xdr:rowOff>
    </xdr:from>
    <xdr:ext cx="534377" cy="259045"/>
    <xdr:sp macro="" textlink="">
      <xdr:nvSpPr>
        <xdr:cNvPr id="449" name="土木費最小値テキスト"/>
        <xdr:cNvSpPr txBox="1"/>
      </xdr:nvSpPr>
      <xdr:spPr>
        <a:xfrm>
          <a:off x="10528300" y="16726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18,321</a:t>
          </a:r>
          <a:endParaRPr kumimoji="1" lang="ja-JP" altLang="en-US" sz="1000" b="1">
            <a:latin typeface="ＭＳ Ｐゴシック"/>
          </a:endParaRPr>
        </a:p>
      </xdr:txBody>
    </xdr:sp>
    <xdr:clientData/>
  </xdr:oneCellAnchor>
  <xdr:twoCellAnchor>
    <xdr:from>
      <xdr:col>15</xdr:col>
      <xdr:colOff>92075</xdr:colOff>
      <xdr:row>97</xdr:row>
      <xdr:rowOff>92145</xdr:rowOff>
    </xdr:from>
    <xdr:to>
      <xdr:col>15</xdr:col>
      <xdr:colOff>269875</xdr:colOff>
      <xdr:row>97</xdr:row>
      <xdr:rowOff>92145</xdr:rowOff>
    </xdr:to>
    <xdr:cxnSp macro="">
      <xdr:nvCxnSpPr>
        <xdr:cNvPr id="450" name="直線コネクタ 449"/>
        <xdr:cNvCxnSpPr/>
      </xdr:nvCxnSpPr>
      <xdr:spPr>
        <a:xfrm>
          <a:off x="10388600" y="16722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41668</xdr:rowOff>
    </xdr:from>
    <xdr:ext cx="599010" cy="259045"/>
    <xdr:sp macro="" textlink="">
      <xdr:nvSpPr>
        <xdr:cNvPr id="451" name="土木費最大値テキスト"/>
        <xdr:cNvSpPr txBox="1"/>
      </xdr:nvSpPr>
      <xdr:spPr>
        <a:xfrm>
          <a:off x="10528300" y="15300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227,823</a:t>
          </a:r>
          <a:endParaRPr kumimoji="1" lang="ja-JP" altLang="en-US" sz="1000" b="1">
            <a:latin typeface="ＭＳ Ｐゴシック"/>
          </a:endParaRPr>
        </a:p>
      </xdr:txBody>
    </xdr:sp>
    <xdr:clientData/>
  </xdr:oneCellAnchor>
  <xdr:twoCellAnchor>
    <xdr:from>
      <xdr:col>15</xdr:col>
      <xdr:colOff>92075</xdr:colOff>
      <xdr:row>90</xdr:row>
      <xdr:rowOff>94991</xdr:rowOff>
    </xdr:from>
    <xdr:to>
      <xdr:col>15</xdr:col>
      <xdr:colOff>269875</xdr:colOff>
      <xdr:row>90</xdr:row>
      <xdr:rowOff>94991</xdr:rowOff>
    </xdr:to>
    <xdr:cxnSp macro="">
      <xdr:nvCxnSpPr>
        <xdr:cNvPr id="452" name="直線コネクタ 451"/>
        <xdr:cNvCxnSpPr/>
      </xdr:nvCxnSpPr>
      <xdr:spPr>
        <a:xfrm>
          <a:off x="10388600" y="15525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123234</xdr:rowOff>
    </xdr:from>
    <xdr:to>
      <xdr:col>15</xdr:col>
      <xdr:colOff>180975</xdr:colOff>
      <xdr:row>95</xdr:row>
      <xdr:rowOff>158891</xdr:rowOff>
    </xdr:to>
    <xdr:cxnSp macro="">
      <xdr:nvCxnSpPr>
        <xdr:cNvPr id="453" name="直線コネクタ 452"/>
        <xdr:cNvCxnSpPr/>
      </xdr:nvCxnSpPr>
      <xdr:spPr>
        <a:xfrm flipV="1">
          <a:off x="9639300" y="16410984"/>
          <a:ext cx="838200" cy="35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157120</xdr:rowOff>
    </xdr:from>
    <xdr:ext cx="534377" cy="259045"/>
    <xdr:sp macro="" textlink="">
      <xdr:nvSpPr>
        <xdr:cNvPr id="454" name="土木費平均値テキスト"/>
        <xdr:cNvSpPr txBox="1"/>
      </xdr:nvSpPr>
      <xdr:spPr>
        <a:xfrm>
          <a:off x="10528300" y="16101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92,066</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134243</xdr:rowOff>
    </xdr:from>
    <xdr:to>
      <xdr:col>15</xdr:col>
      <xdr:colOff>231775</xdr:colOff>
      <xdr:row>95</xdr:row>
      <xdr:rowOff>64393</xdr:rowOff>
    </xdr:to>
    <xdr:sp macro="" textlink="">
      <xdr:nvSpPr>
        <xdr:cNvPr id="455" name="フローチャート : 判断 454"/>
        <xdr:cNvSpPr/>
      </xdr:nvSpPr>
      <xdr:spPr>
        <a:xfrm>
          <a:off x="10426700" y="1625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140626</xdr:rowOff>
    </xdr:from>
    <xdr:to>
      <xdr:col>14</xdr:col>
      <xdr:colOff>28575</xdr:colOff>
      <xdr:row>95</xdr:row>
      <xdr:rowOff>158891</xdr:rowOff>
    </xdr:to>
    <xdr:cxnSp macro="">
      <xdr:nvCxnSpPr>
        <xdr:cNvPr id="456" name="直線コネクタ 455"/>
        <xdr:cNvCxnSpPr/>
      </xdr:nvCxnSpPr>
      <xdr:spPr>
        <a:xfrm>
          <a:off x="8750300" y="16428376"/>
          <a:ext cx="889000" cy="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151588</xdr:rowOff>
    </xdr:from>
    <xdr:to>
      <xdr:col>14</xdr:col>
      <xdr:colOff>79375</xdr:colOff>
      <xdr:row>95</xdr:row>
      <xdr:rowOff>81738</xdr:rowOff>
    </xdr:to>
    <xdr:sp macro="" textlink="">
      <xdr:nvSpPr>
        <xdr:cNvPr id="457" name="フローチャート : 判断 456"/>
        <xdr:cNvSpPr/>
      </xdr:nvSpPr>
      <xdr:spPr>
        <a:xfrm>
          <a:off x="9588500" y="16267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98265</xdr:rowOff>
    </xdr:from>
    <xdr:ext cx="534377" cy="259045"/>
    <xdr:sp macro="" textlink="">
      <xdr:nvSpPr>
        <xdr:cNvPr id="458" name="テキスト ボックス 457"/>
        <xdr:cNvSpPr txBox="1"/>
      </xdr:nvSpPr>
      <xdr:spPr>
        <a:xfrm>
          <a:off x="9372111" y="16043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89,031</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50837</xdr:rowOff>
    </xdr:from>
    <xdr:to>
      <xdr:col>12</xdr:col>
      <xdr:colOff>511175</xdr:colOff>
      <xdr:row>95</xdr:row>
      <xdr:rowOff>140626</xdr:rowOff>
    </xdr:to>
    <xdr:cxnSp macro="">
      <xdr:nvCxnSpPr>
        <xdr:cNvPr id="459" name="直線コネクタ 458"/>
        <xdr:cNvCxnSpPr/>
      </xdr:nvCxnSpPr>
      <xdr:spPr>
        <a:xfrm>
          <a:off x="7861300" y="16338587"/>
          <a:ext cx="889000" cy="89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119492</xdr:rowOff>
    </xdr:from>
    <xdr:to>
      <xdr:col>12</xdr:col>
      <xdr:colOff>561975</xdr:colOff>
      <xdr:row>95</xdr:row>
      <xdr:rowOff>49642</xdr:rowOff>
    </xdr:to>
    <xdr:sp macro="" textlink="">
      <xdr:nvSpPr>
        <xdr:cNvPr id="460" name="フローチャート : 判断 459"/>
        <xdr:cNvSpPr/>
      </xdr:nvSpPr>
      <xdr:spPr>
        <a:xfrm>
          <a:off x="8699500" y="16235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66169</xdr:rowOff>
    </xdr:from>
    <xdr:ext cx="534377" cy="259045"/>
    <xdr:sp macro="" textlink="">
      <xdr:nvSpPr>
        <xdr:cNvPr id="461" name="テキスト ボックス 460"/>
        <xdr:cNvSpPr txBox="1"/>
      </xdr:nvSpPr>
      <xdr:spPr>
        <a:xfrm>
          <a:off x="8483111" y="16011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94,647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50837</xdr:rowOff>
    </xdr:from>
    <xdr:to>
      <xdr:col>11</xdr:col>
      <xdr:colOff>307975</xdr:colOff>
      <xdr:row>95</xdr:row>
      <xdr:rowOff>149318</xdr:rowOff>
    </xdr:to>
    <xdr:cxnSp macro="">
      <xdr:nvCxnSpPr>
        <xdr:cNvPr id="462" name="直線コネクタ 461"/>
        <xdr:cNvCxnSpPr/>
      </xdr:nvCxnSpPr>
      <xdr:spPr>
        <a:xfrm flipV="1">
          <a:off x="6972300" y="16338587"/>
          <a:ext cx="889000" cy="9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130333</xdr:rowOff>
    </xdr:from>
    <xdr:to>
      <xdr:col>11</xdr:col>
      <xdr:colOff>358775</xdr:colOff>
      <xdr:row>95</xdr:row>
      <xdr:rowOff>60483</xdr:rowOff>
    </xdr:to>
    <xdr:sp macro="" textlink="">
      <xdr:nvSpPr>
        <xdr:cNvPr id="463" name="フローチャート : 判断 462"/>
        <xdr:cNvSpPr/>
      </xdr:nvSpPr>
      <xdr:spPr>
        <a:xfrm>
          <a:off x="7810500" y="16246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77010</xdr:rowOff>
    </xdr:from>
    <xdr:ext cx="534377" cy="259045"/>
    <xdr:sp macro="" textlink="">
      <xdr:nvSpPr>
        <xdr:cNvPr id="464" name="テキスト ボックス 463"/>
        <xdr:cNvSpPr txBox="1"/>
      </xdr:nvSpPr>
      <xdr:spPr>
        <a:xfrm>
          <a:off x="7594111" y="1602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92,750</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26527</xdr:rowOff>
    </xdr:from>
    <xdr:to>
      <xdr:col>10</xdr:col>
      <xdr:colOff>155575</xdr:colOff>
      <xdr:row>95</xdr:row>
      <xdr:rowOff>128127</xdr:rowOff>
    </xdr:to>
    <xdr:sp macro="" textlink="">
      <xdr:nvSpPr>
        <xdr:cNvPr id="465" name="フローチャート : 判断 464"/>
        <xdr:cNvSpPr/>
      </xdr:nvSpPr>
      <xdr:spPr>
        <a:xfrm>
          <a:off x="6921500" y="16314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144654</xdr:rowOff>
    </xdr:from>
    <xdr:ext cx="534377" cy="259045"/>
    <xdr:sp macro="" textlink="">
      <xdr:nvSpPr>
        <xdr:cNvPr id="466" name="テキスト ボックス 465"/>
        <xdr:cNvSpPr txBox="1"/>
      </xdr:nvSpPr>
      <xdr:spPr>
        <a:xfrm>
          <a:off x="6705111" y="16089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80,914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72434</xdr:rowOff>
    </xdr:from>
    <xdr:to>
      <xdr:col>15</xdr:col>
      <xdr:colOff>231775</xdr:colOff>
      <xdr:row>96</xdr:row>
      <xdr:rowOff>2584</xdr:rowOff>
    </xdr:to>
    <xdr:sp macro="" textlink="">
      <xdr:nvSpPr>
        <xdr:cNvPr id="472" name="円/楕円 471"/>
        <xdr:cNvSpPr/>
      </xdr:nvSpPr>
      <xdr:spPr>
        <a:xfrm>
          <a:off x="10426700" y="16360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50861</xdr:rowOff>
    </xdr:from>
    <xdr:ext cx="534377" cy="259045"/>
    <xdr:sp macro="" textlink="">
      <xdr:nvSpPr>
        <xdr:cNvPr id="473" name="土木費該当値テキスト"/>
        <xdr:cNvSpPr txBox="1"/>
      </xdr:nvSpPr>
      <xdr:spPr>
        <a:xfrm>
          <a:off x="10528300" y="16338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72,881</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108091</xdr:rowOff>
    </xdr:from>
    <xdr:to>
      <xdr:col>14</xdr:col>
      <xdr:colOff>79375</xdr:colOff>
      <xdr:row>96</xdr:row>
      <xdr:rowOff>38241</xdr:rowOff>
    </xdr:to>
    <xdr:sp macro="" textlink="">
      <xdr:nvSpPr>
        <xdr:cNvPr id="474" name="円/楕円 473"/>
        <xdr:cNvSpPr/>
      </xdr:nvSpPr>
      <xdr:spPr>
        <a:xfrm>
          <a:off x="9588500" y="163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29368</xdr:rowOff>
    </xdr:from>
    <xdr:ext cx="534377" cy="259045"/>
    <xdr:sp macro="" textlink="">
      <xdr:nvSpPr>
        <xdr:cNvPr id="475" name="テキスト ボックス 474"/>
        <xdr:cNvSpPr txBox="1"/>
      </xdr:nvSpPr>
      <xdr:spPr>
        <a:xfrm>
          <a:off x="9372111" y="16488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66,642</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89826</xdr:rowOff>
    </xdr:from>
    <xdr:to>
      <xdr:col>12</xdr:col>
      <xdr:colOff>561975</xdr:colOff>
      <xdr:row>96</xdr:row>
      <xdr:rowOff>19976</xdr:rowOff>
    </xdr:to>
    <xdr:sp macro="" textlink="">
      <xdr:nvSpPr>
        <xdr:cNvPr id="476" name="円/楕円 475"/>
        <xdr:cNvSpPr/>
      </xdr:nvSpPr>
      <xdr:spPr>
        <a:xfrm>
          <a:off x="8699500" y="16377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11103</xdr:rowOff>
    </xdr:from>
    <xdr:ext cx="534377" cy="259045"/>
    <xdr:sp macro="" textlink="">
      <xdr:nvSpPr>
        <xdr:cNvPr id="477" name="テキスト ボックス 476"/>
        <xdr:cNvSpPr txBox="1"/>
      </xdr:nvSpPr>
      <xdr:spPr>
        <a:xfrm>
          <a:off x="8483111" y="16470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69,838</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37</xdr:rowOff>
    </xdr:from>
    <xdr:to>
      <xdr:col>11</xdr:col>
      <xdr:colOff>358775</xdr:colOff>
      <xdr:row>95</xdr:row>
      <xdr:rowOff>101637</xdr:rowOff>
    </xdr:to>
    <xdr:sp macro="" textlink="">
      <xdr:nvSpPr>
        <xdr:cNvPr id="478" name="円/楕円 477"/>
        <xdr:cNvSpPr/>
      </xdr:nvSpPr>
      <xdr:spPr>
        <a:xfrm>
          <a:off x="7810500" y="16287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92764</xdr:rowOff>
    </xdr:from>
    <xdr:ext cx="534377" cy="259045"/>
    <xdr:sp macro="" textlink="">
      <xdr:nvSpPr>
        <xdr:cNvPr id="479" name="テキスト ボックス 478"/>
        <xdr:cNvSpPr txBox="1"/>
      </xdr:nvSpPr>
      <xdr:spPr>
        <a:xfrm>
          <a:off x="7594111" y="16380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85,549</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98518</xdr:rowOff>
    </xdr:from>
    <xdr:to>
      <xdr:col>10</xdr:col>
      <xdr:colOff>155575</xdr:colOff>
      <xdr:row>96</xdr:row>
      <xdr:rowOff>28668</xdr:rowOff>
    </xdr:to>
    <xdr:sp macro="" textlink="">
      <xdr:nvSpPr>
        <xdr:cNvPr id="480" name="円/楕円 479"/>
        <xdr:cNvSpPr/>
      </xdr:nvSpPr>
      <xdr:spPr>
        <a:xfrm>
          <a:off x="6921500" y="16386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19795</xdr:rowOff>
    </xdr:from>
    <xdr:ext cx="534377" cy="259045"/>
    <xdr:sp macro="" textlink="">
      <xdr:nvSpPr>
        <xdr:cNvPr id="481" name="テキスト ボックス 480"/>
        <xdr:cNvSpPr txBox="1"/>
      </xdr:nvSpPr>
      <xdr:spPr>
        <a:xfrm>
          <a:off x="6705111" y="1647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68,317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16,539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2" name="直線コネクタ 491"/>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3" name="テキスト ボックス 492"/>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495" name="テキスト ボックス 494"/>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496" name="直線コネクタ 495"/>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497" name="テキスト ボックス 496"/>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98" name="直線コネクタ 49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99" name="テキスト ボックス 49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0" name="直線コネクタ 499"/>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54627</xdr:rowOff>
    </xdr:from>
    <xdr:ext cx="595419" cy="259045"/>
    <xdr:sp macro="" textlink="">
      <xdr:nvSpPr>
        <xdr:cNvPr id="501" name="テキスト ボックス 500"/>
        <xdr:cNvSpPr txBox="1"/>
      </xdr:nvSpPr>
      <xdr:spPr>
        <a:xfrm>
          <a:off x="11850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2" name="直線コネクタ 501"/>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3" name="テキスト ボックス 502"/>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04" name="直線コネクタ 503"/>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05" name="テキスト ボックス 504"/>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7" name="テキスト ボックス 506"/>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116421</xdr:rowOff>
    </xdr:from>
    <xdr:to>
      <xdr:col>23</xdr:col>
      <xdr:colOff>516889</xdr:colOff>
      <xdr:row>38</xdr:row>
      <xdr:rowOff>125708</xdr:rowOff>
    </xdr:to>
    <xdr:cxnSp macro="">
      <xdr:nvCxnSpPr>
        <xdr:cNvPr id="509" name="直線コネクタ 508"/>
        <xdr:cNvCxnSpPr/>
      </xdr:nvCxnSpPr>
      <xdr:spPr>
        <a:xfrm flipV="1">
          <a:off x="16317595" y="5259921"/>
          <a:ext cx="1269" cy="1380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129535</xdr:rowOff>
    </xdr:from>
    <xdr:ext cx="534377" cy="259045"/>
    <xdr:sp macro="" textlink="">
      <xdr:nvSpPr>
        <xdr:cNvPr id="510" name="消防費最小値テキスト"/>
        <xdr:cNvSpPr txBox="1"/>
      </xdr:nvSpPr>
      <xdr:spPr>
        <a:xfrm>
          <a:off x="16370300" y="6644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19,469</a:t>
          </a:r>
          <a:endParaRPr kumimoji="1" lang="ja-JP" altLang="en-US" sz="1000" b="1">
            <a:latin typeface="ＭＳ Ｐゴシック"/>
          </a:endParaRPr>
        </a:p>
      </xdr:txBody>
    </xdr:sp>
    <xdr:clientData/>
  </xdr:oneCellAnchor>
  <xdr:twoCellAnchor>
    <xdr:from>
      <xdr:col>23</xdr:col>
      <xdr:colOff>428625</xdr:colOff>
      <xdr:row>38</xdr:row>
      <xdr:rowOff>125708</xdr:rowOff>
    </xdr:from>
    <xdr:to>
      <xdr:col>23</xdr:col>
      <xdr:colOff>606425</xdr:colOff>
      <xdr:row>38</xdr:row>
      <xdr:rowOff>125708</xdr:rowOff>
    </xdr:to>
    <xdr:cxnSp macro="">
      <xdr:nvCxnSpPr>
        <xdr:cNvPr id="511" name="直線コネクタ 510"/>
        <xdr:cNvCxnSpPr/>
      </xdr:nvCxnSpPr>
      <xdr:spPr>
        <a:xfrm>
          <a:off x="16230600" y="6640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63098</xdr:rowOff>
    </xdr:from>
    <xdr:ext cx="599010" cy="259045"/>
    <xdr:sp macro="" textlink="">
      <xdr:nvSpPr>
        <xdr:cNvPr id="512" name="消防費最大値テキスト"/>
        <xdr:cNvSpPr txBox="1"/>
      </xdr:nvSpPr>
      <xdr:spPr>
        <a:xfrm>
          <a:off x="16370300" y="50351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164,444</a:t>
          </a:r>
          <a:endParaRPr kumimoji="1" lang="ja-JP" altLang="en-US" sz="1000" b="1">
            <a:latin typeface="ＭＳ Ｐゴシック"/>
          </a:endParaRPr>
        </a:p>
      </xdr:txBody>
    </xdr:sp>
    <xdr:clientData/>
  </xdr:oneCellAnchor>
  <xdr:twoCellAnchor>
    <xdr:from>
      <xdr:col>23</xdr:col>
      <xdr:colOff>428625</xdr:colOff>
      <xdr:row>30</xdr:row>
      <xdr:rowOff>116421</xdr:rowOff>
    </xdr:from>
    <xdr:to>
      <xdr:col>23</xdr:col>
      <xdr:colOff>606425</xdr:colOff>
      <xdr:row>30</xdr:row>
      <xdr:rowOff>116421</xdr:rowOff>
    </xdr:to>
    <xdr:cxnSp macro="">
      <xdr:nvCxnSpPr>
        <xdr:cNvPr id="513" name="直線コネクタ 512"/>
        <xdr:cNvCxnSpPr/>
      </xdr:nvCxnSpPr>
      <xdr:spPr>
        <a:xfrm>
          <a:off x="16230600" y="525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80788</xdr:rowOff>
    </xdr:from>
    <xdr:to>
      <xdr:col>23</xdr:col>
      <xdr:colOff>517525</xdr:colOff>
      <xdr:row>35</xdr:row>
      <xdr:rowOff>45383</xdr:rowOff>
    </xdr:to>
    <xdr:cxnSp macro="">
      <xdr:nvCxnSpPr>
        <xdr:cNvPr id="514" name="直線コネクタ 513"/>
        <xdr:cNvCxnSpPr/>
      </xdr:nvCxnSpPr>
      <xdr:spPr>
        <a:xfrm flipV="1">
          <a:off x="15481300" y="5910088"/>
          <a:ext cx="838200" cy="13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167863</xdr:rowOff>
    </xdr:from>
    <xdr:ext cx="534377" cy="259045"/>
    <xdr:sp macro="" textlink="">
      <xdr:nvSpPr>
        <xdr:cNvPr id="515" name="消防費平均値テキスト"/>
        <xdr:cNvSpPr txBox="1"/>
      </xdr:nvSpPr>
      <xdr:spPr>
        <a:xfrm>
          <a:off x="16370300" y="63400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43,445</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17986</xdr:rowOff>
    </xdr:from>
    <xdr:to>
      <xdr:col>23</xdr:col>
      <xdr:colOff>568325</xdr:colOff>
      <xdr:row>37</xdr:row>
      <xdr:rowOff>119586</xdr:rowOff>
    </xdr:to>
    <xdr:sp macro="" textlink="">
      <xdr:nvSpPr>
        <xdr:cNvPr id="516" name="フローチャート : 判断 515"/>
        <xdr:cNvSpPr/>
      </xdr:nvSpPr>
      <xdr:spPr>
        <a:xfrm>
          <a:off x="16268700" y="636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45383</xdr:rowOff>
    </xdr:from>
    <xdr:to>
      <xdr:col>22</xdr:col>
      <xdr:colOff>365125</xdr:colOff>
      <xdr:row>36</xdr:row>
      <xdr:rowOff>127203</xdr:rowOff>
    </xdr:to>
    <xdr:cxnSp macro="">
      <xdr:nvCxnSpPr>
        <xdr:cNvPr id="517" name="直線コネクタ 516"/>
        <xdr:cNvCxnSpPr/>
      </xdr:nvCxnSpPr>
      <xdr:spPr>
        <a:xfrm flipV="1">
          <a:off x="14592300" y="6046133"/>
          <a:ext cx="889000" cy="25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166167</xdr:rowOff>
    </xdr:from>
    <xdr:to>
      <xdr:col>22</xdr:col>
      <xdr:colOff>415925</xdr:colOff>
      <xdr:row>37</xdr:row>
      <xdr:rowOff>96317</xdr:rowOff>
    </xdr:to>
    <xdr:sp macro="" textlink="">
      <xdr:nvSpPr>
        <xdr:cNvPr id="518" name="フローチャート : 判断 517"/>
        <xdr:cNvSpPr/>
      </xdr:nvSpPr>
      <xdr:spPr>
        <a:xfrm>
          <a:off x="15430500" y="6338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87444</xdr:rowOff>
    </xdr:from>
    <xdr:ext cx="534377" cy="259045"/>
    <xdr:sp macro="" textlink="">
      <xdr:nvSpPr>
        <xdr:cNvPr id="519" name="テキスト ボックス 518"/>
        <xdr:cNvSpPr txBox="1"/>
      </xdr:nvSpPr>
      <xdr:spPr>
        <a:xfrm>
          <a:off x="15214111" y="643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45,888</a:t>
          </a:r>
          <a:endParaRPr kumimoji="1" lang="ja-JP" altLang="en-US" sz="1000" b="1">
            <a:solidFill>
              <a:srgbClr val="000080"/>
            </a:solidFill>
            <a:latin typeface="ＭＳ Ｐゴシック"/>
          </a:endParaRPr>
        </a:p>
      </xdr:txBody>
    </xdr:sp>
    <xdr:clientData/>
  </xdr:oneCellAnchor>
  <xdr:twoCellAnchor>
    <xdr:from>
      <xdr:col>19</xdr:col>
      <xdr:colOff>644525</xdr:colOff>
      <xdr:row>33</xdr:row>
      <xdr:rowOff>170580</xdr:rowOff>
    </xdr:from>
    <xdr:to>
      <xdr:col>21</xdr:col>
      <xdr:colOff>161925</xdr:colOff>
      <xdr:row>36</xdr:row>
      <xdr:rowOff>127203</xdr:rowOff>
    </xdr:to>
    <xdr:cxnSp macro="">
      <xdr:nvCxnSpPr>
        <xdr:cNvPr id="520" name="直線コネクタ 519"/>
        <xdr:cNvCxnSpPr/>
      </xdr:nvCxnSpPr>
      <xdr:spPr>
        <a:xfrm>
          <a:off x="13703300" y="5828430"/>
          <a:ext cx="889000" cy="470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151193</xdr:rowOff>
    </xdr:from>
    <xdr:to>
      <xdr:col>21</xdr:col>
      <xdr:colOff>212725</xdr:colOff>
      <xdr:row>37</xdr:row>
      <xdr:rowOff>81343</xdr:rowOff>
    </xdr:to>
    <xdr:sp macro="" textlink="">
      <xdr:nvSpPr>
        <xdr:cNvPr id="521" name="フローチャート : 判断 520"/>
        <xdr:cNvSpPr/>
      </xdr:nvSpPr>
      <xdr:spPr>
        <a:xfrm>
          <a:off x="14541500" y="6323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72470</xdr:rowOff>
    </xdr:from>
    <xdr:ext cx="534377" cy="259045"/>
    <xdr:sp macro="" textlink="">
      <xdr:nvSpPr>
        <xdr:cNvPr id="522" name="テキスト ボックス 521"/>
        <xdr:cNvSpPr txBox="1"/>
      </xdr:nvSpPr>
      <xdr:spPr>
        <a:xfrm>
          <a:off x="14325111" y="641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47,460</a:t>
          </a:r>
          <a:endParaRPr kumimoji="1" lang="ja-JP" altLang="en-US" sz="1000" b="1">
            <a:solidFill>
              <a:srgbClr val="000080"/>
            </a:solidFill>
            <a:latin typeface="ＭＳ Ｐゴシック"/>
          </a:endParaRPr>
        </a:p>
      </xdr:txBody>
    </xdr:sp>
    <xdr:clientData/>
  </xdr:oneCellAnchor>
  <xdr:twoCellAnchor>
    <xdr:from>
      <xdr:col>18</xdr:col>
      <xdr:colOff>441325</xdr:colOff>
      <xdr:row>33</xdr:row>
      <xdr:rowOff>170580</xdr:rowOff>
    </xdr:from>
    <xdr:to>
      <xdr:col>19</xdr:col>
      <xdr:colOff>644525</xdr:colOff>
      <xdr:row>36</xdr:row>
      <xdr:rowOff>154530</xdr:rowOff>
    </xdr:to>
    <xdr:cxnSp macro="">
      <xdr:nvCxnSpPr>
        <xdr:cNvPr id="523" name="直線コネクタ 522"/>
        <xdr:cNvCxnSpPr/>
      </xdr:nvCxnSpPr>
      <xdr:spPr>
        <a:xfrm flipV="1">
          <a:off x="12814300" y="5828430"/>
          <a:ext cx="889000" cy="498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69364</xdr:rowOff>
    </xdr:from>
    <xdr:to>
      <xdr:col>20</xdr:col>
      <xdr:colOff>9525</xdr:colOff>
      <xdr:row>37</xdr:row>
      <xdr:rowOff>170965</xdr:rowOff>
    </xdr:to>
    <xdr:sp macro="" textlink="">
      <xdr:nvSpPr>
        <xdr:cNvPr id="524" name="フローチャート : 判断 523"/>
        <xdr:cNvSpPr/>
      </xdr:nvSpPr>
      <xdr:spPr>
        <a:xfrm>
          <a:off x="13652500" y="6413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162091</xdr:rowOff>
    </xdr:from>
    <xdr:ext cx="534377" cy="259045"/>
    <xdr:sp macro="" textlink="">
      <xdr:nvSpPr>
        <xdr:cNvPr id="525" name="テキスト ボックス 524"/>
        <xdr:cNvSpPr txBox="1"/>
      </xdr:nvSpPr>
      <xdr:spPr>
        <a:xfrm>
          <a:off x="13436111" y="650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38,051</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101273</xdr:rowOff>
    </xdr:from>
    <xdr:to>
      <xdr:col>18</xdr:col>
      <xdr:colOff>492125</xdr:colOff>
      <xdr:row>38</xdr:row>
      <xdr:rowOff>31423</xdr:rowOff>
    </xdr:to>
    <xdr:sp macro="" textlink="">
      <xdr:nvSpPr>
        <xdr:cNvPr id="526" name="フローチャート : 判断 525"/>
        <xdr:cNvSpPr/>
      </xdr:nvSpPr>
      <xdr:spPr>
        <a:xfrm>
          <a:off x="12763500" y="6444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22550</xdr:rowOff>
    </xdr:from>
    <xdr:ext cx="534377" cy="259045"/>
    <xdr:sp macro="" textlink="">
      <xdr:nvSpPr>
        <xdr:cNvPr id="527" name="テキスト ボックス 526"/>
        <xdr:cNvSpPr txBox="1"/>
      </xdr:nvSpPr>
      <xdr:spPr>
        <a:xfrm>
          <a:off x="12547111" y="653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34,701</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29988</xdr:rowOff>
    </xdr:from>
    <xdr:to>
      <xdr:col>23</xdr:col>
      <xdr:colOff>568325</xdr:colOff>
      <xdr:row>34</xdr:row>
      <xdr:rowOff>131588</xdr:rowOff>
    </xdr:to>
    <xdr:sp macro="" textlink="">
      <xdr:nvSpPr>
        <xdr:cNvPr id="533" name="円/楕円 532"/>
        <xdr:cNvSpPr/>
      </xdr:nvSpPr>
      <xdr:spPr>
        <a:xfrm>
          <a:off x="16268700" y="5859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52865</xdr:rowOff>
    </xdr:from>
    <xdr:ext cx="534377" cy="259045"/>
    <xdr:sp macro="" textlink="">
      <xdr:nvSpPr>
        <xdr:cNvPr id="534" name="消防費該当値テキスト"/>
        <xdr:cNvSpPr txBox="1"/>
      </xdr:nvSpPr>
      <xdr:spPr>
        <a:xfrm>
          <a:off x="16370300" y="571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96,185</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166033</xdr:rowOff>
    </xdr:from>
    <xdr:to>
      <xdr:col>22</xdr:col>
      <xdr:colOff>415925</xdr:colOff>
      <xdr:row>35</xdr:row>
      <xdr:rowOff>96183</xdr:rowOff>
    </xdr:to>
    <xdr:sp macro="" textlink="">
      <xdr:nvSpPr>
        <xdr:cNvPr id="535" name="円/楕円 534"/>
        <xdr:cNvSpPr/>
      </xdr:nvSpPr>
      <xdr:spPr>
        <a:xfrm>
          <a:off x="15430500" y="599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112710</xdr:rowOff>
    </xdr:from>
    <xdr:ext cx="534377" cy="259045"/>
    <xdr:sp macro="" textlink="">
      <xdr:nvSpPr>
        <xdr:cNvPr id="536" name="テキスト ボックス 535"/>
        <xdr:cNvSpPr txBox="1"/>
      </xdr:nvSpPr>
      <xdr:spPr>
        <a:xfrm>
          <a:off x="15214111" y="577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81,902</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76403</xdr:rowOff>
    </xdr:from>
    <xdr:to>
      <xdr:col>21</xdr:col>
      <xdr:colOff>212725</xdr:colOff>
      <xdr:row>37</xdr:row>
      <xdr:rowOff>6553</xdr:rowOff>
    </xdr:to>
    <xdr:sp macro="" textlink="">
      <xdr:nvSpPr>
        <xdr:cNvPr id="537" name="円/楕円 536"/>
        <xdr:cNvSpPr/>
      </xdr:nvSpPr>
      <xdr:spPr>
        <a:xfrm>
          <a:off x="14541500" y="624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23080</xdr:rowOff>
    </xdr:from>
    <xdr:ext cx="534377" cy="259045"/>
    <xdr:sp macro="" textlink="">
      <xdr:nvSpPr>
        <xdr:cNvPr id="538" name="テキスト ボックス 537"/>
        <xdr:cNvSpPr txBox="1"/>
      </xdr:nvSpPr>
      <xdr:spPr>
        <a:xfrm>
          <a:off x="14325111" y="6023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55,312</a:t>
          </a:r>
          <a:endParaRPr kumimoji="1" lang="ja-JP" altLang="en-US" sz="1000" b="1">
            <a:solidFill>
              <a:srgbClr val="FF0000"/>
            </a:solidFill>
            <a:latin typeface="ＭＳ Ｐゴシック"/>
          </a:endParaRPr>
        </a:p>
      </xdr:txBody>
    </xdr:sp>
    <xdr:clientData/>
  </xdr:oneCellAnchor>
  <xdr:twoCellAnchor>
    <xdr:from>
      <xdr:col>19</xdr:col>
      <xdr:colOff>593725</xdr:colOff>
      <xdr:row>33</xdr:row>
      <xdr:rowOff>119780</xdr:rowOff>
    </xdr:from>
    <xdr:to>
      <xdr:col>20</xdr:col>
      <xdr:colOff>9525</xdr:colOff>
      <xdr:row>34</xdr:row>
      <xdr:rowOff>49930</xdr:rowOff>
    </xdr:to>
    <xdr:sp macro="" textlink="">
      <xdr:nvSpPr>
        <xdr:cNvPr id="539" name="円/楕円 538"/>
        <xdr:cNvSpPr/>
      </xdr:nvSpPr>
      <xdr:spPr>
        <a:xfrm>
          <a:off x="13652500" y="577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32</xdr:row>
      <xdr:rowOff>66457</xdr:rowOff>
    </xdr:from>
    <xdr:ext cx="599010" cy="259045"/>
    <xdr:sp macro="" textlink="">
      <xdr:nvSpPr>
        <xdr:cNvPr id="540" name="テキスト ボックス 539"/>
        <xdr:cNvSpPr txBox="1"/>
      </xdr:nvSpPr>
      <xdr:spPr>
        <a:xfrm>
          <a:off x="13403794" y="555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104,758</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103730</xdr:rowOff>
    </xdr:from>
    <xdr:to>
      <xdr:col>18</xdr:col>
      <xdr:colOff>492125</xdr:colOff>
      <xdr:row>37</xdr:row>
      <xdr:rowOff>33880</xdr:rowOff>
    </xdr:to>
    <xdr:sp macro="" textlink="">
      <xdr:nvSpPr>
        <xdr:cNvPr id="541" name="円/楕円 540"/>
        <xdr:cNvSpPr/>
      </xdr:nvSpPr>
      <xdr:spPr>
        <a:xfrm>
          <a:off x="12763500" y="627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50407</xdr:rowOff>
    </xdr:from>
    <xdr:ext cx="534377" cy="259045"/>
    <xdr:sp macro="" textlink="">
      <xdr:nvSpPr>
        <xdr:cNvPr id="542" name="テキスト ボックス 541"/>
        <xdr:cNvSpPr txBox="1"/>
      </xdr:nvSpPr>
      <xdr:spPr>
        <a:xfrm>
          <a:off x="12547111" y="6051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52,443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37/96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43,159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4" name="テキスト ボックス 553"/>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105159</xdr:rowOff>
    </xdr:from>
    <xdr:to>
      <xdr:col>23</xdr:col>
      <xdr:colOff>516889</xdr:colOff>
      <xdr:row>57</xdr:row>
      <xdr:rowOff>141246</xdr:rowOff>
    </xdr:to>
    <xdr:cxnSp macro="">
      <xdr:nvCxnSpPr>
        <xdr:cNvPr id="564" name="直線コネクタ 563"/>
        <xdr:cNvCxnSpPr/>
      </xdr:nvCxnSpPr>
      <xdr:spPr>
        <a:xfrm flipV="1">
          <a:off x="16317595" y="8849109"/>
          <a:ext cx="1269" cy="1064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145073</xdr:rowOff>
    </xdr:from>
    <xdr:ext cx="534377" cy="259045"/>
    <xdr:sp macro="" textlink="">
      <xdr:nvSpPr>
        <xdr:cNvPr id="565" name="教育費最小値テキスト"/>
        <xdr:cNvSpPr txBox="1"/>
      </xdr:nvSpPr>
      <xdr:spPr>
        <a:xfrm>
          <a:off x="16370300" y="9917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37,162</a:t>
          </a:r>
          <a:endParaRPr kumimoji="1" lang="ja-JP" altLang="en-US" sz="1000" b="1">
            <a:latin typeface="ＭＳ Ｐゴシック"/>
          </a:endParaRPr>
        </a:p>
      </xdr:txBody>
    </xdr:sp>
    <xdr:clientData/>
  </xdr:oneCellAnchor>
  <xdr:twoCellAnchor>
    <xdr:from>
      <xdr:col>23</xdr:col>
      <xdr:colOff>428625</xdr:colOff>
      <xdr:row>57</xdr:row>
      <xdr:rowOff>141246</xdr:rowOff>
    </xdr:from>
    <xdr:to>
      <xdr:col>23</xdr:col>
      <xdr:colOff>606425</xdr:colOff>
      <xdr:row>57</xdr:row>
      <xdr:rowOff>141246</xdr:rowOff>
    </xdr:to>
    <xdr:cxnSp macro="">
      <xdr:nvCxnSpPr>
        <xdr:cNvPr id="566" name="直線コネクタ 565"/>
        <xdr:cNvCxnSpPr/>
      </xdr:nvCxnSpPr>
      <xdr:spPr>
        <a:xfrm>
          <a:off x="16230600" y="99138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51836</xdr:rowOff>
    </xdr:from>
    <xdr:ext cx="599010" cy="259045"/>
    <xdr:sp macro="" textlink="">
      <xdr:nvSpPr>
        <xdr:cNvPr id="567" name="教育費最大値テキスト"/>
        <xdr:cNvSpPr txBox="1"/>
      </xdr:nvSpPr>
      <xdr:spPr>
        <a:xfrm>
          <a:off x="16370300" y="862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270,055</a:t>
          </a:r>
          <a:endParaRPr kumimoji="1" lang="ja-JP" altLang="en-US" sz="1000" b="1">
            <a:latin typeface="ＭＳ Ｐゴシック"/>
          </a:endParaRPr>
        </a:p>
      </xdr:txBody>
    </xdr:sp>
    <xdr:clientData/>
  </xdr:oneCellAnchor>
  <xdr:twoCellAnchor>
    <xdr:from>
      <xdr:col>23</xdr:col>
      <xdr:colOff>428625</xdr:colOff>
      <xdr:row>51</xdr:row>
      <xdr:rowOff>105159</xdr:rowOff>
    </xdr:from>
    <xdr:to>
      <xdr:col>23</xdr:col>
      <xdr:colOff>606425</xdr:colOff>
      <xdr:row>51</xdr:row>
      <xdr:rowOff>105159</xdr:rowOff>
    </xdr:to>
    <xdr:cxnSp macro="">
      <xdr:nvCxnSpPr>
        <xdr:cNvPr id="568" name="直線コネクタ 567"/>
        <xdr:cNvCxnSpPr/>
      </xdr:nvCxnSpPr>
      <xdr:spPr>
        <a:xfrm>
          <a:off x="16230600" y="884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164074</xdr:rowOff>
    </xdr:from>
    <xdr:to>
      <xdr:col>23</xdr:col>
      <xdr:colOff>517525</xdr:colOff>
      <xdr:row>56</xdr:row>
      <xdr:rowOff>55365</xdr:rowOff>
    </xdr:to>
    <xdr:cxnSp macro="">
      <xdr:nvCxnSpPr>
        <xdr:cNvPr id="569" name="直線コネクタ 568"/>
        <xdr:cNvCxnSpPr/>
      </xdr:nvCxnSpPr>
      <xdr:spPr>
        <a:xfrm>
          <a:off x="15481300" y="9593824"/>
          <a:ext cx="838200" cy="62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155343</xdr:rowOff>
    </xdr:from>
    <xdr:ext cx="534377" cy="259045"/>
    <xdr:sp macro="" textlink="">
      <xdr:nvSpPr>
        <xdr:cNvPr id="570" name="教育費平均値テキスト"/>
        <xdr:cNvSpPr txBox="1"/>
      </xdr:nvSpPr>
      <xdr:spPr>
        <a:xfrm>
          <a:off x="16370300" y="95850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93,249</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5466</xdr:rowOff>
    </xdr:from>
    <xdr:to>
      <xdr:col>23</xdr:col>
      <xdr:colOff>568325</xdr:colOff>
      <xdr:row>56</xdr:row>
      <xdr:rowOff>107066</xdr:rowOff>
    </xdr:to>
    <xdr:sp macro="" textlink="">
      <xdr:nvSpPr>
        <xdr:cNvPr id="571" name="フローチャート : 判断 570"/>
        <xdr:cNvSpPr/>
      </xdr:nvSpPr>
      <xdr:spPr>
        <a:xfrm>
          <a:off x="16268700" y="960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105708</xdr:rowOff>
    </xdr:from>
    <xdr:to>
      <xdr:col>22</xdr:col>
      <xdr:colOff>365125</xdr:colOff>
      <xdr:row>55</xdr:row>
      <xdr:rowOff>164074</xdr:rowOff>
    </xdr:to>
    <xdr:cxnSp macro="">
      <xdr:nvCxnSpPr>
        <xdr:cNvPr id="572" name="直線コネクタ 571"/>
        <xdr:cNvCxnSpPr/>
      </xdr:nvCxnSpPr>
      <xdr:spPr>
        <a:xfrm>
          <a:off x="14592300" y="9535458"/>
          <a:ext cx="889000" cy="58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7052</xdr:rowOff>
    </xdr:from>
    <xdr:to>
      <xdr:col>22</xdr:col>
      <xdr:colOff>415925</xdr:colOff>
      <xdr:row>56</xdr:row>
      <xdr:rowOff>108652</xdr:rowOff>
    </xdr:to>
    <xdr:sp macro="" textlink="">
      <xdr:nvSpPr>
        <xdr:cNvPr id="573" name="フローチャート : 判断 572"/>
        <xdr:cNvSpPr/>
      </xdr:nvSpPr>
      <xdr:spPr>
        <a:xfrm>
          <a:off x="15430500" y="960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99779</xdr:rowOff>
    </xdr:from>
    <xdr:ext cx="534377" cy="259045"/>
    <xdr:sp macro="" textlink="">
      <xdr:nvSpPr>
        <xdr:cNvPr id="574" name="テキスト ボックス 573"/>
        <xdr:cNvSpPr txBox="1"/>
      </xdr:nvSpPr>
      <xdr:spPr>
        <a:xfrm>
          <a:off x="15214111" y="9700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92,902</a:t>
          </a:r>
          <a:endParaRPr kumimoji="1" lang="ja-JP" altLang="en-US" sz="1000" b="1">
            <a:solidFill>
              <a:srgbClr val="000080"/>
            </a:solidFill>
            <a:latin typeface="ＭＳ Ｐゴシック"/>
          </a:endParaRPr>
        </a:p>
      </xdr:txBody>
    </xdr:sp>
    <xdr:clientData/>
  </xdr:oneCellAnchor>
  <xdr:twoCellAnchor>
    <xdr:from>
      <xdr:col>19</xdr:col>
      <xdr:colOff>644525</xdr:colOff>
      <xdr:row>55</xdr:row>
      <xdr:rowOff>105708</xdr:rowOff>
    </xdr:from>
    <xdr:to>
      <xdr:col>21</xdr:col>
      <xdr:colOff>161925</xdr:colOff>
      <xdr:row>56</xdr:row>
      <xdr:rowOff>93449</xdr:rowOff>
    </xdr:to>
    <xdr:cxnSp macro="">
      <xdr:nvCxnSpPr>
        <xdr:cNvPr id="575" name="直線コネクタ 574"/>
        <xdr:cNvCxnSpPr/>
      </xdr:nvCxnSpPr>
      <xdr:spPr>
        <a:xfrm flipV="1">
          <a:off x="13703300" y="9535458"/>
          <a:ext cx="889000" cy="159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4273</xdr:rowOff>
    </xdr:from>
    <xdr:to>
      <xdr:col>21</xdr:col>
      <xdr:colOff>212725</xdr:colOff>
      <xdr:row>56</xdr:row>
      <xdr:rowOff>105873</xdr:rowOff>
    </xdr:to>
    <xdr:sp macro="" textlink="">
      <xdr:nvSpPr>
        <xdr:cNvPr id="576" name="フローチャート : 判断 575"/>
        <xdr:cNvSpPr/>
      </xdr:nvSpPr>
      <xdr:spPr>
        <a:xfrm>
          <a:off x="14541500" y="9605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97000</xdr:rowOff>
    </xdr:from>
    <xdr:ext cx="534377" cy="259045"/>
    <xdr:sp macro="" textlink="">
      <xdr:nvSpPr>
        <xdr:cNvPr id="577" name="テキスト ボックス 576"/>
        <xdr:cNvSpPr txBox="1"/>
      </xdr:nvSpPr>
      <xdr:spPr>
        <a:xfrm>
          <a:off x="14325111" y="9698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93,510</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93449</xdr:rowOff>
    </xdr:from>
    <xdr:to>
      <xdr:col>19</xdr:col>
      <xdr:colOff>644525</xdr:colOff>
      <xdr:row>56</xdr:row>
      <xdr:rowOff>116982</xdr:rowOff>
    </xdr:to>
    <xdr:cxnSp macro="">
      <xdr:nvCxnSpPr>
        <xdr:cNvPr id="578" name="直線コネクタ 577"/>
        <xdr:cNvCxnSpPr/>
      </xdr:nvCxnSpPr>
      <xdr:spPr>
        <a:xfrm flipV="1">
          <a:off x="12814300" y="9694649"/>
          <a:ext cx="889000" cy="23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159418</xdr:rowOff>
    </xdr:from>
    <xdr:to>
      <xdr:col>20</xdr:col>
      <xdr:colOff>9525</xdr:colOff>
      <xdr:row>56</xdr:row>
      <xdr:rowOff>89568</xdr:rowOff>
    </xdr:to>
    <xdr:sp macro="" textlink="">
      <xdr:nvSpPr>
        <xdr:cNvPr id="579" name="フローチャート : 判断 578"/>
        <xdr:cNvSpPr/>
      </xdr:nvSpPr>
      <xdr:spPr>
        <a:xfrm>
          <a:off x="13652500" y="958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106095</xdr:rowOff>
    </xdr:from>
    <xdr:ext cx="534377" cy="259045"/>
    <xdr:sp macro="" textlink="">
      <xdr:nvSpPr>
        <xdr:cNvPr id="580" name="テキスト ボックス 579"/>
        <xdr:cNvSpPr txBox="1"/>
      </xdr:nvSpPr>
      <xdr:spPr>
        <a:xfrm>
          <a:off x="13436111" y="936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97,076</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27366</xdr:rowOff>
    </xdr:from>
    <xdr:to>
      <xdr:col>18</xdr:col>
      <xdr:colOff>492125</xdr:colOff>
      <xdr:row>56</xdr:row>
      <xdr:rowOff>128966</xdr:rowOff>
    </xdr:to>
    <xdr:sp macro="" textlink="">
      <xdr:nvSpPr>
        <xdr:cNvPr id="581" name="フローチャート : 判断 580"/>
        <xdr:cNvSpPr/>
      </xdr:nvSpPr>
      <xdr:spPr>
        <a:xfrm>
          <a:off x="12763500" y="962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54</xdr:row>
      <xdr:rowOff>145493</xdr:rowOff>
    </xdr:from>
    <xdr:ext cx="534377" cy="259045"/>
    <xdr:sp macro="" textlink="">
      <xdr:nvSpPr>
        <xdr:cNvPr id="582" name="テキスト ボックス 581"/>
        <xdr:cNvSpPr txBox="1"/>
      </xdr:nvSpPr>
      <xdr:spPr>
        <a:xfrm>
          <a:off x="12547111" y="940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88,459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4565</xdr:rowOff>
    </xdr:from>
    <xdr:to>
      <xdr:col>23</xdr:col>
      <xdr:colOff>568325</xdr:colOff>
      <xdr:row>56</xdr:row>
      <xdr:rowOff>106165</xdr:rowOff>
    </xdr:to>
    <xdr:sp macro="" textlink="">
      <xdr:nvSpPr>
        <xdr:cNvPr id="588" name="円/楕円 587"/>
        <xdr:cNvSpPr/>
      </xdr:nvSpPr>
      <xdr:spPr>
        <a:xfrm>
          <a:off x="16268700" y="960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55</xdr:row>
      <xdr:rowOff>27442</xdr:rowOff>
    </xdr:from>
    <xdr:ext cx="534377" cy="259045"/>
    <xdr:sp macro="" textlink="">
      <xdr:nvSpPr>
        <xdr:cNvPr id="589" name="教育費該当値テキスト"/>
        <xdr:cNvSpPr txBox="1"/>
      </xdr:nvSpPr>
      <xdr:spPr>
        <a:xfrm>
          <a:off x="16370300" y="9457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93,446</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113274</xdr:rowOff>
    </xdr:from>
    <xdr:to>
      <xdr:col>22</xdr:col>
      <xdr:colOff>415925</xdr:colOff>
      <xdr:row>56</xdr:row>
      <xdr:rowOff>43424</xdr:rowOff>
    </xdr:to>
    <xdr:sp macro="" textlink="">
      <xdr:nvSpPr>
        <xdr:cNvPr id="590" name="円/楕円 589"/>
        <xdr:cNvSpPr/>
      </xdr:nvSpPr>
      <xdr:spPr>
        <a:xfrm>
          <a:off x="15430500" y="9543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54</xdr:row>
      <xdr:rowOff>59951</xdr:rowOff>
    </xdr:from>
    <xdr:ext cx="599010" cy="259045"/>
    <xdr:sp macro="" textlink="">
      <xdr:nvSpPr>
        <xdr:cNvPr id="591" name="テキスト ボックス 590"/>
        <xdr:cNvSpPr txBox="1"/>
      </xdr:nvSpPr>
      <xdr:spPr>
        <a:xfrm>
          <a:off x="15181794" y="9318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107,169</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54908</xdr:rowOff>
    </xdr:from>
    <xdr:to>
      <xdr:col>21</xdr:col>
      <xdr:colOff>212725</xdr:colOff>
      <xdr:row>55</xdr:row>
      <xdr:rowOff>156508</xdr:rowOff>
    </xdr:to>
    <xdr:sp macro="" textlink="">
      <xdr:nvSpPr>
        <xdr:cNvPr id="592" name="円/楕円 591"/>
        <xdr:cNvSpPr/>
      </xdr:nvSpPr>
      <xdr:spPr>
        <a:xfrm>
          <a:off x="14541500" y="94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54</xdr:row>
      <xdr:rowOff>1585</xdr:rowOff>
    </xdr:from>
    <xdr:ext cx="599010" cy="259045"/>
    <xdr:sp macro="" textlink="">
      <xdr:nvSpPr>
        <xdr:cNvPr id="593" name="テキスト ボックス 592"/>
        <xdr:cNvSpPr txBox="1"/>
      </xdr:nvSpPr>
      <xdr:spPr>
        <a:xfrm>
          <a:off x="14292794" y="92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119,935</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42649</xdr:rowOff>
    </xdr:from>
    <xdr:to>
      <xdr:col>20</xdr:col>
      <xdr:colOff>9525</xdr:colOff>
      <xdr:row>56</xdr:row>
      <xdr:rowOff>144249</xdr:rowOff>
    </xdr:to>
    <xdr:sp macro="" textlink="">
      <xdr:nvSpPr>
        <xdr:cNvPr id="594" name="円/楕円 593"/>
        <xdr:cNvSpPr/>
      </xdr:nvSpPr>
      <xdr:spPr>
        <a:xfrm>
          <a:off x="13652500" y="964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56</xdr:row>
      <xdr:rowOff>135376</xdr:rowOff>
    </xdr:from>
    <xdr:ext cx="534377" cy="259045"/>
    <xdr:sp macro="" textlink="">
      <xdr:nvSpPr>
        <xdr:cNvPr id="595" name="テキスト ボックス 594"/>
        <xdr:cNvSpPr txBox="1"/>
      </xdr:nvSpPr>
      <xdr:spPr>
        <a:xfrm>
          <a:off x="13436111" y="973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85,116</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66182</xdr:rowOff>
    </xdr:from>
    <xdr:to>
      <xdr:col>18</xdr:col>
      <xdr:colOff>492125</xdr:colOff>
      <xdr:row>56</xdr:row>
      <xdr:rowOff>167782</xdr:rowOff>
    </xdr:to>
    <xdr:sp macro="" textlink="">
      <xdr:nvSpPr>
        <xdr:cNvPr id="596" name="円/楕円 595"/>
        <xdr:cNvSpPr/>
      </xdr:nvSpPr>
      <xdr:spPr>
        <a:xfrm>
          <a:off x="12763500" y="966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158909</xdr:rowOff>
    </xdr:from>
    <xdr:ext cx="534377" cy="259045"/>
    <xdr:sp macro="" textlink="">
      <xdr:nvSpPr>
        <xdr:cNvPr id="597" name="テキスト ボックス 596"/>
        <xdr:cNvSpPr txBox="1"/>
      </xdr:nvSpPr>
      <xdr:spPr>
        <a:xfrm>
          <a:off x="12547111" y="976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79,969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8" name="直線コネクタ 607"/>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9" name="テキスト ボックス 608"/>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0" name="直線コネクタ 609"/>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1" name="テキスト ボックス 610"/>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2" name="直線コネクタ 611"/>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3" name="テキスト ボックス 612"/>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4" name="直線コネクタ 613"/>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5" name="テキスト ボックス 614"/>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6" name="直線コネクタ 615"/>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7" name="テキスト ボックス 616"/>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8" name="直線コネクタ 61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9" name="テキスト ボックス 61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161828</xdr:rowOff>
    </xdr:from>
    <xdr:to>
      <xdr:col>23</xdr:col>
      <xdr:colOff>516889</xdr:colOff>
      <xdr:row>79</xdr:row>
      <xdr:rowOff>44450</xdr:rowOff>
    </xdr:to>
    <xdr:cxnSp macro="">
      <xdr:nvCxnSpPr>
        <xdr:cNvPr id="621" name="直線コネクタ 620"/>
        <xdr:cNvCxnSpPr/>
      </xdr:nvCxnSpPr>
      <xdr:spPr>
        <a:xfrm flipV="1">
          <a:off x="16317595" y="12163328"/>
          <a:ext cx="1269" cy="14256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2"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3" name="直線コネクタ 622"/>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108505</xdr:rowOff>
    </xdr:from>
    <xdr:ext cx="599010" cy="259045"/>
    <xdr:sp macro="" textlink="">
      <xdr:nvSpPr>
        <xdr:cNvPr id="624" name="災害復旧費最大値テキスト"/>
        <xdr:cNvSpPr txBox="1"/>
      </xdr:nvSpPr>
      <xdr:spPr>
        <a:xfrm>
          <a:off x="16370300" y="1193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187,096</a:t>
          </a:r>
          <a:endParaRPr kumimoji="1" lang="ja-JP" altLang="en-US" sz="1000" b="1">
            <a:latin typeface="ＭＳ Ｐゴシック"/>
          </a:endParaRPr>
        </a:p>
      </xdr:txBody>
    </xdr:sp>
    <xdr:clientData/>
  </xdr:oneCellAnchor>
  <xdr:twoCellAnchor>
    <xdr:from>
      <xdr:col>23</xdr:col>
      <xdr:colOff>428625</xdr:colOff>
      <xdr:row>70</xdr:row>
      <xdr:rowOff>161828</xdr:rowOff>
    </xdr:from>
    <xdr:to>
      <xdr:col>23</xdr:col>
      <xdr:colOff>606425</xdr:colOff>
      <xdr:row>70</xdr:row>
      <xdr:rowOff>161828</xdr:rowOff>
    </xdr:to>
    <xdr:cxnSp macro="">
      <xdr:nvCxnSpPr>
        <xdr:cNvPr id="625" name="直線コネクタ 624"/>
        <xdr:cNvCxnSpPr/>
      </xdr:nvCxnSpPr>
      <xdr:spPr>
        <a:xfrm>
          <a:off x="16230600" y="1216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109959</xdr:rowOff>
    </xdr:from>
    <xdr:to>
      <xdr:col>23</xdr:col>
      <xdr:colOff>517525</xdr:colOff>
      <xdr:row>79</xdr:row>
      <xdr:rowOff>9048</xdr:rowOff>
    </xdr:to>
    <xdr:cxnSp macro="">
      <xdr:nvCxnSpPr>
        <xdr:cNvPr id="626" name="直線コネクタ 625"/>
        <xdr:cNvCxnSpPr/>
      </xdr:nvCxnSpPr>
      <xdr:spPr>
        <a:xfrm>
          <a:off x="15481300" y="13483059"/>
          <a:ext cx="8382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91698</xdr:rowOff>
    </xdr:from>
    <xdr:ext cx="534377" cy="259045"/>
    <xdr:sp macro="" textlink="">
      <xdr:nvSpPr>
        <xdr:cNvPr id="627" name="災害復旧費平均値テキスト"/>
        <xdr:cNvSpPr txBox="1"/>
      </xdr:nvSpPr>
      <xdr:spPr>
        <a:xfrm>
          <a:off x="16370300" y="132933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68821</xdr:rowOff>
    </xdr:from>
    <xdr:to>
      <xdr:col>23</xdr:col>
      <xdr:colOff>568325</xdr:colOff>
      <xdr:row>78</xdr:row>
      <xdr:rowOff>170421</xdr:rowOff>
    </xdr:to>
    <xdr:sp macro="" textlink="">
      <xdr:nvSpPr>
        <xdr:cNvPr id="628" name="フローチャート : 判断 627"/>
        <xdr:cNvSpPr/>
      </xdr:nvSpPr>
      <xdr:spPr>
        <a:xfrm>
          <a:off x="16268700" y="1344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52649</xdr:rowOff>
    </xdr:from>
    <xdr:to>
      <xdr:col>22</xdr:col>
      <xdr:colOff>365125</xdr:colOff>
      <xdr:row>78</xdr:row>
      <xdr:rowOff>109959</xdr:rowOff>
    </xdr:to>
    <xdr:cxnSp macro="">
      <xdr:nvCxnSpPr>
        <xdr:cNvPr id="629" name="直線コネクタ 628"/>
        <xdr:cNvCxnSpPr/>
      </xdr:nvCxnSpPr>
      <xdr:spPr>
        <a:xfrm>
          <a:off x="14592300" y="13425749"/>
          <a:ext cx="889000" cy="57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82454</xdr:rowOff>
    </xdr:from>
    <xdr:to>
      <xdr:col>22</xdr:col>
      <xdr:colOff>415925</xdr:colOff>
      <xdr:row>79</xdr:row>
      <xdr:rowOff>12604</xdr:rowOff>
    </xdr:to>
    <xdr:sp macro="" textlink="">
      <xdr:nvSpPr>
        <xdr:cNvPr id="630" name="フローチャート : 判断 629"/>
        <xdr:cNvSpPr/>
      </xdr:nvSpPr>
      <xdr:spPr>
        <a:xfrm>
          <a:off x="15430500" y="13455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79</xdr:row>
      <xdr:rowOff>3731</xdr:rowOff>
    </xdr:from>
    <xdr:ext cx="534377" cy="259045"/>
    <xdr:sp macro="" textlink="">
      <xdr:nvSpPr>
        <xdr:cNvPr id="631" name="テキスト ボックス 630"/>
        <xdr:cNvSpPr txBox="1"/>
      </xdr:nvSpPr>
      <xdr:spPr>
        <a:xfrm>
          <a:off x="15214111" y="135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10,846</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52649</xdr:rowOff>
    </xdr:from>
    <xdr:to>
      <xdr:col>21</xdr:col>
      <xdr:colOff>161925</xdr:colOff>
      <xdr:row>78</xdr:row>
      <xdr:rowOff>149789</xdr:rowOff>
    </xdr:to>
    <xdr:cxnSp macro="">
      <xdr:nvCxnSpPr>
        <xdr:cNvPr id="632" name="直線コネクタ 631"/>
        <xdr:cNvCxnSpPr/>
      </xdr:nvCxnSpPr>
      <xdr:spPr>
        <a:xfrm flipV="1">
          <a:off x="13703300" y="13425749"/>
          <a:ext cx="889000" cy="97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115784</xdr:rowOff>
    </xdr:from>
    <xdr:to>
      <xdr:col>21</xdr:col>
      <xdr:colOff>212725</xdr:colOff>
      <xdr:row>79</xdr:row>
      <xdr:rowOff>45934</xdr:rowOff>
    </xdr:to>
    <xdr:sp macro="" textlink="">
      <xdr:nvSpPr>
        <xdr:cNvPr id="633" name="フローチャート : 判断 632"/>
        <xdr:cNvSpPr/>
      </xdr:nvSpPr>
      <xdr:spPr>
        <a:xfrm>
          <a:off x="14541500" y="13488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37061</xdr:rowOff>
    </xdr:from>
    <xdr:ext cx="469744" cy="259045"/>
    <xdr:sp macro="" textlink="">
      <xdr:nvSpPr>
        <xdr:cNvPr id="634" name="テキスト ボックス 633"/>
        <xdr:cNvSpPr txBox="1"/>
      </xdr:nvSpPr>
      <xdr:spPr>
        <a:xfrm>
          <a:off x="14357427" y="13581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6,472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79280</xdr:rowOff>
    </xdr:from>
    <xdr:to>
      <xdr:col>19</xdr:col>
      <xdr:colOff>644525</xdr:colOff>
      <xdr:row>78</xdr:row>
      <xdr:rowOff>149789</xdr:rowOff>
    </xdr:to>
    <xdr:cxnSp macro="">
      <xdr:nvCxnSpPr>
        <xdr:cNvPr id="635" name="直線コネクタ 634"/>
        <xdr:cNvCxnSpPr/>
      </xdr:nvCxnSpPr>
      <xdr:spPr>
        <a:xfrm>
          <a:off x="12814300" y="13452380"/>
          <a:ext cx="889000" cy="7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108049</xdr:rowOff>
    </xdr:from>
    <xdr:to>
      <xdr:col>20</xdr:col>
      <xdr:colOff>9525</xdr:colOff>
      <xdr:row>79</xdr:row>
      <xdr:rowOff>38199</xdr:rowOff>
    </xdr:to>
    <xdr:sp macro="" textlink="">
      <xdr:nvSpPr>
        <xdr:cNvPr id="636" name="フローチャート : 判断 635"/>
        <xdr:cNvSpPr/>
      </xdr:nvSpPr>
      <xdr:spPr>
        <a:xfrm>
          <a:off x="13652500" y="13481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29326</xdr:rowOff>
    </xdr:from>
    <xdr:ext cx="469744" cy="259045"/>
    <xdr:sp macro="" textlink="">
      <xdr:nvSpPr>
        <xdr:cNvPr id="637" name="テキスト ボックス 636"/>
        <xdr:cNvSpPr txBox="1"/>
      </xdr:nvSpPr>
      <xdr:spPr>
        <a:xfrm>
          <a:off x="13468427" y="13573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7,487</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79466</xdr:rowOff>
    </xdr:from>
    <xdr:to>
      <xdr:col>18</xdr:col>
      <xdr:colOff>492125</xdr:colOff>
      <xdr:row>79</xdr:row>
      <xdr:rowOff>9616</xdr:rowOff>
    </xdr:to>
    <xdr:sp macro="" textlink="">
      <xdr:nvSpPr>
        <xdr:cNvPr id="638" name="フローチャート : 判断 637"/>
        <xdr:cNvSpPr/>
      </xdr:nvSpPr>
      <xdr:spPr>
        <a:xfrm>
          <a:off x="12763500" y="13452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79</xdr:row>
      <xdr:rowOff>743</xdr:rowOff>
    </xdr:from>
    <xdr:ext cx="534377" cy="259045"/>
    <xdr:sp macro="" textlink="">
      <xdr:nvSpPr>
        <xdr:cNvPr id="639" name="テキスト ボックス 638"/>
        <xdr:cNvSpPr txBox="1"/>
      </xdr:nvSpPr>
      <xdr:spPr>
        <a:xfrm>
          <a:off x="12547111" y="1354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11,238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0" name="テキスト ボックス 63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1" name="テキスト ボックス 64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2" name="テキスト ボックス 64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3" name="テキスト ボックス 64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4" name="テキスト ボックス 64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129698</xdr:rowOff>
    </xdr:from>
    <xdr:to>
      <xdr:col>23</xdr:col>
      <xdr:colOff>568325</xdr:colOff>
      <xdr:row>79</xdr:row>
      <xdr:rowOff>59848</xdr:rowOff>
    </xdr:to>
    <xdr:sp macro="" textlink="">
      <xdr:nvSpPr>
        <xdr:cNvPr id="645" name="円/楕円 644"/>
        <xdr:cNvSpPr/>
      </xdr:nvSpPr>
      <xdr:spPr>
        <a:xfrm>
          <a:off x="16268700" y="13502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47249</xdr:rowOff>
    </xdr:from>
    <xdr:ext cx="469744" cy="259045"/>
    <xdr:sp macro="" textlink="">
      <xdr:nvSpPr>
        <xdr:cNvPr id="646" name="災害復旧費該当値テキスト"/>
        <xdr:cNvSpPr txBox="1"/>
      </xdr:nvSpPr>
      <xdr:spPr>
        <a:xfrm>
          <a:off x="16370300" y="13420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4,646</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59159</xdr:rowOff>
    </xdr:from>
    <xdr:to>
      <xdr:col>22</xdr:col>
      <xdr:colOff>415925</xdr:colOff>
      <xdr:row>78</xdr:row>
      <xdr:rowOff>160759</xdr:rowOff>
    </xdr:to>
    <xdr:sp macro="" textlink="">
      <xdr:nvSpPr>
        <xdr:cNvPr id="647" name="円/楕円 646"/>
        <xdr:cNvSpPr/>
      </xdr:nvSpPr>
      <xdr:spPr>
        <a:xfrm>
          <a:off x="15430500" y="134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5836</xdr:rowOff>
    </xdr:from>
    <xdr:ext cx="534377" cy="259045"/>
    <xdr:sp macro="" textlink="">
      <xdr:nvSpPr>
        <xdr:cNvPr id="648" name="テキスト ボックス 647"/>
        <xdr:cNvSpPr txBox="1"/>
      </xdr:nvSpPr>
      <xdr:spPr>
        <a:xfrm>
          <a:off x="15214111" y="13207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13,903</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1849</xdr:rowOff>
    </xdr:from>
    <xdr:to>
      <xdr:col>21</xdr:col>
      <xdr:colOff>212725</xdr:colOff>
      <xdr:row>78</xdr:row>
      <xdr:rowOff>103449</xdr:rowOff>
    </xdr:to>
    <xdr:sp macro="" textlink="">
      <xdr:nvSpPr>
        <xdr:cNvPr id="649" name="円/楕円 648"/>
        <xdr:cNvSpPr/>
      </xdr:nvSpPr>
      <xdr:spPr>
        <a:xfrm>
          <a:off x="14541500" y="1337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119976</xdr:rowOff>
    </xdr:from>
    <xdr:ext cx="534377" cy="259045"/>
    <xdr:sp macro="" textlink="">
      <xdr:nvSpPr>
        <xdr:cNvPr id="650" name="テキスト ボックス 649"/>
        <xdr:cNvSpPr txBox="1"/>
      </xdr:nvSpPr>
      <xdr:spPr>
        <a:xfrm>
          <a:off x="14325111" y="13150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21,424</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98989</xdr:rowOff>
    </xdr:from>
    <xdr:to>
      <xdr:col>20</xdr:col>
      <xdr:colOff>9525</xdr:colOff>
      <xdr:row>79</xdr:row>
      <xdr:rowOff>29139</xdr:rowOff>
    </xdr:to>
    <xdr:sp macro="" textlink="">
      <xdr:nvSpPr>
        <xdr:cNvPr id="651" name="円/楕円 650"/>
        <xdr:cNvSpPr/>
      </xdr:nvSpPr>
      <xdr:spPr>
        <a:xfrm>
          <a:off x="13652500" y="1347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45666</xdr:rowOff>
    </xdr:from>
    <xdr:ext cx="469744" cy="259045"/>
    <xdr:sp macro="" textlink="">
      <xdr:nvSpPr>
        <xdr:cNvPr id="652" name="テキスト ボックス 651"/>
        <xdr:cNvSpPr txBox="1"/>
      </xdr:nvSpPr>
      <xdr:spPr>
        <a:xfrm>
          <a:off x="13468427" y="13247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28480</xdr:rowOff>
    </xdr:from>
    <xdr:to>
      <xdr:col>18</xdr:col>
      <xdr:colOff>492125</xdr:colOff>
      <xdr:row>78</xdr:row>
      <xdr:rowOff>130080</xdr:rowOff>
    </xdr:to>
    <xdr:sp macro="" textlink="">
      <xdr:nvSpPr>
        <xdr:cNvPr id="653" name="円/楕円 652"/>
        <xdr:cNvSpPr/>
      </xdr:nvSpPr>
      <xdr:spPr>
        <a:xfrm>
          <a:off x="12763500" y="134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146607</xdr:rowOff>
    </xdr:from>
    <xdr:ext cx="534377" cy="259045"/>
    <xdr:sp macro="" textlink="">
      <xdr:nvSpPr>
        <xdr:cNvPr id="654" name="テキスト ボックス 653"/>
        <xdr:cNvSpPr txBox="1"/>
      </xdr:nvSpPr>
      <xdr:spPr>
        <a:xfrm>
          <a:off x="12547111" y="13176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17,929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5" name="正方形/長方形 65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6" name="正方形/長方形 65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7" name="正方形/長方形 65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8" name="正方形/長方形 65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9" name="正方形/長方形 65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0" name="正方形/長方形 65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1" name="正方形/長方形 66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48,971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2" name="正方形/長方形 66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3" name="テキスト ボックス 66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4" name="直線コネクタ 66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65" name="直線コネクタ 664"/>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66" name="テキスト ボックス 665"/>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67" name="直線コネクタ 666"/>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68" name="テキスト ボックス 667"/>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69" name="直線コネクタ 668"/>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70" name="テキスト ボックス 669"/>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71" name="直線コネクタ 670"/>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72" name="テキスト ボックス 671"/>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161294</xdr:rowOff>
    </xdr:from>
    <xdr:to>
      <xdr:col>23</xdr:col>
      <xdr:colOff>516889</xdr:colOff>
      <xdr:row>98</xdr:row>
      <xdr:rowOff>130364</xdr:rowOff>
    </xdr:to>
    <xdr:cxnSp macro="">
      <xdr:nvCxnSpPr>
        <xdr:cNvPr id="676" name="直線コネクタ 675"/>
        <xdr:cNvCxnSpPr/>
      </xdr:nvCxnSpPr>
      <xdr:spPr>
        <a:xfrm flipV="1">
          <a:off x="16317595" y="15763244"/>
          <a:ext cx="1269" cy="116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134191</xdr:rowOff>
    </xdr:from>
    <xdr:ext cx="469744" cy="259045"/>
    <xdr:sp macro="" textlink="">
      <xdr:nvSpPr>
        <xdr:cNvPr id="677" name="公債費最小値テキスト"/>
        <xdr:cNvSpPr txBox="1"/>
      </xdr:nvSpPr>
      <xdr:spPr>
        <a:xfrm>
          <a:off x="16370300" y="1693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a:t>
          </a:r>
          <a:endParaRPr kumimoji="1" lang="ja-JP" altLang="en-US" sz="1000" b="1">
            <a:latin typeface="ＭＳ Ｐゴシック"/>
          </a:endParaRPr>
        </a:p>
      </xdr:txBody>
    </xdr:sp>
    <xdr:clientData/>
  </xdr:oneCellAnchor>
  <xdr:twoCellAnchor>
    <xdr:from>
      <xdr:col>23</xdr:col>
      <xdr:colOff>428625</xdr:colOff>
      <xdr:row>98</xdr:row>
      <xdr:rowOff>130364</xdr:rowOff>
    </xdr:from>
    <xdr:to>
      <xdr:col>23</xdr:col>
      <xdr:colOff>606425</xdr:colOff>
      <xdr:row>98</xdr:row>
      <xdr:rowOff>130364</xdr:rowOff>
    </xdr:to>
    <xdr:cxnSp macro="">
      <xdr:nvCxnSpPr>
        <xdr:cNvPr id="678" name="直線コネクタ 677"/>
        <xdr:cNvCxnSpPr/>
      </xdr:nvCxnSpPr>
      <xdr:spPr>
        <a:xfrm>
          <a:off x="16230600" y="1693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107971</xdr:rowOff>
    </xdr:from>
    <xdr:ext cx="599010" cy="259045"/>
    <xdr:sp macro="" textlink="">
      <xdr:nvSpPr>
        <xdr:cNvPr id="679" name="公債費最大値テキスト"/>
        <xdr:cNvSpPr txBox="1"/>
      </xdr:nvSpPr>
      <xdr:spPr>
        <a:xfrm>
          <a:off x="16370300" y="15538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257,777</a:t>
          </a:r>
          <a:endParaRPr kumimoji="1" lang="ja-JP" altLang="en-US" sz="1000" b="1">
            <a:latin typeface="ＭＳ Ｐゴシック"/>
          </a:endParaRPr>
        </a:p>
      </xdr:txBody>
    </xdr:sp>
    <xdr:clientData/>
  </xdr:oneCellAnchor>
  <xdr:twoCellAnchor>
    <xdr:from>
      <xdr:col>23</xdr:col>
      <xdr:colOff>428625</xdr:colOff>
      <xdr:row>91</xdr:row>
      <xdr:rowOff>161294</xdr:rowOff>
    </xdr:from>
    <xdr:to>
      <xdr:col>23</xdr:col>
      <xdr:colOff>606425</xdr:colOff>
      <xdr:row>91</xdr:row>
      <xdr:rowOff>161294</xdr:rowOff>
    </xdr:to>
    <xdr:cxnSp macro="">
      <xdr:nvCxnSpPr>
        <xdr:cNvPr id="680" name="直線コネクタ 679"/>
        <xdr:cNvCxnSpPr/>
      </xdr:nvCxnSpPr>
      <xdr:spPr>
        <a:xfrm>
          <a:off x="16230600" y="1576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62295</xdr:rowOff>
    </xdr:from>
    <xdr:to>
      <xdr:col>23</xdr:col>
      <xdr:colOff>517525</xdr:colOff>
      <xdr:row>95</xdr:row>
      <xdr:rowOff>107034</xdr:rowOff>
    </xdr:to>
    <xdr:cxnSp macro="">
      <xdr:nvCxnSpPr>
        <xdr:cNvPr id="681" name="直線コネクタ 680"/>
        <xdr:cNvCxnSpPr/>
      </xdr:nvCxnSpPr>
      <xdr:spPr>
        <a:xfrm>
          <a:off x="15481300" y="16350045"/>
          <a:ext cx="838200" cy="44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103671</xdr:rowOff>
    </xdr:from>
    <xdr:ext cx="599010" cy="259045"/>
    <xdr:sp macro="" textlink="">
      <xdr:nvSpPr>
        <xdr:cNvPr id="682" name="公債費平均値テキスト"/>
        <xdr:cNvSpPr txBox="1"/>
      </xdr:nvSpPr>
      <xdr:spPr>
        <a:xfrm>
          <a:off x="16370300" y="163914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104,551</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125244</xdr:rowOff>
    </xdr:from>
    <xdr:to>
      <xdr:col>23</xdr:col>
      <xdr:colOff>568325</xdr:colOff>
      <xdr:row>96</xdr:row>
      <xdr:rowOff>55394</xdr:rowOff>
    </xdr:to>
    <xdr:sp macro="" textlink="">
      <xdr:nvSpPr>
        <xdr:cNvPr id="683" name="フローチャート : 判断 682"/>
        <xdr:cNvSpPr/>
      </xdr:nvSpPr>
      <xdr:spPr>
        <a:xfrm>
          <a:off x="16268700" y="16412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34846</xdr:rowOff>
    </xdr:from>
    <xdr:to>
      <xdr:col>22</xdr:col>
      <xdr:colOff>365125</xdr:colOff>
      <xdr:row>95</xdr:row>
      <xdr:rowOff>62295</xdr:rowOff>
    </xdr:to>
    <xdr:cxnSp macro="">
      <xdr:nvCxnSpPr>
        <xdr:cNvPr id="684" name="直線コネクタ 683"/>
        <xdr:cNvCxnSpPr/>
      </xdr:nvCxnSpPr>
      <xdr:spPr>
        <a:xfrm>
          <a:off x="14592300" y="16322596"/>
          <a:ext cx="889000" cy="2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122307</xdr:rowOff>
    </xdr:from>
    <xdr:to>
      <xdr:col>22</xdr:col>
      <xdr:colOff>415925</xdr:colOff>
      <xdr:row>96</xdr:row>
      <xdr:rowOff>52457</xdr:rowOff>
    </xdr:to>
    <xdr:sp macro="" textlink="">
      <xdr:nvSpPr>
        <xdr:cNvPr id="685" name="フローチャート : 判断 684"/>
        <xdr:cNvSpPr/>
      </xdr:nvSpPr>
      <xdr:spPr>
        <a:xfrm>
          <a:off x="15430500" y="16410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43584</xdr:rowOff>
    </xdr:from>
    <xdr:ext cx="599010" cy="259045"/>
    <xdr:sp macro="" textlink="">
      <xdr:nvSpPr>
        <xdr:cNvPr id="686" name="テキスト ボックス 685"/>
        <xdr:cNvSpPr txBox="1"/>
      </xdr:nvSpPr>
      <xdr:spPr>
        <a:xfrm>
          <a:off x="15181794" y="16502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105,193</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19763</xdr:rowOff>
    </xdr:from>
    <xdr:to>
      <xdr:col>21</xdr:col>
      <xdr:colOff>161925</xdr:colOff>
      <xdr:row>95</xdr:row>
      <xdr:rowOff>34846</xdr:rowOff>
    </xdr:to>
    <xdr:cxnSp macro="">
      <xdr:nvCxnSpPr>
        <xdr:cNvPr id="687" name="直線コネクタ 686"/>
        <xdr:cNvCxnSpPr/>
      </xdr:nvCxnSpPr>
      <xdr:spPr>
        <a:xfrm>
          <a:off x="13703300" y="16307513"/>
          <a:ext cx="889000" cy="15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99439</xdr:rowOff>
    </xdr:from>
    <xdr:to>
      <xdr:col>21</xdr:col>
      <xdr:colOff>212725</xdr:colOff>
      <xdr:row>96</xdr:row>
      <xdr:rowOff>29589</xdr:rowOff>
    </xdr:to>
    <xdr:sp macro="" textlink="">
      <xdr:nvSpPr>
        <xdr:cNvPr id="688" name="フローチャート : 判断 687"/>
        <xdr:cNvSpPr/>
      </xdr:nvSpPr>
      <xdr:spPr>
        <a:xfrm>
          <a:off x="14541500" y="16387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20716</xdr:rowOff>
    </xdr:from>
    <xdr:ext cx="599010" cy="259045"/>
    <xdr:sp macro="" textlink="">
      <xdr:nvSpPr>
        <xdr:cNvPr id="689" name="テキスト ボックス 688"/>
        <xdr:cNvSpPr txBox="1"/>
      </xdr:nvSpPr>
      <xdr:spPr>
        <a:xfrm>
          <a:off x="14292794" y="16479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110,195</a:t>
          </a:r>
          <a:endParaRPr kumimoji="1" lang="ja-JP" altLang="en-US" sz="1000" b="1">
            <a:solidFill>
              <a:srgbClr val="000080"/>
            </a:solidFill>
            <a:latin typeface="ＭＳ Ｐゴシック"/>
          </a:endParaRPr>
        </a:p>
      </xdr:txBody>
    </xdr:sp>
    <xdr:clientData/>
  </xdr:oneCellAnchor>
  <xdr:twoCellAnchor>
    <xdr:from>
      <xdr:col>18</xdr:col>
      <xdr:colOff>441325</xdr:colOff>
      <xdr:row>94</xdr:row>
      <xdr:rowOff>140120</xdr:rowOff>
    </xdr:from>
    <xdr:to>
      <xdr:col>19</xdr:col>
      <xdr:colOff>644525</xdr:colOff>
      <xdr:row>95</xdr:row>
      <xdr:rowOff>19763</xdr:rowOff>
    </xdr:to>
    <xdr:cxnSp macro="">
      <xdr:nvCxnSpPr>
        <xdr:cNvPr id="690" name="直線コネクタ 689"/>
        <xdr:cNvCxnSpPr/>
      </xdr:nvCxnSpPr>
      <xdr:spPr>
        <a:xfrm>
          <a:off x="12814300" y="16256420"/>
          <a:ext cx="889000" cy="51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104189</xdr:rowOff>
    </xdr:from>
    <xdr:to>
      <xdr:col>20</xdr:col>
      <xdr:colOff>9525</xdr:colOff>
      <xdr:row>96</xdr:row>
      <xdr:rowOff>34339</xdr:rowOff>
    </xdr:to>
    <xdr:sp macro="" textlink="">
      <xdr:nvSpPr>
        <xdr:cNvPr id="691" name="フローチャート : 判断 690"/>
        <xdr:cNvSpPr/>
      </xdr:nvSpPr>
      <xdr:spPr>
        <a:xfrm>
          <a:off x="13652500" y="1639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25466</xdr:rowOff>
    </xdr:from>
    <xdr:ext cx="599010" cy="259045"/>
    <xdr:sp macro="" textlink="">
      <xdr:nvSpPr>
        <xdr:cNvPr id="692" name="テキスト ボックス 691"/>
        <xdr:cNvSpPr txBox="1"/>
      </xdr:nvSpPr>
      <xdr:spPr>
        <a:xfrm>
          <a:off x="13403794" y="16484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109,156</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94300</xdr:rowOff>
    </xdr:from>
    <xdr:to>
      <xdr:col>18</xdr:col>
      <xdr:colOff>492125</xdr:colOff>
      <xdr:row>96</xdr:row>
      <xdr:rowOff>24450</xdr:rowOff>
    </xdr:to>
    <xdr:sp macro="" textlink="">
      <xdr:nvSpPr>
        <xdr:cNvPr id="693" name="フローチャート : 判断 692"/>
        <xdr:cNvSpPr/>
      </xdr:nvSpPr>
      <xdr:spPr>
        <a:xfrm>
          <a:off x="12763500" y="1638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15577</xdr:rowOff>
    </xdr:from>
    <xdr:ext cx="599010" cy="259045"/>
    <xdr:sp macro="" textlink="">
      <xdr:nvSpPr>
        <xdr:cNvPr id="694" name="テキスト ボックス 693"/>
        <xdr:cNvSpPr txBox="1"/>
      </xdr:nvSpPr>
      <xdr:spPr>
        <a:xfrm>
          <a:off x="12514794" y="16474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111,319</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56234</xdr:rowOff>
    </xdr:from>
    <xdr:to>
      <xdr:col>23</xdr:col>
      <xdr:colOff>568325</xdr:colOff>
      <xdr:row>95</xdr:row>
      <xdr:rowOff>157834</xdr:rowOff>
    </xdr:to>
    <xdr:sp macro="" textlink="">
      <xdr:nvSpPr>
        <xdr:cNvPr id="700" name="円/楕円 699"/>
        <xdr:cNvSpPr/>
      </xdr:nvSpPr>
      <xdr:spPr>
        <a:xfrm>
          <a:off x="16268700" y="1634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79111</xdr:rowOff>
    </xdr:from>
    <xdr:ext cx="599010" cy="259045"/>
    <xdr:sp macro="" textlink="">
      <xdr:nvSpPr>
        <xdr:cNvPr id="701" name="公債費該当値テキスト"/>
        <xdr:cNvSpPr txBox="1"/>
      </xdr:nvSpPr>
      <xdr:spPr>
        <a:xfrm>
          <a:off x="16370300" y="161954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119,645</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11495</xdr:rowOff>
    </xdr:from>
    <xdr:to>
      <xdr:col>22</xdr:col>
      <xdr:colOff>415925</xdr:colOff>
      <xdr:row>95</xdr:row>
      <xdr:rowOff>113095</xdr:rowOff>
    </xdr:to>
    <xdr:sp macro="" textlink="">
      <xdr:nvSpPr>
        <xdr:cNvPr id="702" name="円/楕円 701"/>
        <xdr:cNvSpPr/>
      </xdr:nvSpPr>
      <xdr:spPr>
        <a:xfrm>
          <a:off x="15430500" y="16299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93</xdr:row>
      <xdr:rowOff>129622</xdr:rowOff>
    </xdr:from>
    <xdr:ext cx="599010" cy="259045"/>
    <xdr:sp macro="" textlink="">
      <xdr:nvSpPr>
        <xdr:cNvPr id="703" name="テキスト ボックス 702"/>
        <xdr:cNvSpPr txBox="1"/>
      </xdr:nvSpPr>
      <xdr:spPr>
        <a:xfrm>
          <a:off x="15181794" y="160744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129,430</a:t>
          </a:r>
          <a:endParaRPr kumimoji="1" lang="ja-JP" altLang="en-US" sz="1000" b="1">
            <a:solidFill>
              <a:srgbClr val="FF0000"/>
            </a:solidFill>
            <a:latin typeface="ＭＳ Ｐゴシック"/>
          </a:endParaRPr>
        </a:p>
      </xdr:txBody>
    </xdr:sp>
    <xdr:clientData/>
  </xdr:oneCellAnchor>
  <xdr:twoCellAnchor>
    <xdr:from>
      <xdr:col>21</xdr:col>
      <xdr:colOff>111125</xdr:colOff>
      <xdr:row>94</xdr:row>
      <xdr:rowOff>155496</xdr:rowOff>
    </xdr:from>
    <xdr:to>
      <xdr:col>21</xdr:col>
      <xdr:colOff>212725</xdr:colOff>
      <xdr:row>95</xdr:row>
      <xdr:rowOff>85646</xdr:rowOff>
    </xdr:to>
    <xdr:sp macro="" textlink="">
      <xdr:nvSpPr>
        <xdr:cNvPr id="704" name="円/楕円 703"/>
        <xdr:cNvSpPr/>
      </xdr:nvSpPr>
      <xdr:spPr>
        <a:xfrm>
          <a:off x="14541500" y="1627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93</xdr:row>
      <xdr:rowOff>102173</xdr:rowOff>
    </xdr:from>
    <xdr:ext cx="599010" cy="259045"/>
    <xdr:sp macro="" textlink="">
      <xdr:nvSpPr>
        <xdr:cNvPr id="705" name="テキスト ボックス 704"/>
        <xdr:cNvSpPr txBox="1"/>
      </xdr:nvSpPr>
      <xdr:spPr>
        <a:xfrm>
          <a:off x="14292794" y="16047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135,434</a:t>
          </a:r>
          <a:endParaRPr kumimoji="1" lang="ja-JP" altLang="en-US" sz="1000" b="1">
            <a:solidFill>
              <a:srgbClr val="FF0000"/>
            </a:solidFill>
            <a:latin typeface="ＭＳ Ｐゴシック"/>
          </a:endParaRPr>
        </a:p>
      </xdr:txBody>
    </xdr:sp>
    <xdr:clientData/>
  </xdr:oneCellAnchor>
  <xdr:twoCellAnchor>
    <xdr:from>
      <xdr:col>19</xdr:col>
      <xdr:colOff>593725</xdr:colOff>
      <xdr:row>94</xdr:row>
      <xdr:rowOff>140413</xdr:rowOff>
    </xdr:from>
    <xdr:to>
      <xdr:col>20</xdr:col>
      <xdr:colOff>9525</xdr:colOff>
      <xdr:row>95</xdr:row>
      <xdr:rowOff>70563</xdr:rowOff>
    </xdr:to>
    <xdr:sp macro="" textlink="">
      <xdr:nvSpPr>
        <xdr:cNvPr id="706" name="円/楕円 705"/>
        <xdr:cNvSpPr/>
      </xdr:nvSpPr>
      <xdr:spPr>
        <a:xfrm>
          <a:off x="13652500" y="1625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93</xdr:row>
      <xdr:rowOff>87090</xdr:rowOff>
    </xdr:from>
    <xdr:ext cx="599010" cy="259045"/>
    <xdr:sp macro="" textlink="">
      <xdr:nvSpPr>
        <xdr:cNvPr id="707" name="テキスト ボックス 706"/>
        <xdr:cNvSpPr txBox="1"/>
      </xdr:nvSpPr>
      <xdr:spPr>
        <a:xfrm>
          <a:off x="13403794" y="16031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138,733</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89320</xdr:rowOff>
    </xdr:from>
    <xdr:to>
      <xdr:col>18</xdr:col>
      <xdr:colOff>492125</xdr:colOff>
      <xdr:row>95</xdr:row>
      <xdr:rowOff>19470</xdr:rowOff>
    </xdr:to>
    <xdr:sp macro="" textlink="">
      <xdr:nvSpPr>
        <xdr:cNvPr id="708" name="円/楕円 707"/>
        <xdr:cNvSpPr/>
      </xdr:nvSpPr>
      <xdr:spPr>
        <a:xfrm>
          <a:off x="12763500" y="1620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93</xdr:row>
      <xdr:rowOff>35997</xdr:rowOff>
    </xdr:from>
    <xdr:ext cx="599010" cy="259045"/>
    <xdr:sp macro="" textlink="">
      <xdr:nvSpPr>
        <xdr:cNvPr id="709" name="テキスト ボックス 708"/>
        <xdr:cNvSpPr txBox="1"/>
      </xdr:nvSpPr>
      <xdr:spPr>
        <a:xfrm>
          <a:off x="12514794" y="15980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149,908</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20" name="直線コネクタ 719"/>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1" name="テキスト ボックス 720"/>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2" name="直線コネクタ 721"/>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3" name="テキスト ボックス 722"/>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4" name="直線コネクタ 723"/>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25" name="テキスト ボックス 724"/>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6" name="直線コネクタ 725"/>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27" name="テキスト ボックス 726"/>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8" name="直線コネクタ 727"/>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29" name="テキスト ボックス 728"/>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0" name="直線コネクタ 72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1" name="テキスト ボックス 73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114173</xdr:rowOff>
    </xdr:from>
    <xdr:to>
      <xdr:col>32</xdr:col>
      <xdr:colOff>186689</xdr:colOff>
      <xdr:row>39</xdr:row>
      <xdr:rowOff>44450</xdr:rowOff>
    </xdr:to>
    <xdr:cxnSp macro="">
      <xdr:nvCxnSpPr>
        <xdr:cNvPr id="733" name="直線コネクタ 732"/>
        <xdr:cNvCxnSpPr/>
      </xdr:nvCxnSpPr>
      <xdr:spPr>
        <a:xfrm flipV="1">
          <a:off x="22159595" y="5429123"/>
          <a:ext cx="1269" cy="1301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73169</xdr:rowOff>
    </xdr:from>
    <xdr:ext cx="249299" cy="259045"/>
    <xdr:sp macro="" textlink="">
      <xdr:nvSpPr>
        <xdr:cNvPr id="734" name="諸支出金最小値テキスト"/>
        <xdr:cNvSpPr txBox="1"/>
      </xdr:nvSpPr>
      <xdr:spPr>
        <a:xfrm>
          <a:off x="22212300" y="6759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5" name="直線コネクタ 734"/>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60850</xdr:rowOff>
    </xdr:from>
    <xdr:ext cx="469744" cy="259045"/>
    <xdr:sp macro="" textlink="">
      <xdr:nvSpPr>
        <xdr:cNvPr id="736" name="諸支出金最大値テキスト"/>
        <xdr:cNvSpPr txBox="1"/>
      </xdr:nvSpPr>
      <xdr:spPr>
        <a:xfrm>
          <a:off x="22212300" y="520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3,417</a:t>
          </a:r>
          <a:endParaRPr kumimoji="1" lang="ja-JP" altLang="en-US" sz="1000" b="1">
            <a:latin typeface="ＭＳ Ｐゴシック"/>
          </a:endParaRPr>
        </a:p>
      </xdr:txBody>
    </xdr:sp>
    <xdr:clientData/>
  </xdr:oneCellAnchor>
  <xdr:twoCellAnchor>
    <xdr:from>
      <xdr:col>32</xdr:col>
      <xdr:colOff>98425</xdr:colOff>
      <xdr:row>31</xdr:row>
      <xdr:rowOff>114173</xdr:rowOff>
    </xdr:from>
    <xdr:to>
      <xdr:col>32</xdr:col>
      <xdr:colOff>276225</xdr:colOff>
      <xdr:row>31</xdr:row>
      <xdr:rowOff>114173</xdr:rowOff>
    </xdr:to>
    <xdr:cxnSp macro="">
      <xdr:nvCxnSpPr>
        <xdr:cNvPr id="737" name="直線コネクタ 736"/>
        <xdr:cNvCxnSpPr/>
      </xdr:nvCxnSpPr>
      <xdr:spPr>
        <a:xfrm>
          <a:off x="22072600" y="54291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8" name="直線コネクタ 737"/>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162069</xdr:rowOff>
    </xdr:from>
    <xdr:ext cx="313932" cy="259045"/>
    <xdr:sp macro="" textlink="">
      <xdr:nvSpPr>
        <xdr:cNvPr id="739" name="諸支出金平均値テキスト"/>
        <xdr:cNvSpPr txBox="1"/>
      </xdr:nvSpPr>
      <xdr:spPr>
        <a:xfrm>
          <a:off x="22212300" y="650571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139192</xdr:rowOff>
    </xdr:from>
    <xdr:to>
      <xdr:col>32</xdr:col>
      <xdr:colOff>238125</xdr:colOff>
      <xdr:row>39</xdr:row>
      <xdr:rowOff>69342</xdr:rowOff>
    </xdr:to>
    <xdr:sp macro="" textlink="">
      <xdr:nvSpPr>
        <xdr:cNvPr id="740" name="フローチャート : 判断 739"/>
        <xdr:cNvSpPr/>
      </xdr:nvSpPr>
      <xdr:spPr>
        <a:xfrm>
          <a:off x="22110700" y="6654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1" name="直線コネクタ 740"/>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135382</xdr:rowOff>
    </xdr:from>
    <xdr:to>
      <xdr:col>31</xdr:col>
      <xdr:colOff>85725</xdr:colOff>
      <xdr:row>39</xdr:row>
      <xdr:rowOff>65532</xdr:rowOff>
    </xdr:to>
    <xdr:sp macro="" textlink="">
      <xdr:nvSpPr>
        <xdr:cNvPr id="742" name="フローチャート : 判断 741"/>
        <xdr:cNvSpPr/>
      </xdr:nvSpPr>
      <xdr:spPr>
        <a:xfrm>
          <a:off x="212725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82059</xdr:rowOff>
    </xdr:from>
    <xdr:ext cx="313932" cy="259045"/>
    <xdr:sp macro="" textlink="">
      <xdr:nvSpPr>
        <xdr:cNvPr id="743" name="テキスト ボックス 742"/>
        <xdr:cNvSpPr txBox="1"/>
      </xdr:nvSpPr>
      <xdr:spPr>
        <a:xfrm>
          <a:off x="21166333" y="6425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4" name="直線コネクタ 743"/>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108712</xdr:rowOff>
    </xdr:from>
    <xdr:to>
      <xdr:col>29</xdr:col>
      <xdr:colOff>568325</xdr:colOff>
      <xdr:row>39</xdr:row>
      <xdr:rowOff>38862</xdr:rowOff>
    </xdr:to>
    <xdr:sp macro="" textlink="">
      <xdr:nvSpPr>
        <xdr:cNvPr id="745" name="フローチャート : 判断 744"/>
        <xdr:cNvSpPr/>
      </xdr:nvSpPr>
      <xdr:spPr>
        <a:xfrm>
          <a:off x="20383500" y="662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55389</xdr:rowOff>
    </xdr:from>
    <xdr:ext cx="378565" cy="259045"/>
    <xdr:sp macro="" textlink="">
      <xdr:nvSpPr>
        <xdr:cNvPr id="746" name="テキスト ボックス 745"/>
        <xdr:cNvSpPr txBox="1"/>
      </xdr:nvSpPr>
      <xdr:spPr>
        <a:xfrm>
          <a:off x="20245017" y="63990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7" name="直線コネクタ 746"/>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104521</xdr:rowOff>
    </xdr:from>
    <xdr:to>
      <xdr:col>28</xdr:col>
      <xdr:colOff>365125</xdr:colOff>
      <xdr:row>39</xdr:row>
      <xdr:rowOff>34671</xdr:rowOff>
    </xdr:to>
    <xdr:sp macro="" textlink="">
      <xdr:nvSpPr>
        <xdr:cNvPr id="748" name="フローチャート : 判断 747"/>
        <xdr:cNvSpPr/>
      </xdr:nvSpPr>
      <xdr:spPr>
        <a:xfrm>
          <a:off x="19494500" y="6619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37</xdr:row>
      <xdr:rowOff>51198</xdr:rowOff>
    </xdr:from>
    <xdr:ext cx="378565" cy="259045"/>
    <xdr:sp macro="" textlink="">
      <xdr:nvSpPr>
        <xdr:cNvPr id="749" name="テキスト ボックス 748"/>
        <xdr:cNvSpPr txBox="1"/>
      </xdr:nvSpPr>
      <xdr:spPr>
        <a:xfrm>
          <a:off x="19356017" y="63948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104902</xdr:rowOff>
    </xdr:from>
    <xdr:to>
      <xdr:col>27</xdr:col>
      <xdr:colOff>161925</xdr:colOff>
      <xdr:row>39</xdr:row>
      <xdr:rowOff>35052</xdr:rowOff>
    </xdr:to>
    <xdr:sp macro="" textlink="">
      <xdr:nvSpPr>
        <xdr:cNvPr id="750" name="フローチャート : 判断 749"/>
        <xdr:cNvSpPr/>
      </xdr:nvSpPr>
      <xdr:spPr>
        <a:xfrm>
          <a:off x="18605500" y="6620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37</xdr:row>
      <xdr:rowOff>51579</xdr:rowOff>
    </xdr:from>
    <xdr:ext cx="378565" cy="259045"/>
    <xdr:sp macro="" textlink="">
      <xdr:nvSpPr>
        <xdr:cNvPr id="751" name="テキスト ボックス 750"/>
        <xdr:cNvSpPr txBox="1"/>
      </xdr:nvSpPr>
      <xdr:spPr>
        <a:xfrm>
          <a:off x="18467017" y="6395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2" name="テキスト ボックス 75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3" name="テキスト ボックス 75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4" name="テキスト ボックス 75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5" name="テキスト ボックス 75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6" name="テキスト ボックス 75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7" name="円/楕円 756"/>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117619</xdr:rowOff>
    </xdr:from>
    <xdr:ext cx="249299" cy="259045"/>
    <xdr:sp macro="" textlink="">
      <xdr:nvSpPr>
        <xdr:cNvPr id="758" name="諸支出金該当値テキスト"/>
        <xdr:cNvSpPr txBox="1"/>
      </xdr:nvSpPr>
      <xdr:spPr>
        <a:xfrm>
          <a:off x="22212300" y="663271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9" name="円/楕円 758"/>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60" name="テキスト ボックス 759"/>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1" name="円/楕円 760"/>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2" name="テキスト ボックス 761"/>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3" name="円/楕円 762"/>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4" name="テキスト ボックス 763"/>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5" name="円/楕円 764"/>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6" name="テキスト ボックス 765"/>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7" name="正方形/長方形 76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8" name="正方形/長方形 76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9" name="正方形/長方形 76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0" name="正方形/長方形 76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1" name="正方形/長方形 77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2" name="正方形/長方形 77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3" name="正方形/長方形 77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4" name="正方形/長方形 77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5" name="テキスト ボックス 77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6" name="直線コネクタ 77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7" name="直線コネクタ 77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8" name="テキスト ボックス 77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9" name="直線コネクタ 77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0" name="テキスト ボックス 77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2" name="直線コネクタ 78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4" name="直線コネクタ 78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6" name="直線コネクタ 78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7" name="直線コネクタ 78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9" name="フローチャート : 判断 78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0" name="直線コネクタ 78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1" name="フローチャート : 判断 79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2" name="テキスト ボックス 791"/>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3" name="直線コネクタ 79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4" name="フローチャート : 判断 79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5" name="テキスト ボックス 794"/>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6" name="直線コネクタ 79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7" name="フローチャート : 判断 79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8" name="テキスト ボックス 797"/>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9" name="フローチャート : 判断 79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0" name="テキスト ボックス 799"/>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1" name="テキスト ボックス 80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2" name="テキスト ボックス 80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3" name="テキスト ボックス 80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4" name="テキスト ボックス 80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5" name="テキスト ボックス 80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6" name="円/楕円 80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8" name="円/楕円 80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9" name="テキスト ボックス 808"/>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0" name="円/楕円 80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1" name="テキスト ボックス 810"/>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2" name="円/楕円 81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3" name="テキスト ボックス 812"/>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4" name="円/楕円 81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5" name="テキスト ボックス 814"/>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6" name="正方形/長方形 81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7" name="正方形/長方形 81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8" name="テキスト ボックス 81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民生費</a:t>
          </a:r>
          <a:r>
            <a:rPr lang="ja-JP" altLang="en-US" sz="1100">
              <a:solidFill>
                <a:schemeClr val="dk1"/>
              </a:solidFill>
              <a:effectLst/>
              <a:latin typeface="+mn-lt"/>
              <a:ea typeface="+mn-ea"/>
              <a:cs typeface="+mn-cs"/>
            </a:rPr>
            <a:t>及び</a:t>
          </a:r>
          <a:r>
            <a:rPr lang="ja-JP" altLang="ja-JP" sz="1100">
              <a:solidFill>
                <a:schemeClr val="dk1"/>
              </a:solidFill>
              <a:effectLst/>
              <a:latin typeface="+mn-lt"/>
              <a:ea typeface="+mn-ea"/>
              <a:cs typeface="+mn-cs"/>
            </a:rPr>
            <a:t>衛生費</a:t>
          </a:r>
          <a:r>
            <a:rPr lang="ja-JP" altLang="en-US" sz="1100">
              <a:solidFill>
                <a:schemeClr val="dk1"/>
              </a:solidFill>
              <a:effectLst/>
              <a:latin typeface="+mn-lt"/>
              <a:ea typeface="+mn-ea"/>
              <a:cs typeface="+mn-cs"/>
            </a:rPr>
            <a:t>に</a:t>
          </a:r>
          <a:r>
            <a:rPr lang="ja-JP" altLang="ja-JP" sz="1100">
              <a:solidFill>
                <a:schemeClr val="dk1"/>
              </a:solidFill>
              <a:effectLst/>
              <a:latin typeface="+mn-lt"/>
              <a:ea typeface="+mn-ea"/>
              <a:cs typeface="+mn-cs"/>
            </a:rPr>
            <a:t>おいて住民一人当たりのコストが高額となっている要因としては、性質別の分析でも突出していた繰出金と同様の理由と分析される。民生費に関しては高齢化</a:t>
          </a:r>
          <a:r>
            <a:rPr lang="ja-JP" altLang="en-US" sz="1100">
              <a:solidFill>
                <a:schemeClr val="dk1"/>
              </a:solidFill>
              <a:effectLst/>
              <a:latin typeface="+mn-lt"/>
              <a:ea typeface="+mn-ea"/>
              <a:cs typeface="+mn-cs"/>
            </a:rPr>
            <a:t>や子育て支援</a:t>
          </a:r>
          <a:r>
            <a:rPr lang="ja-JP" altLang="ja-JP" sz="1100">
              <a:solidFill>
                <a:schemeClr val="dk1"/>
              </a:solidFill>
              <a:effectLst/>
              <a:latin typeface="+mn-lt"/>
              <a:ea typeface="+mn-ea"/>
              <a:cs typeface="+mn-cs"/>
            </a:rPr>
            <a:t>により社会保障分野経費の増額も影響があると考えられる。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農林水産業費において、本町の特徴として農林業が基幹産業でありコストが高額となっている。基盤整備による生産量の拡大に努め、担い手の育成や６次産業化に向けて取り組んでいるところである。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消防費において</a:t>
          </a:r>
          <a:r>
            <a:rPr lang="ja-JP" altLang="en-US" sz="1100">
              <a:solidFill>
                <a:schemeClr val="dk1"/>
              </a:solidFill>
              <a:effectLst/>
              <a:latin typeface="+mn-lt"/>
              <a:ea typeface="+mn-ea"/>
              <a:cs typeface="+mn-cs"/>
            </a:rPr>
            <a:t>、近年</a:t>
          </a:r>
          <a:r>
            <a:rPr lang="ja-JP" altLang="ja-JP" sz="1100">
              <a:solidFill>
                <a:schemeClr val="dk1"/>
              </a:solidFill>
              <a:effectLst/>
              <a:latin typeface="+mn-lt"/>
              <a:ea typeface="+mn-ea"/>
              <a:cs typeface="+mn-cs"/>
            </a:rPr>
            <a:t>コストが高額</a:t>
          </a:r>
          <a:r>
            <a:rPr lang="ja-JP" altLang="en-US" sz="1100">
              <a:solidFill>
                <a:schemeClr val="dk1"/>
              </a:solidFill>
              <a:effectLst/>
              <a:latin typeface="+mn-lt"/>
              <a:ea typeface="+mn-ea"/>
              <a:cs typeface="+mn-cs"/>
            </a:rPr>
            <a:t>と</a:t>
          </a:r>
          <a:r>
            <a:rPr lang="ja-JP" altLang="ja-JP" sz="1100">
              <a:solidFill>
                <a:schemeClr val="dk1"/>
              </a:solidFill>
              <a:effectLst/>
              <a:latin typeface="+mn-lt"/>
              <a:ea typeface="+mn-ea"/>
              <a:cs typeface="+mn-cs"/>
            </a:rPr>
            <a:t>なっている要因としては、</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27</a:t>
          </a:r>
          <a:r>
            <a:rPr lang="ja-JP" altLang="en-US" sz="1100">
              <a:solidFill>
                <a:schemeClr val="dk1"/>
              </a:solidFill>
              <a:effectLst/>
              <a:latin typeface="+mn-lt"/>
              <a:ea typeface="+mn-ea"/>
              <a:cs typeface="+mn-cs"/>
            </a:rPr>
            <a:t>～</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年度において</a:t>
          </a:r>
          <a:r>
            <a:rPr lang="ja-JP" altLang="ja-JP" sz="1100">
              <a:solidFill>
                <a:schemeClr val="dk1"/>
              </a:solidFill>
              <a:effectLst/>
              <a:latin typeface="+mn-lt"/>
              <a:ea typeface="+mn-ea"/>
              <a:cs typeface="+mn-cs"/>
            </a:rPr>
            <a:t>消防本部新庁舎新築工事</a:t>
          </a:r>
          <a:r>
            <a:rPr lang="ja-JP" altLang="en-US" sz="1100">
              <a:solidFill>
                <a:schemeClr val="dk1"/>
              </a:solidFill>
              <a:effectLst/>
              <a:latin typeface="+mn-lt"/>
              <a:ea typeface="+mn-ea"/>
              <a:cs typeface="+mn-cs"/>
            </a:rPr>
            <a:t>を実施し</a:t>
          </a:r>
          <a:r>
            <a:rPr lang="ja-JP" altLang="ja-JP" sz="1100">
              <a:solidFill>
                <a:schemeClr val="dk1"/>
              </a:solidFill>
              <a:effectLst/>
              <a:latin typeface="+mn-lt"/>
              <a:ea typeface="+mn-ea"/>
              <a:cs typeface="+mn-cs"/>
            </a:rPr>
            <a:t>たことに</a:t>
          </a:r>
          <a:r>
            <a:rPr lang="ja-JP" altLang="en-US" sz="1100">
              <a:solidFill>
                <a:schemeClr val="dk1"/>
              </a:solidFill>
              <a:effectLst/>
              <a:latin typeface="+mn-lt"/>
              <a:ea typeface="+mn-ea"/>
              <a:cs typeface="+mn-cs"/>
            </a:rPr>
            <a:t>より</a:t>
          </a:r>
          <a:r>
            <a:rPr lang="ja-JP" altLang="ja-JP" sz="1100">
              <a:solidFill>
                <a:schemeClr val="dk1"/>
              </a:solidFill>
              <a:effectLst/>
              <a:latin typeface="+mn-lt"/>
              <a:ea typeface="+mn-ea"/>
              <a:cs typeface="+mn-cs"/>
            </a:rPr>
            <a:t>普通建設事業費が一時的に増高したことが要因と考えられる</a:t>
          </a:r>
          <a:r>
            <a:rPr lang="ja-JP" altLang="en-US"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教育費において、</a:t>
          </a:r>
          <a:r>
            <a:rPr lang="ja-JP" altLang="en-US" sz="1100">
              <a:solidFill>
                <a:schemeClr val="dk1"/>
              </a:solidFill>
              <a:effectLst/>
              <a:latin typeface="+mn-lt"/>
              <a:ea typeface="+mn-ea"/>
              <a:cs typeface="+mn-cs"/>
            </a:rPr>
            <a:t>平成</a:t>
          </a:r>
          <a:r>
            <a:rPr lang="en-US" altLang="ja-JP" sz="1100">
              <a:solidFill>
                <a:schemeClr val="dk1"/>
              </a:solidFill>
              <a:effectLst/>
              <a:latin typeface="+mn-lt"/>
              <a:ea typeface="+mn-ea"/>
              <a:cs typeface="+mn-cs"/>
            </a:rPr>
            <a:t>28</a:t>
          </a:r>
          <a:r>
            <a:rPr lang="ja-JP" altLang="en-US" sz="1100">
              <a:solidFill>
                <a:schemeClr val="dk1"/>
              </a:solidFill>
              <a:effectLst/>
              <a:latin typeface="+mn-lt"/>
              <a:ea typeface="+mn-ea"/>
              <a:cs typeface="+mn-cs"/>
            </a:rPr>
            <a:t>年度着工した学校給食センター改築工事が翌年度へ繰越となり若干減額となった</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しかし</a:t>
          </a:r>
          <a:r>
            <a:rPr lang="ja-JP" altLang="ja-JP" sz="1100">
              <a:solidFill>
                <a:schemeClr val="dk1"/>
              </a:solidFill>
              <a:effectLst/>
              <a:latin typeface="+mn-lt"/>
              <a:ea typeface="+mn-ea"/>
              <a:cs typeface="+mn-cs"/>
            </a:rPr>
            <a:t>、</a:t>
          </a:r>
          <a:r>
            <a:rPr lang="ja-JP" altLang="en-US" sz="1100">
              <a:solidFill>
                <a:schemeClr val="dk1"/>
              </a:solidFill>
              <a:effectLst/>
              <a:latin typeface="+mn-lt"/>
              <a:ea typeface="+mn-ea"/>
              <a:cs typeface="+mn-cs"/>
            </a:rPr>
            <a:t>今後も施設の更新及び修繕等が予定されており</a:t>
          </a:r>
          <a:r>
            <a:rPr lang="ja-JP" altLang="ja-JP" sz="1100">
              <a:solidFill>
                <a:schemeClr val="dk1"/>
              </a:solidFill>
              <a:effectLst/>
              <a:latin typeface="+mn-lt"/>
              <a:ea typeface="+mn-ea"/>
              <a:cs typeface="+mn-cs"/>
            </a:rPr>
            <a:t>教育費の一人当たりのコストが高額とな</a:t>
          </a:r>
          <a:r>
            <a:rPr lang="ja-JP" altLang="en-US" sz="1100">
              <a:solidFill>
                <a:schemeClr val="dk1"/>
              </a:solidFill>
              <a:effectLst/>
              <a:latin typeface="+mn-lt"/>
              <a:ea typeface="+mn-ea"/>
              <a:cs typeface="+mn-cs"/>
            </a:rPr>
            <a:t>ると考えられる</a:t>
          </a:r>
          <a:r>
            <a:rPr lang="ja-JP" altLang="ja-JP" sz="1100">
              <a:solidFill>
                <a:schemeClr val="dk1"/>
              </a:solidFill>
              <a:effectLst/>
              <a:latin typeface="+mn-lt"/>
              <a:ea typeface="+mn-ea"/>
              <a:cs typeface="+mn-cs"/>
            </a:rPr>
            <a:t>。</a:t>
          </a:r>
          <a:endParaRPr lang="ja-JP" altLang="ja-JP" sz="1400">
            <a:effectLst/>
          </a:endParaRPr>
        </a:p>
        <a:p>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今後も年度によって、政策的な要因で目的ごとの決算額は異なるが、基本的な方針として、</a:t>
          </a:r>
          <a:r>
            <a:rPr kumimoji="1" lang="ja-JP" altLang="en-US" sz="1100">
              <a:solidFill>
                <a:schemeClr val="dk1"/>
              </a:solidFill>
              <a:effectLst/>
              <a:latin typeface="+mn-lt"/>
              <a:ea typeface="+mn-ea"/>
              <a:cs typeface="+mn-cs"/>
            </a:rPr>
            <a:t>財政改善実行</a:t>
          </a:r>
          <a:r>
            <a:rPr kumimoji="1" lang="ja-JP" altLang="ja-JP" sz="1100">
              <a:solidFill>
                <a:schemeClr val="dk1"/>
              </a:solidFill>
              <a:effectLst/>
              <a:latin typeface="+mn-lt"/>
              <a:ea typeface="+mn-ea"/>
              <a:cs typeface="+mn-cs"/>
            </a:rPr>
            <a:t>プラン等に基づき、事務事業の見直し、施設の統廃合など歳出の合理化</a:t>
          </a:r>
          <a:r>
            <a:rPr kumimoji="1" lang="ja-JP" altLang="en-US" sz="1100">
              <a:solidFill>
                <a:schemeClr val="dk1"/>
              </a:solidFill>
              <a:effectLst/>
              <a:latin typeface="+mn-lt"/>
              <a:ea typeface="+mn-ea"/>
              <a:cs typeface="+mn-cs"/>
            </a:rPr>
            <a:t>等行財政改革</a:t>
          </a:r>
          <a:r>
            <a:rPr kumimoji="1" lang="ja-JP" altLang="ja-JP" sz="1100">
              <a:solidFill>
                <a:schemeClr val="dk1"/>
              </a:solidFill>
              <a:effectLst/>
              <a:latin typeface="+mn-lt"/>
              <a:ea typeface="+mn-ea"/>
              <a:cs typeface="+mn-cs"/>
            </a:rPr>
            <a:t>を推進し、健全な行財政運営に努める。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chemeClr val="dk1"/>
              </a:solidFill>
              <a:effectLst/>
              <a:latin typeface="+mn-lt"/>
              <a:ea typeface="+mn-ea"/>
              <a:cs typeface="+mn-cs"/>
            </a:rPr>
            <a:t>　</a:t>
          </a:r>
          <a:r>
            <a:rPr lang="ja-JP" altLang="en-US" sz="1400" b="0" i="0" baseline="0">
              <a:solidFill>
                <a:schemeClr val="dk1"/>
              </a:solidFill>
              <a:effectLst/>
              <a:latin typeface="+mn-lt"/>
              <a:ea typeface="+mn-ea"/>
              <a:cs typeface="+mn-cs"/>
            </a:rPr>
            <a:t>町村合併時より普通交付税の</a:t>
          </a:r>
          <a:r>
            <a:rPr lang="ja-JP" altLang="ja-JP" sz="1400" b="0" i="0" baseline="0">
              <a:solidFill>
                <a:schemeClr val="dk1"/>
              </a:solidFill>
              <a:effectLst/>
              <a:latin typeface="+mn-lt"/>
              <a:ea typeface="+mn-ea"/>
              <a:cs typeface="+mn-cs"/>
            </a:rPr>
            <a:t>合併特例措置の縮減・終了を見据えた財政運営に取り組んでおり、標準財政規模に占める財政調整基金残高の割合は、平成</a:t>
          </a:r>
          <a:r>
            <a:rPr lang="en-US" altLang="ja-JP" sz="1400" b="0" i="0" baseline="0">
              <a:solidFill>
                <a:schemeClr val="dk1"/>
              </a:solidFill>
              <a:effectLst/>
              <a:latin typeface="+mn-lt"/>
              <a:ea typeface="+mn-ea"/>
              <a:cs typeface="+mn-cs"/>
            </a:rPr>
            <a:t>19</a:t>
          </a:r>
          <a:r>
            <a:rPr lang="ja-JP" altLang="ja-JP" sz="1400" b="0" i="0" baseline="0">
              <a:solidFill>
                <a:schemeClr val="dk1"/>
              </a:solidFill>
              <a:effectLst/>
              <a:latin typeface="+mn-lt"/>
              <a:ea typeface="+mn-ea"/>
              <a:cs typeface="+mn-cs"/>
            </a:rPr>
            <a:t>年度以降、増加して</a:t>
          </a:r>
          <a:r>
            <a:rPr lang="ja-JP" altLang="en-US" sz="1400" b="0" i="0" baseline="0">
              <a:solidFill>
                <a:schemeClr val="dk1"/>
              </a:solidFill>
              <a:effectLst/>
              <a:latin typeface="+mn-lt"/>
              <a:ea typeface="+mn-ea"/>
              <a:cs typeface="+mn-cs"/>
            </a:rPr>
            <a:t>きた</a:t>
          </a:r>
          <a:r>
            <a:rPr lang="ja-JP" altLang="ja-JP" sz="1400" b="0" i="0" baseline="0">
              <a:solidFill>
                <a:schemeClr val="dk1"/>
              </a:solidFill>
              <a:effectLst/>
              <a:latin typeface="+mn-lt"/>
              <a:ea typeface="+mn-ea"/>
              <a:cs typeface="+mn-cs"/>
            </a:rPr>
            <a:t>。また、実質単年度収支についても、黒字を保って</a:t>
          </a:r>
          <a:r>
            <a:rPr lang="ja-JP" altLang="en-US" sz="1400" b="0" i="0" baseline="0">
              <a:solidFill>
                <a:schemeClr val="dk1"/>
              </a:solidFill>
              <a:effectLst/>
              <a:latin typeface="+mn-lt"/>
              <a:ea typeface="+mn-ea"/>
              <a:cs typeface="+mn-cs"/>
            </a:rPr>
            <a:t>きたが</a:t>
          </a:r>
          <a:r>
            <a:rPr lang="ja-JP" altLang="ja-JP" sz="1400" b="0" i="0" baseline="0">
              <a:solidFill>
                <a:schemeClr val="dk1"/>
              </a:solidFill>
              <a:effectLst/>
              <a:latin typeface="+mn-lt"/>
              <a:ea typeface="+mn-ea"/>
              <a:cs typeface="+mn-cs"/>
            </a:rPr>
            <a:t>、今後</a:t>
          </a:r>
          <a:r>
            <a:rPr lang="ja-JP" altLang="en-US" sz="1400" b="0" i="0" baseline="0">
              <a:solidFill>
                <a:schemeClr val="dk1"/>
              </a:solidFill>
              <a:effectLst/>
              <a:latin typeface="+mn-lt"/>
              <a:ea typeface="+mn-ea"/>
              <a:cs typeface="+mn-cs"/>
            </a:rPr>
            <a:t>の財政状況は厳しさが見込まれ</a:t>
          </a:r>
          <a:r>
            <a:rPr lang="ja-JP" altLang="ja-JP" sz="1400" b="0" i="0" baseline="0">
              <a:solidFill>
                <a:schemeClr val="dk1"/>
              </a:solidFill>
              <a:effectLst/>
              <a:latin typeface="+mn-lt"/>
              <a:ea typeface="+mn-ea"/>
              <a:cs typeface="+mn-cs"/>
            </a:rPr>
            <a:t>、町の規模に見合った財政運営に努め</a:t>
          </a:r>
          <a:r>
            <a:rPr lang="ja-JP" altLang="en-US" sz="1400" b="0" i="0" baseline="0">
              <a:solidFill>
                <a:schemeClr val="dk1"/>
              </a:solidFill>
              <a:effectLst/>
              <a:latin typeface="+mn-lt"/>
              <a:ea typeface="+mn-ea"/>
              <a:cs typeface="+mn-cs"/>
            </a:rPr>
            <a:t>ていく</a:t>
          </a:r>
          <a:r>
            <a:rPr lang="ja-JP" altLang="ja-JP" sz="1400" b="0" i="0" baseline="0">
              <a:solidFill>
                <a:schemeClr val="dk1"/>
              </a:solidFill>
              <a:effectLst/>
              <a:latin typeface="+mn-lt"/>
              <a:ea typeface="+mn-ea"/>
              <a:cs typeface="+mn-cs"/>
            </a:rPr>
            <a:t>。</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愛媛県久万高原町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dk1"/>
              </a:solidFill>
              <a:effectLst/>
              <a:latin typeface="+mn-lt"/>
              <a:ea typeface="+mn-ea"/>
              <a:cs typeface="+mn-cs"/>
            </a:rPr>
            <a:t>　特別会計は全</a:t>
          </a:r>
          <a:r>
            <a:rPr kumimoji="1" lang="en-US" altLang="ja-JP" sz="1400">
              <a:solidFill>
                <a:schemeClr val="dk1"/>
              </a:solidFill>
              <a:effectLst/>
              <a:latin typeface="+mn-lt"/>
              <a:ea typeface="+mn-ea"/>
              <a:cs typeface="+mn-cs"/>
            </a:rPr>
            <a:t>12</a:t>
          </a:r>
          <a:r>
            <a:rPr kumimoji="1" lang="ja-JP" altLang="ja-JP" sz="1400">
              <a:solidFill>
                <a:schemeClr val="dk1"/>
              </a:solidFill>
              <a:effectLst/>
              <a:latin typeface="+mn-lt"/>
              <a:ea typeface="+mn-ea"/>
              <a:cs typeface="+mn-cs"/>
            </a:rPr>
            <a:t>会計とも黒字決算となっているが、一般会計からの繰入金（全特別会計で総額</a:t>
          </a:r>
          <a:r>
            <a:rPr kumimoji="1" lang="en-US" altLang="ja-JP" sz="1400">
              <a:solidFill>
                <a:schemeClr val="dk1"/>
              </a:solidFill>
              <a:effectLst/>
              <a:latin typeface="+mn-lt"/>
              <a:ea typeface="+mn-ea"/>
              <a:cs typeface="+mn-cs"/>
            </a:rPr>
            <a:t>13</a:t>
          </a:r>
          <a:r>
            <a:rPr kumimoji="1" lang="ja-JP" altLang="ja-JP" sz="1400">
              <a:solidFill>
                <a:schemeClr val="dk1"/>
              </a:solidFill>
              <a:effectLst/>
              <a:latin typeface="+mn-lt"/>
              <a:ea typeface="+mn-ea"/>
              <a:cs typeface="+mn-cs"/>
            </a:rPr>
            <a:t>億</a:t>
          </a:r>
          <a:r>
            <a:rPr kumimoji="1" lang="en-US" altLang="ja-JP" sz="1400">
              <a:solidFill>
                <a:schemeClr val="dk1"/>
              </a:solidFill>
              <a:effectLst/>
              <a:latin typeface="+mn-lt"/>
              <a:ea typeface="+mn-ea"/>
              <a:cs typeface="+mn-cs"/>
            </a:rPr>
            <a:t>5</a:t>
          </a:r>
          <a:r>
            <a:rPr kumimoji="1" lang="ja-JP" altLang="ja-JP" sz="1400">
              <a:solidFill>
                <a:schemeClr val="dk1"/>
              </a:solidFill>
              <a:effectLst/>
              <a:latin typeface="+mn-lt"/>
              <a:ea typeface="+mn-ea"/>
              <a:cs typeface="+mn-cs"/>
            </a:rPr>
            <a:t>千</a:t>
          </a:r>
          <a:r>
            <a:rPr kumimoji="1" lang="en-US" altLang="ja-JP" sz="1400">
              <a:solidFill>
                <a:schemeClr val="dk1"/>
              </a:solidFill>
              <a:effectLst/>
              <a:latin typeface="+mn-lt"/>
              <a:ea typeface="+mn-ea"/>
              <a:cs typeface="+mn-cs"/>
            </a:rPr>
            <a:t>7</a:t>
          </a:r>
          <a:r>
            <a:rPr kumimoji="1" lang="ja-JP" altLang="ja-JP" sz="1400">
              <a:solidFill>
                <a:schemeClr val="dk1"/>
              </a:solidFill>
              <a:effectLst/>
              <a:latin typeface="+mn-lt"/>
              <a:ea typeface="+mn-ea"/>
              <a:cs typeface="+mn-cs"/>
            </a:rPr>
            <a:t>百万円）によって収支の均等が保たれているのが現状である。</a:t>
          </a:r>
          <a:endParaRPr lang="ja-JP" altLang="ja-JP" sz="1400">
            <a:effectLst/>
          </a:endParaRPr>
        </a:p>
        <a:p>
          <a:r>
            <a:rPr kumimoji="1" lang="ja-JP" altLang="ja-JP" sz="1400">
              <a:solidFill>
                <a:schemeClr val="dk1"/>
              </a:solidFill>
              <a:effectLst/>
              <a:latin typeface="+mn-lt"/>
              <a:ea typeface="+mn-ea"/>
              <a:cs typeface="+mn-cs"/>
            </a:rPr>
            <a:t>　今後も安定的な運営を目指すべく、事業の効率化や利用料金の適正化等を検討していく必要性がある。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9455179</v>
      </c>
      <c r="BO4" s="381"/>
      <c r="BP4" s="381"/>
      <c r="BQ4" s="381"/>
      <c r="BR4" s="381"/>
      <c r="BS4" s="381"/>
      <c r="BT4" s="381"/>
      <c r="BU4" s="382"/>
      <c r="BV4" s="380">
        <v>9885879</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10.9</v>
      </c>
      <c r="CU4" s="387"/>
      <c r="CV4" s="387"/>
      <c r="CW4" s="387"/>
      <c r="CX4" s="387"/>
      <c r="CY4" s="387"/>
      <c r="CZ4" s="387"/>
      <c r="DA4" s="388"/>
      <c r="DB4" s="386">
        <v>6.7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8692158</v>
      </c>
      <c r="BO5" s="418"/>
      <c r="BP5" s="418"/>
      <c r="BQ5" s="418"/>
      <c r="BR5" s="418"/>
      <c r="BS5" s="418"/>
      <c r="BT5" s="418"/>
      <c r="BU5" s="419"/>
      <c r="BV5" s="417">
        <v>9084791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83.6</v>
      </c>
      <c r="CU5" s="415"/>
      <c r="CV5" s="415"/>
      <c r="CW5" s="415"/>
      <c r="CX5" s="415"/>
      <c r="CY5" s="415"/>
      <c r="CZ5" s="415"/>
      <c r="DA5" s="416"/>
      <c r="DB5" s="414">
        <v>81.2</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763021</v>
      </c>
      <c r="BO6" s="418"/>
      <c r="BP6" s="418"/>
      <c r="BQ6" s="418"/>
      <c r="BR6" s="418"/>
      <c r="BS6" s="418"/>
      <c r="BT6" s="418"/>
      <c r="BU6" s="419"/>
      <c r="BV6" s="417">
        <v>801088</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86.7</v>
      </c>
      <c r="CU6" s="455"/>
      <c r="CV6" s="455"/>
      <c r="CW6" s="455"/>
      <c r="CX6" s="455"/>
      <c r="CY6" s="455"/>
      <c r="CZ6" s="455"/>
      <c r="DA6" s="456"/>
      <c r="DB6" s="454">
        <v>85.2</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95736</v>
      </c>
      <c r="BO7" s="418"/>
      <c r="BP7" s="418"/>
      <c r="BQ7" s="418"/>
      <c r="BR7" s="418"/>
      <c r="BS7" s="418"/>
      <c r="BT7" s="418"/>
      <c r="BU7" s="419"/>
      <c r="BV7" s="417">
        <v>359207</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6103889</v>
      </c>
      <c r="CU7" s="418"/>
      <c r="CV7" s="418"/>
      <c r="CW7" s="418"/>
      <c r="CX7" s="418"/>
      <c r="CY7" s="418"/>
      <c r="CZ7" s="418"/>
      <c r="DA7" s="419"/>
      <c r="DB7" s="417">
        <v>6563045</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667285</v>
      </c>
      <c r="BO8" s="418"/>
      <c r="BP8" s="418"/>
      <c r="BQ8" s="418"/>
      <c r="BR8" s="418"/>
      <c r="BS8" s="418"/>
      <c r="BT8" s="418"/>
      <c r="BU8" s="419"/>
      <c r="BV8" s="417">
        <v>441881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0.18</v>
      </c>
      <c r="CU8" s="458"/>
      <c r="CV8" s="458"/>
      <c r="CW8" s="458"/>
      <c r="CX8" s="458"/>
      <c r="CY8" s="458"/>
      <c r="CZ8" s="458"/>
      <c r="DA8" s="459"/>
      <c r="DB8" s="457">
        <v>0.17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8447</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225404</v>
      </c>
      <c r="BO9" s="418"/>
      <c r="BP9" s="418"/>
      <c r="BQ9" s="418"/>
      <c r="BR9" s="418"/>
      <c r="BS9" s="418"/>
      <c r="BT9" s="418"/>
      <c r="BU9" s="419"/>
      <c r="BV9" s="417">
        <v>-181167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14.2</v>
      </c>
      <c r="CU9" s="415"/>
      <c r="CV9" s="415"/>
      <c r="CW9" s="415"/>
      <c r="CX9" s="415"/>
      <c r="CY9" s="415"/>
      <c r="CZ9" s="415"/>
      <c r="DA9" s="416"/>
      <c r="DB9" s="414">
        <v>14.6</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9644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14730</v>
      </c>
      <c r="BO10" s="418"/>
      <c r="BP10" s="418"/>
      <c r="BQ10" s="418"/>
      <c r="BR10" s="418"/>
      <c r="BS10" s="418"/>
      <c r="BT10" s="418"/>
      <c r="BU10" s="419"/>
      <c r="BV10" s="417">
        <v>234232</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104</v>
      </c>
      <c r="AV11" s="450"/>
      <c r="AW11" s="450"/>
      <c r="AX11" s="450"/>
      <c r="AY11" s="451" t="s">
        <v>110</v>
      </c>
      <c r="AZ11" s="452"/>
      <c r="BA11" s="452"/>
      <c r="BB11" s="452"/>
      <c r="BC11" s="452"/>
      <c r="BD11" s="452"/>
      <c r="BE11" s="452"/>
      <c r="BF11" s="452"/>
      <c r="BG11" s="452"/>
      <c r="BH11" s="452"/>
      <c r="BI11" s="452"/>
      <c r="BJ11" s="452"/>
      <c r="BK11" s="452"/>
      <c r="BL11" s="452"/>
      <c r="BM11" s="453"/>
      <c r="BN11" s="417" t="s">
        <v>111</v>
      </c>
      <c r="BO11" s="418"/>
      <c r="BP11" s="418"/>
      <c r="BQ11" s="418"/>
      <c r="BR11" s="418"/>
      <c r="BS11" s="418"/>
      <c r="BT11" s="418"/>
      <c r="BU11" s="419"/>
      <c r="BV11" s="417" t="s">
        <v>111</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x14ac:dyDescent="0.15">
      <c r="A12" s="140"/>
      <c r="B12" s="477" t="s">
        <v>113</v>
      </c>
      <c r="C12" s="478"/>
      <c r="D12" s="478"/>
      <c r="E12" s="478"/>
      <c r="F12" s="478"/>
      <c r="G12" s="478"/>
      <c r="H12" s="478"/>
      <c r="I12" s="478"/>
      <c r="J12" s="478"/>
      <c r="K12" s="479"/>
      <c r="L12" s="486" t="s">
        <v>114</v>
      </c>
      <c r="M12" s="487"/>
      <c r="N12" s="487"/>
      <c r="O12" s="487"/>
      <c r="P12" s="487"/>
      <c r="Q12" s="488"/>
      <c r="R12" s="489">
        <v>8774</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t="s">
        <v>120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122</v>
      </c>
      <c r="N13" s="506"/>
      <c r="O13" s="506"/>
      <c r="P13" s="506"/>
      <c r="Q13" s="507"/>
      <c r="R13" s="498">
        <v>8736</v>
      </c>
      <c r="S13" s="499"/>
      <c r="T13" s="499"/>
      <c r="U13" s="499"/>
      <c r="V13" s="500"/>
      <c r="W13" s="433" t="s">
        <v>123</v>
      </c>
      <c r="X13" s="434"/>
      <c r="Y13" s="434"/>
      <c r="Z13" s="434"/>
      <c r="AA13" s="434"/>
      <c r="AB13" s="424"/>
      <c r="AC13" s="468">
        <v>1179</v>
      </c>
      <c r="AD13" s="469"/>
      <c r="AE13" s="469"/>
      <c r="AF13" s="469"/>
      <c r="AG13" s="508"/>
      <c r="AH13" s="468">
        <v>1081</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240134</v>
      </c>
      <c r="BO13" s="418"/>
      <c r="BP13" s="418"/>
      <c r="BQ13" s="418"/>
      <c r="BR13" s="418"/>
      <c r="BS13" s="418"/>
      <c r="BT13" s="418"/>
      <c r="BU13" s="419"/>
      <c r="BV13" s="417">
        <v>53065</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10.9</v>
      </c>
      <c r="CU13" s="415"/>
      <c r="CV13" s="415"/>
      <c r="CW13" s="415"/>
      <c r="CX13" s="415"/>
      <c r="CY13" s="415"/>
      <c r="CZ13" s="415"/>
      <c r="DA13" s="416"/>
      <c r="DB13" s="414">
        <v>11.5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128</v>
      </c>
      <c r="M14" s="496"/>
      <c r="N14" s="496"/>
      <c r="O14" s="496"/>
      <c r="P14" s="496"/>
      <c r="Q14" s="497"/>
      <c r="R14" s="498">
        <v>9040</v>
      </c>
      <c r="S14" s="499"/>
      <c r="T14" s="499"/>
      <c r="U14" s="499"/>
      <c r="V14" s="500"/>
      <c r="W14" s="407"/>
      <c r="X14" s="408"/>
      <c r="Y14" s="408"/>
      <c r="Z14" s="408"/>
      <c r="AA14" s="408"/>
      <c r="AB14" s="397"/>
      <c r="AC14" s="501">
        <v>30</v>
      </c>
      <c r="AD14" s="502"/>
      <c r="AE14" s="502"/>
      <c r="AF14" s="502"/>
      <c r="AG14" s="503"/>
      <c r="AH14" s="501">
        <v>27.1</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t="s">
        <v>120</v>
      </c>
      <c r="CU14" s="513"/>
      <c r="CV14" s="513"/>
      <c r="CW14" s="513"/>
      <c r="CX14" s="513"/>
      <c r="CY14" s="513"/>
      <c r="CZ14" s="513"/>
      <c r="DA14" s="514"/>
      <c r="DB14" s="512">
        <v>8.3000000000000007</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122</v>
      </c>
      <c r="N15" s="506"/>
      <c r="O15" s="506"/>
      <c r="P15" s="506"/>
      <c r="Q15" s="507"/>
      <c r="R15" s="498">
        <v>9000</v>
      </c>
      <c r="S15" s="499"/>
      <c r="T15" s="499"/>
      <c r="U15" s="499"/>
      <c r="V15" s="500"/>
      <c r="W15" s="433" t="s">
        <v>130</v>
      </c>
      <c r="X15" s="434"/>
      <c r="Y15" s="434"/>
      <c r="Z15" s="434"/>
      <c r="AA15" s="434"/>
      <c r="AB15" s="424"/>
      <c r="AC15" s="468">
        <v>578</v>
      </c>
      <c r="AD15" s="469"/>
      <c r="AE15" s="469"/>
      <c r="AF15" s="469"/>
      <c r="AG15" s="508"/>
      <c r="AH15" s="468">
        <v>617</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912287</v>
      </c>
      <c r="BO15" s="381"/>
      <c r="BP15" s="381"/>
      <c r="BQ15" s="381"/>
      <c r="BR15" s="381"/>
      <c r="BS15" s="381"/>
      <c r="BT15" s="381"/>
      <c r="BU15" s="382"/>
      <c r="BV15" s="380">
        <v>914280</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14.7</v>
      </c>
      <c r="AD16" s="502"/>
      <c r="AE16" s="502"/>
      <c r="AF16" s="502"/>
      <c r="AG16" s="503"/>
      <c r="AH16" s="501">
        <v>15.4</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5211652</v>
      </c>
      <c r="BO16" s="418"/>
      <c r="BP16" s="418"/>
      <c r="BQ16" s="418"/>
      <c r="BR16" s="418"/>
      <c r="BS16" s="418"/>
      <c r="BT16" s="418"/>
      <c r="BU16" s="419"/>
      <c r="BV16" s="417">
        <v>5167389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2177</v>
      </c>
      <c r="AD17" s="469"/>
      <c r="AE17" s="469"/>
      <c r="AF17" s="469"/>
      <c r="AG17" s="508"/>
      <c r="AH17" s="468">
        <v>2296</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1151742</v>
      </c>
      <c r="BO17" s="418"/>
      <c r="BP17" s="418"/>
      <c r="BQ17" s="418"/>
      <c r="BR17" s="418"/>
      <c r="BS17" s="418"/>
      <c r="BT17" s="418"/>
      <c r="BU17" s="419"/>
      <c r="BV17" s="417">
        <v>1151631</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139</v>
      </c>
      <c r="C18" s="460"/>
      <c r="D18" s="460"/>
      <c r="E18" s="529"/>
      <c r="F18" s="529"/>
      <c r="G18" s="529"/>
      <c r="H18" s="529"/>
      <c r="I18" s="529"/>
      <c r="J18" s="529"/>
      <c r="K18" s="529"/>
      <c r="L18" s="530">
        <v>583.69000000000005</v>
      </c>
      <c r="M18" s="530"/>
      <c r="N18" s="530"/>
      <c r="O18" s="530"/>
      <c r="P18" s="530"/>
      <c r="Q18" s="530"/>
      <c r="R18" s="531"/>
      <c r="S18" s="531"/>
      <c r="T18" s="531"/>
      <c r="U18" s="531"/>
      <c r="V18" s="532"/>
      <c r="W18" s="435"/>
      <c r="X18" s="436"/>
      <c r="Y18" s="436"/>
      <c r="Z18" s="436"/>
      <c r="AA18" s="436"/>
      <c r="AB18" s="427"/>
      <c r="AC18" s="533">
        <v>55.3</v>
      </c>
      <c r="AD18" s="534"/>
      <c r="AE18" s="534"/>
      <c r="AF18" s="534"/>
      <c r="AG18" s="535"/>
      <c r="AH18" s="533">
        <v>57.5</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5137098</v>
      </c>
      <c r="BO18" s="418"/>
      <c r="BP18" s="418"/>
      <c r="BQ18" s="418"/>
      <c r="BR18" s="418"/>
      <c r="BS18" s="418"/>
      <c r="BT18" s="418"/>
      <c r="BU18" s="419"/>
      <c r="BV18" s="417">
        <v>5378500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141</v>
      </c>
      <c r="C19" s="460"/>
      <c r="D19" s="460"/>
      <c r="E19" s="529"/>
      <c r="F19" s="529"/>
      <c r="G19" s="529"/>
      <c r="H19" s="529"/>
      <c r="I19" s="529"/>
      <c r="J19" s="529"/>
      <c r="K19" s="529"/>
      <c r="L19" s="537">
        <v>14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7027549</v>
      </c>
      <c r="BO19" s="418"/>
      <c r="BP19" s="418"/>
      <c r="BQ19" s="418"/>
      <c r="BR19" s="418"/>
      <c r="BS19" s="418"/>
      <c r="BT19" s="418"/>
      <c r="BU19" s="419"/>
      <c r="BV19" s="417">
        <v>7593702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143</v>
      </c>
      <c r="C20" s="460"/>
      <c r="D20" s="460"/>
      <c r="E20" s="529"/>
      <c r="F20" s="529"/>
      <c r="G20" s="529"/>
      <c r="H20" s="529"/>
      <c r="I20" s="529"/>
      <c r="J20" s="529"/>
      <c r="K20" s="529"/>
      <c r="L20" s="537">
        <v>4052</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8795352</v>
      </c>
      <c r="BO23" s="418"/>
      <c r="BP23" s="418"/>
      <c r="BQ23" s="418"/>
      <c r="BR23" s="418"/>
      <c r="BS23" s="418"/>
      <c r="BT23" s="418"/>
      <c r="BU23" s="419"/>
      <c r="BV23" s="417">
        <v>9102540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152</v>
      </c>
      <c r="F24" s="447"/>
      <c r="G24" s="447"/>
      <c r="H24" s="447"/>
      <c r="I24" s="447"/>
      <c r="J24" s="447"/>
      <c r="K24" s="448"/>
      <c r="L24" s="468">
        <v>1</v>
      </c>
      <c r="M24" s="469"/>
      <c r="N24" s="469"/>
      <c r="O24" s="469"/>
      <c r="P24" s="508"/>
      <c r="Q24" s="468">
        <v>7700</v>
      </c>
      <c r="R24" s="469"/>
      <c r="S24" s="469"/>
      <c r="T24" s="469"/>
      <c r="U24" s="469"/>
      <c r="V24" s="508"/>
      <c r="W24" s="563"/>
      <c r="X24" s="551"/>
      <c r="Y24" s="552"/>
      <c r="Z24" s="467" t="s">
        <v>153</v>
      </c>
      <c r="AA24" s="447"/>
      <c r="AB24" s="447"/>
      <c r="AC24" s="447"/>
      <c r="AD24" s="447"/>
      <c r="AE24" s="447"/>
      <c r="AF24" s="447"/>
      <c r="AG24" s="448"/>
      <c r="AH24" s="468">
        <v>226</v>
      </c>
      <c r="AI24" s="469"/>
      <c r="AJ24" s="469"/>
      <c r="AK24" s="469"/>
      <c r="AL24" s="508"/>
      <c r="AM24" s="468">
        <v>678452</v>
      </c>
      <c r="AN24" s="469"/>
      <c r="AO24" s="469"/>
      <c r="AP24" s="469"/>
      <c r="AQ24" s="469"/>
      <c r="AR24" s="508"/>
      <c r="AS24" s="468">
        <v>3002</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7750818</v>
      </c>
      <c r="BO24" s="418"/>
      <c r="BP24" s="418"/>
      <c r="BQ24" s="418"/>
      <c r="BR24" s="418"/>
      <c r="BS24" s="418"/>
      <c r="BT24" s="418"/>
      <c r="BU24" s="419"/>
      <c r="BV24" s="417">
        <v>8066056</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155</v>
      </c>
      <c r="F25" s="447"/>
      <c r="G25" s="447"/>
      <c r="H25" s="447"/>
      <c r="I25" s="447"/>
      <c r="J25" s="447"/>
      <c r="K25" s="448"/>
      <c r="L25" s="468">
        <v>1</v>
      </c>
      <c r="M25" s="469"/>
      <c r="N25" s="469"/>
      <c r="O25" s="469"/>
      <c r="P25" s="508"/>
      <c r="Q25" s="468">
        <v>6160</v>
      </c>
      <c r="R25" s="469"/>
      <c r="S25" s="469"/>
      <c r="T25" s="469"/>
      <c r="U25" s="469"/>
      <c r="V25" s="508"/>
      <c r="W25" s="563"/>
      <c r="X25" s="551"/>
      <c r="Y25" s="552"/>
      <c r="Z25" s="467" t="s">
        <v>156</v>
      </c>
      <c r="AA25" s="447"/>
      <c r="AB25" s="447"/>
      <c r="AC25" s="447"/>
      <c r="AD25" s="447"/>
      <c r="AE25" s="447"/>
      <c r="AF25" s="447"/>
      <c r="AG25" s="448"/>
      <c r="AH25" s="468">
        <v>42</v>
      </c>
      <c r="AI25" s="469"/>
      <c r="AJ25" s="469"/>
      <c r="AK25" s="469"/>
      <c r="AL25" s="508"/>
      <c r="AM25" s="468">
        <v>115332</v>
      </c>
      <c r="AN25" s="469"/>
      <c r="AO25" s="469"/>
      <c r="AP25" s="469"/>
      <c r="AQ25" s="469"/>
      <c r="AR25" s="508"/>
      <c r="AS25" s="468">
        <v>2746</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225272</v>
      </c>
      <c r="BO25" s="381"/>
      <c r="BP25" s="381"/>
      <c r="BQ25" s="381"/>
      <c r="BR25" s="381"/>
      <c r="BS25" s="381"/>
      <c r="BT25" s="381"/>
      <c r="BU25" s="382"/>
      <c r="BV25" s="380">
        <v>164865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158</v>
      </c>
      <c r="F26" s="447"/>
      <c r="G26" s="447"/>
      <c r="H26" s="447"/>
      <c r="I26" s="447"/>
      <c r="J26" s="447"/>
      <c r="K26" s="448"/>
      <c r="L26" s="468">
        <v>1</v>
      </c>
      <c r="M26" s="469"/>
      <c r="N26" s="469"/>
      <c r="O26" s="469"/>
      <c r="P26" s="508"/>
      <c r="Q26" s="468">
        <v>5540</v>
      </c>
      <c r="R26" s="469"/>
      <c r="S26" s="469"/>
      <c r="T26" s="469"/>
      <c r="U26" s="469"/>
      <c r="V26" s="508"/>
      <c r="W26" s="563"/>
      <c r="X26" s="551"/>
      <c r="Y26" s="552"/>
      <c r="Z26" s="467" t="s">
        <v>159</v>
      </c>
      <c r="AA26" s="573"/>
      <c r="AB26" s="573"/>
      <c r="AC26" s="573"/>
      <c r="AD26" s="573"/>
      <c r="AE26" s="573"/>
      <c r="AF26" s="573"/>
      <c r="AG26" s="574"/>
      <c r="AH26" s="468">
        <v>10</v>
      </c>
      <c r="AI26" s="469"/>
      <c r="AJ26" s="469"/>
      <c r="AK26" s="469"/>
      <c r="AL26" s="508"/>
      <c r="AM26" s="468">
        <v>26770</v>
      </c>
      <c r="AN26" s="469"/>
      <c r="AO26" s="469"/>
      <c r="AP26" s="469"/>
      <c r="AQ26" s="469"/>
      <c r="AR26" s="508"/>
      <c r="AS26" s="468">
        <v>2677</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161</v>
      </c>
      <c r="F27" s="447"/>
      <c r="G27" s="447"/>
      <c r="H27" s="447"/>
      <c r="I27" s="447"/>
      <c r="J27" s="447"/>
      <c r="K27" s="448"/>
      <c r="L27" s="468">
        <v>1</v>
      </c>
      <c r="M27" s="469"/>
      <c r="N27" s="469"/>
      <c r="O27" s="469"/>
      <c r="P27" s="508"/>
      <c r="Q27" s="468">
        <v>2650</v>
      </c>
      <c r="R27" s="469"/>
      <c r="S27" s="469"/>
      <c r="T27" s="469"/>
      <c r="U27" s="469"/>
      <c r="V27" s="508"/>
      <c r="W27" s="563"/>
      <c r="X27" s="551"/>
      <c r="Y27" s="552"/>
      <c r="Z27" s="467" t="s">
        <v>162</v>
      </c>
      <c r="AA27" s="447"/>
      <c r="AB27" s="447"/>
      <c r="AC27" s="447"/>
      <c r="AD27" s="447"/>
      <c r="AE27" s="447"/>
      <c r="AF27" s="447"/>
      <c r="AG27" s="448"/>
      <c r="AH27" s="468">
        <v>20</v>
      </c>
      <c r="AI27" s="469"/>
      <c r="AJ27" s="469"/>
      <c r="AK27" s="469"/>
      <c r="AL27" s="508"/>
      <c r="AM27" s="468">
        <v>52380</v>
      </c>
      <c r="AN27" s="469"/>
      <c r="AO27" s="469"/>
      <c r="AP27" s="469"/>
      <c r="AQ27" s="469"/>
      <c r="AR27" s="508"/>
      <c r="AS27" s="468">
        <v>2619</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t="s">
        <v>120</v>
      </c>
      <c r="BO27" s="587"/>
      <c r="BP27" s="587"/>
      <c r="BQ27" s="587"/>
      <c r="BR27" s="587"/>
      <c r="BS27" s="587"/>
      <c r="BT27" s="587"/>
      <c r="BU27" s="588"/>
      <c r="BV27" s="586" t="s">
        <v>120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164</v>
      </c>
      <c r="F28" s="447"/>
      <c r="G28" s="447"/>
      <c r="H28" s="447"/>
      <c r="I28" s="447"/>
      <c r="J28" s="447"/>
      <c r="K28" s="448"/>
      <c r="L28" s="468">
        <v>1</v>
      </c>
      <c r="M28" s="469"/>
      <c r="N28" s="469"/>
      <c r="O28" s="469"/>
      <c r="P28" s="508"/>
      <c r="Q28" s="468">
        <v>1990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4577755</v>
      </c>
      <c r="BO28" s="381"/>
      <c r="BP28" s="381"/>
      <c r="BQ28" s="381"/>
      <c r="BR28" s="381"/>
      <c r="BS28" s="381"/>
      <c r="BT28" s="381"/>
      <c r="BU28" s="382"/>
      <c r="BV28" s="380">
        <v>4203025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168</v>
      </c>
      <c r="F29" s="447"/>
      <c r="G29" s="447"/>
      <c r="H29" s="447"/>
      <c r="I29" s="447"/>
      <c r="J29" s="447"/>
      <c r="K29" s="448"/>
      <c r="L29" s="468">
        <v>11</v>
      </c>
      <c r="M29" s="469"/>
      <c r="N29" s="469"/>
      <c r="O29" s="469"/>
      <c r="P29" s="508"/>
      <c r="Q29" s="468">
        <v>1850</v>
      </c>
      <c r="R29" s="469"/>
      <c r="S29" s="469"/>
      <c r="T29" s="469"/>
      <c r="U29" s="469"/>
      <c r="V29" s="508"/>
      <c r="W29" s="564"/>
      <c r="X29" s="565"/>
      <c r="Y29" s="566"/>
      <c r="Z29" s="467" t="s">
        <v>169</v>
      </c>
      <c r="AA29" s="447"/>
      <c r="AB29" s="447"/>
      <c r="AC29" s="447"/>
      <c r="AD29" s="447"/>
      <c r="AE29" s="447"/>
      <c r="AF29" s="447"/>
      <c r="AG29" s="448"/>
      <c r="AH29" s="468">
        <v>246</v>
      </c>
      <c r="AI29" s="469"/>
      <c r="AJ29" s="469"/>
      <c r="AK29" s="469"/>
      <c r="AL29" s="508"/>
      <c r="AM29" s="468">
        <v>730832</v>
      </c>
      <c r="AN29" s="469"/>
      <c r="AO29" s="469"/>
      <c r="AP29" s="469"/>
      <c r="AQ29" s="469"/>
      <c r="AR29" s="508"/>
      <c r="AS29" s="468">
        <v>2971</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196267</v>
      </c>
      <c r="BO29" s="418"/>
      <c r="BP29" s="418"/>
      <c r="BQ29" s="418"/>
      <c r="BR29" s="418"/>
      <c r="BS29" s="418"/>
      <c r="BT29" s="418"/>
      <c r="BU29" s="419"/>
      <c r="BV29" s="417">
        <v>195799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91.4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2187794</v>
      </c>
      <c r="BO30" s="587"/>
      <c r="BP30" s="587"/>
      <c r="BQ30" s="587"/>
      <c r="BR30" s="587"/>
      <c r="BS30" s="587"/>
      <c r="BT30" s="587"/>
      <c r="BU30" s="588"/>
      <c r="BV30" s="586">
        <v>2331785</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訪問看護事業特別会計</v>
      </c>
      <c r="X34" s="599"/>
      <c r="Y34" s="599"/>
      <c r="Z34" s="599"/>
      <c r="AA34" s="599"/>
      <c r="AB34" s="599"/>
      <c r="AC34" s="599"/>
      <c r="AD34" s="599"/>
      <c r="AE34" s="599"/>
      <c r="AF34" s="599"/>
      <c r="AG34" s="599"/>
      <c r="AH34" s="599"/>
      <c r="AI34" s="599"/>
      <c r="AJ34" s="599"/>
      <c r="AK34" s="599"/>
      <c r="AL34" s="167"/>
      <c r="AM34" s="598">
        <f>IF(AO34="","",MAX(C34:D43,U34:V43)+1)</f>
        <v>8</v>
      </c>
      <c r="AN34" s="598"/>
      <c r="AO34" s="599" t="str">
        <f>IF('各会計、関係団体の財政状況及び健全化判断比率'!B33="","",'各会計、関係団体の財政状況及び健全化判断比率'!B33)</f>
        <v>病院事業会計</v>
      </c>
      <c r="AP34" s="599"/>
      <c r="AQ34" s="599"/>
      <c r="AR34" s="599"/>
      <c r="AS34" s="599"/>
      <c r="AT34" s="599"/>
      <c r="AU34" s="599"/>
      <c r="AV34" s="599"/>
      <c r="AW34" s="599"/>
      <c r="AX34" s="599"/>
      <c r="AY34" s="599"/>
      <c r="AZ34" s="599"/>
      <c r="BA34" s="599"/>
      <c r="BB34" s="599"/>
      <c r="BC34" s="599"/>
      <c r="BD34" s="167"/>
      <c r="BE34" s="598">
        <f>IF(BG34="","",MAX(C34:D43,U34:V43,AM34:AN43)+1)</f>
        <v>11</v>
      </c>
      <c r="BF34" s="598"/>
      <c r="BG34" s="599" t="str">
        <f>IF('各会計、関係団体の財政状況及び健全化判断比率'!B36="","",'各会計、関係団体の財政状況及び健全化判断比率'!B36)</f>
        <v>公共下水道事業特別会計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15</v>
      </c>
      <c r="BX34" s="598"/>
      <c r="BY34" s="599" t="str">
        <f>IF('各会計、関係団体の財政状況及び健全化判断比率'!B68="","",'各会計、関係団体の財政状況及び健全化判断比率'!B68)</f>
        <v>松山広域福祉施設事務組合　一般会計</v>
      </c>
      <c r="BZ34" s="599"/>
      <c r="CA34" s="599"/>
      <c r="CB34" s="599"/>
      <c r="CC34" s="599"/>
      <c r="CD34" s="599"/>
      <c r="CE34" s="599"/>
      <c r="CF34" s="599"/>
      <c r="CG34" s="599"/>
      <c r="CH34" s="599"/>
      <c r="CI34" s="599"/>
      <c r="CJ34" s="599"/>
      <c r="CK34" s="599"/>
      <c r="CL34" s="599"/>
      <c r="CM34" s="599"/>
      <c r="CN34" s="167"/>
      <c r="CO34" s="598">
        <f>IF(CQ34="","",MAX(C34:D43,U34:V43,AM34:AN43,BE34:BF43,BW34:BX43)+1)</f>
        <v>25</v>
      </c>
      <c r="CP34" s="598"/>
      <c r="CQ34" s="599" t="str">
        <f>IF('各会計、関係団体の財政状況及び健全化判断比率'!BS7="","",'各会計、関係団体の財政状況及び健全化判断比率'!BS7)</f>
        <v>公益社団法人久万高原農業公社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凶荒予備事業特別会計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国民健康保険事業特別会計</v>
      </c>
      <c r="X35" s="599"/>
      <c r="Y35" s="599"/>
      <c r="Z35" s="599"/>
      <c r="AA35" s="599"/>
      <c r="AB35" s="599"/>
      <c r="AC35" s="599"/>
      <c r="AD35" s="599"/>
      <c r="AE35" s="599"/>
      <c r="AF35" s="599"/>
      <c r="AG35" s="599"/>
      <c r="AH35" s="599"/>
      <c r="AI35" s="599"/>
      <c r="AJ35" s="599"/>
      <c r="AK35" s="599"/>
      <c r="AL35" s="167"/>
      <c r="AM35" s="598">
        <f t="shared" ref="AM35:AM43" si="0">IF(AO35="","",AM34+1)</f>
        <v>9</v>
      </c>
      <c r="AN35" s="598"/>
      <c r="AO35" s="599" t="str">
        <f>IF('各会計、関係団体の財政状況及び健全化判断比率'!B34="","",'各会計、関係団体の財政状況及び健全化判断比率'!B34)</f>
        <v>老人保健施設事業会計</v>
      </c>
      <c r="AP35" s="599"/>
      <c r="AQ35" s="599"/>
      <c r="AR35" s="599"/>
      <c r="AS35" s="599"/>
      <c r="AT35" s="599"/>
      <c r="AU35" s="599"/>
      <c r="AV35" s="599"/>
      <c r="AW35" s="599"/>
      <c r="AX35" s="599"/>
      <c r="AY35" s="599"/>
      <c r="AZ35" s="599"/>
      <c r="BA35" s="599"/>
      <c r="BB35" s="599"/>
      <c r="BC35" s="599"/>
      <c r="BD35" s="167"/>
      <c r="BE35" s="598">
        <f t="shared" ref="BE35:BE43" si="1">IF(BG35="","",BE34+1)</f>
        <v>12</v>
      </c>
      <c r="BF35" s="598"/>
      <c r="BG35" s="599" t="str">
        <f>IF('各会計、関係団体の財政状況及び健全化判断比率'!B37="","",'各会計、関係団体の財政状況及び健全化判断比率'!B37)</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16</v>
      </c>
      <c r="BX35" s="598"/>
      <c r="BY35" s="599" t="str">
        <f>IF('各会計、関係団体の財政状況及び健全化判断比率'!B69="","",'各会計、関係団体の財政状況及び健全化判断比率'!B69)</f>
        <v>松山広域福祉施設事務組合　公営企業会計</v>
      </c>
      <c r="BZ35" s="599"/>
      <c r="CA35" s="599"/>
      <c r="CB35" s="599"/>
      <c r="CC35" s="599"/>
      <c r="CD35" s="599"/>
      <c r="CE35" s="599"/>
      <c r="CF35" s="599"/>
      <c r="CG35" s="599"/>
      <c r="CH35" s="599"/>
      <c r="CI35" s="599"/>
      <c r="CJ35" s="599"/>
      <c r="CK35" s="599"/>
      <c r="CL35" s="599"/>
      <c r="CM35" s="599"/>
      <c r="CN35" s="167"/>
      <c r="CO35" s="598">
        <f t="shared" ref="CO35:CO43" si="3">IF(CQ35="","",CO34+1)</f>
        <v>26</v>
      </c>
      <c r="CP35" s="598"/>
      <c r="CQ35" s="599" t="str">
        <f>IF('各会計、関係団体の財政状況及び健全化判断比率'!BS8="","",'各会計、関係団体の財政状況及び健全化判断比率'!BS8)</f>
        <v>株式会社いぶき</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国民健康保険診療所事業特別会計</v>
      </c>
      <c r="X36" s="599"/>
      <c r="Y36" s="599"/>
      <c r="Z36" s="599"/>
      <c r="AA36" s="599"/>
      <c r="AB36" s="599"/>
      <c r="AC36" s="599"/>
      <c r="AD36" s="599"/>
      <c r="AE36" s="599"/>
      <c r="AF36" s="599"/>
      <c r="AG36" s="599"/>
      <c r="AH36" s="599"/>
      <c r="AI36" s="599"/>
      <c r="AJ36" s="599"/>
      <c r="AK36" s="599"/>
      <c r="AL36" s="167"/>
      <c r="AM36" s="598">
        <f t="shared" si="0"/>
        <v>10</v>
      </c>
      <c r="AN36" s="598"/>
      <c r="AO36" s="599" t="str">
        <f>IF('各会計、関係団体の財政状況及び健全化判断比率'!B35="","",'各会計、関係団体の財政状況及び健全化判断比率'!B35)</f>
        <v>簡易水道事業会計</v>
      </c>
      <c r="AP36" s="599"/>
      <c r="AQ36" s="599"/>
      <c r="AR36" s="599"/>
      <c r="AS36" s="599"/>
      <c r="AT36" s="599"/>
      <c r="AU36" s="599"/>
      <c r="AV36" s="599"/>
      <c r="AW36" s="599"/>
      <c r="AX36" s="599"/>
      <c r="AY36" s="599"/>
      <c r="AZ36" s="599"/>
      <c r="BA36" s="599"/>
      <c r="BB36" s="599"/>
      <c r="BC36" s="599"/>
      <c r="BD36" s="167"/>
      <c r="BE36" s="598">
        <f t="shared" si="1"/>
        <v>13</v>
      </c>
      <c r="BF36" s="598"/>
      <c r="BG36" s="599" t="str">
        <f>IF('各会計、関係団体の財政状況及び健全化判断比率'!B38="","",'各会計、関係団体の財政状況及び健全化判断比率'!B38)</f>
        <v>浄化槽事業特別会計</v>
      </c>
      <c r="BH36" s="599"/>
      <c r="BI36" s="599"/>
      <c r="BJ36" s="599"/>
      <c r="BK36" s="599"/>
      <c r="BL36" s="599"/>
      <c r="BM36" s="599"/>
      <c r="BN36" s="599"/>
      <c r="BO36" s="599"/>
      <c r="BP36" s="599"/>
      <c r="BQ36" s="599"/>
      <c r="BR36" s="599"/>
      <c r="BS36" s="599"/>
      <c r="BT36" s="599"/>
      <c r="BU36" s="599"/>
      <c r="BV36" s="167"/>
      <c r="BW36" s="598">
        <f t="shared" si="2"/>
        <v>17</v>
      </c>
      <c r="BX36" s="598"/>
      <c r="BY36" s="599" t="str">
        <f>IF('各会計、関係団体の財政状況及び健全化判断比率'!B70="","",'各会計、関係団体の財政状況及び健全化判断比率'!B70)</f>
        <v>愛媛県市町総合事務組合　退職手当事業分</v>
      </c>
      <c r="BZ36" s="599"/>
      <c r="CA36" s="599"/>
      <c r="CB36" s="599"/>
      <c r="CC36" s="599"/>
      <c r="CD36" s="599"/>
      <c r="CE36" s="599"/>
      <c r="CF36" s="599"/>
      <c r="CG36" s="599"/>
      <c r="CH36" s="599"/>
      <c r="CI36" s="599"/>
      <c r="CJ36" s="599"/>
      <c r="CK36" s="599"/>
      <c r="CL36" s="599"/>
      <c r="CM36" s="599"/>
      <c r="CN36" s="167"/>
      <c r="CO36" s="598">
        <f t="shared" si="3"/>
        <v>27</v>
      </c>
      <c r="CP36" s="598"/>
      <c r="CQ36" s="599" t="str">
        <f>IF('各会計、関係団体の財政状況及び健全化判断比率'!BS9="","",'各会計、関係団体の財政状況及び健全化判断比率'!BS9)</f>
        <v>一般社団法人柳谷産業開発公社</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6</v>
      </c>
      <c r="V37" s="598"/>
      <c r="W37" s="599" t="str">
        <f>IF('各会計、関係団体の財政状況及び健全化判断比率'!B31="","",'各会計、関係団体の財政状況及び健全化判断比率'!B31)</f>
        <v>介護保険事業特別会計</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14</v>
      </c>
      <c r="BF37" s="598"/>
      <c r="BG37" s="599" t="str">
        <f>IF('各会計、関係団体の財政状況及び健全化判断比率'!B39="","",'各会計、関係団体の財政状況及び健全化判断比率'!B39)</f>
        <v>分譲宅地造成事業特別会計</v>
      </c>
      <c r="BH37" s="599"/>
      <c r="BI37" s="599"/>
      <c r="BJ37" s="599"/>
      <c r="BK37" s="599"/>
      <c r="BL37" s="599"/>
      <c r="BM37" s="599"/>
      <c r="BN37" s="599"/>
      <c r="BO37" s="599"/>
      <c r="BP37" s="599"/>
      <c r="BQ37" s="599"/>
      <c r="BR37" s="599"/>
      <c r="BS37" s="599"/>
      <c r="BT37" s="599"/>
      <c r="BU37" s="599"/>
      <c r="BV37" s="167"/>
      <c r="BW37" s="598">
        <f t="shared" si="2"/>
        <v>18</v>
      </c>
      <c r="BX37" s="598"/>
      <c r="BY37" s="599" t="str">
        <f>IF('各会計、関係団体の財政状況及び健全化判断比率'!B71="","",'各会計、関係団体の財政状況及び健全化判断比率'!B71)</f>
        <v>愛媛県市町総合事務組合　消防補償事業分</v>
      </c>
      <c r="BZ37" s="599"/>
      <c r="CA37" s="599"/>
      <c r="CB37" s="599"/>
      <c r="CC37" s="599"/>
      <c r="CD37" s="599"/>
      <c r="CE37" s="599"/>
      <c r="CF37" s="599"/>
      <c r="CG37" s="599"/>
      <c r="CH37" s="599"/>
      <c r="CI37" s="599"/>
      <c r="CJ37" s="599"/>
      <c r="CK37" s="599"/>
      <c r="CL37" s="599"/>
      <c r="CM37" s="599"/>
      <c r="CN37" s="167"/>
      <c r="CO37" s="598">
        <f t="shared" si="3"/>
        <v>28</v>
      </c>
      <c r="CP37" s="598"/>
      <c r="CQ37" s="599" t="str">
        <f>IF('各会計、関係団体の財政状況及び健全化判断比率'!BS10="","",'各会計、関係団体の財政状況及び健全化判断比率'!BS10)</f>
        <v>株式会社みかわ</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7</v>
      </c>
      <c r="V38" s="598"/>
      <c r="W38" s="599" t="str">
        <f>IF('各会計、関係団体の財政状況及び健全化判断比率'!B32="","",'各会計、関係団体の財政状況及び健全化判断比率'!B32)</f>
        <v>後期高齢者医療保険事業特別会計</v>
      </c>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19</v>
      </c>
      <c r="BX38" s="598"/>
      <c r="BY38" s="599" t="str">
        <f>IF('各会計、関係団体の財政状況及び健全化判断比率'!B72="","",'各会計、関係団体の財政状況及び健全化判断比率'!B72)</f>
        <v>愛媛県市町総合事務組合　交通災害事業分</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20</v>
      </c>
      <c r="BX39" s="598"/>
      <c r="BY39" s="599" t="str">
        <f>IF('各会計、関係団体の財政状況及び健全化判断比率'!B73="","",'各会計、関係団体の財政状況及び健全化判断比率'!B73)</f>
        <v>愛媛県市町総合事務組合　自治会館事業分</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21</v>
      </c>
      <c r="BX40" s="598"/>
      <c r="BY40" s="599" t="str">
        <f>IF('各会計、関係団体の財政状況及び健全化判断比率'!B74="","",'各会計、関係団体の財政状況及び健全化判断比率'!B74)</f>
        <v>愛媛県市町総合事務組合　議員公務災害事業分</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22</v>
      </c>
      <c r="BX41" s="598"/>
      <c r="BY41" s="599" t="str">
        <f>IF('各会計、関係団体の財政状況及び健全化判断比率'!B75="","",'各会計、関係団体の財政状況及び健全化判断比率'!B75)</f>
        <v>愛媛県市町総合事務組合　共通経費分</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23</v>
      </c>
      <c r="BX42" s="598"/>
      <c r="BY42" s="599" t="str">
        <f>IF('各会計、関係団体の財政状況及び健全化判断比率'!B76="","",'各会計、関係団体の財政状況及び健全化判断比率'!B76)</f>
        <v>愛媛地方税滞納整理機構</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24</v>
      </c>
      <c r="BX43" s="598"/>
      <c r="BY43" s="599" t="str">
        <f>IF('各会計、関係団体の財政状況及び健全化判断比率'!B77="","",'各会計、関係団体の財政状況及び健全化判断比率'!B77)</f>
        <v>愛媛県後期高齢者医療広域連合　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4" t="s">
        <v>529</v>
      </c>
      <c r="D34" s="1184"/>
      <c r="E34" s="1185"/>
      <c r="F34" s="32">
        <v>7.49</v>
      </c>
      <c r="G34" s="33">
        <v>7.92</v>
      </c>
      <c r="H34" s="33">
        <v>9.3000000000000007</v>
      </c>
      <c r="I34" s="33">
        <v>6.71</v>
      </c>
      <c r="J34" s="34">
        <v>10.91</v>
      </c>
      <c r="K34" s="22"/>
      <c r="L34" s="22"/>
      <c r="M34" s="22"/>
      <c r="N34" s="22"/>
      <c r="O34" s="22"/>
      <c r="P34" s="22"/>
    </row>
    <row r="35" spans="1:16" ht="39" customHeight="1" x14ac:dyDescent="0.15">
      <c r="A35" s="22"/>
      <c r="B35" s="35"/>
      <c r="C35" s="1178" t="s">
        <v>530</v>
      </c>
      <c r="D35" s="1179"/>
      <c r="E35" s="1180"/>
      <c r="F35" s="36">
        <v>11.31</v>
      </c>
      <c r="G35" s="37">
        <v>11.81</v>
      </c>
      <c r="H35" s="37">
        <v>12.11</v>
      </c>
      <c r="I35" s="37">
        <v>11.91</v>
      </c>
      <c r="J35" s="38">
        <v>10.77</v>
      </c>
      <c r="K35" s="22"/>
      <c r="L35" s="22"/>
      <c r="M35" s="22"/>
      <c r="N35" s="22"/>
      <c r="O35" s="22"/>
      <c r="P35" s="22"/>
    </row>
    <row r="36" spans="1:16" ht="39" customHeight="1" x14ac:dyDescent="0.15">
      <c r="A36" s="22"/>
      <c r="B36" s="35"/>
      <c r="C36" s="1178" t="s">
        <v>531</v>
      </c>
      <c r="D36" s="1179"/>
      <c r="E36" s="1180"/>
      <c r="F36" s="36">
        <v>5.05</v>
      </c>
      <c r="G36" s="37">
        <v>5.25</v>
      </c>
      <c r="H36" s="37">
        <v>5.71</v>
      </c>
      <c r="I36" s="37">
        <v>5.69</v>
      </c>
      <c r="J36" s="38">
        <v>6.01</v>
      </c>
      <c r="K36" s="22"/>
      <c r="L36" s="22"/>
      <c r="M36" s="22"/>
      <c r="N36" s="22"/>
      <c r="O36" s="22"/>
      <c r="P36" s="22"/>
    </row>
    <row r="37" spans="1:16" ht="39" customHeight="1" x14ac:dyDescent="0.15">
      <c r="A37" s="22"/>
      <c r="B37" s="35"/>
      <c r="C37" s="1178" t="s">
        <v>532</v>
      </c>
      <c r="D37" s="1179"/>
      <c r="E37" s="1180"/>
      <c r="F37" s="36">
        <v>2.5</v>
      </c>
      <c r="G37" s="37">
        <v>2.21</v>
      </c>
      <c r="H37" s="37">
        <v>2.1800000000000002</v>
      </c>
      <c r="I37" s="37">
        <v>2.25</v>
      </c>
      <c r="J37" s="38">
        <v>1.55</v>
      </c>
      <c r="K37" s="22"/>
      <c r="L37" s="22"/>
      <c r="M37" s="22"/>
      <c r="N37" s="22"/>
      <c r="O37" s="22"/>
      <c r="P37" s="22"/>
    </row>
    <row r="38" spans="1:16" ht="39" customHeight="1" x14ac:dyDescent="0.15">
      <c r="A38" s="22"/>
      <c r="B38" s="35"/>
      <c r="C38" s="1178" t="s">
        <v>533</v>
      </c>
      <c r="D38" s="1179"/>
      <c r="E38" s="1180"/>
      <c r="F38" s="36">
        <v>0.05</v>
      </c>
      <c r="G38" s="37">
        <v>0.22</v>
      </c>
      <c r="H38" s="37">
        <v>0.39</v>
      </c>
      <c r="I38" s="37">
        <v>0.4</v>
      </c>
      <c r="J38" s="38">
        <v>0.46</v>
      </c>
      <c r="K38" s="22"/>
      <c r="L38" s="22"/>
      <c r="M38" s="22"/>
      <c r="N38" s="22"/>
      <c r="O38" s="22"/>
      <c r="P38" s="22"/>
    </row>
    <row r="39" spans="1:16" ht="39" customHeight="1" x14ac:dyDescent="0.15">
      <c r="A39" s="22"/>
      <c r="B39" s="35"/>
      <c r="C39" s="1178" t="s">
        <v>534</v>
      </c>
      <c r="D39" s="1179"/>
      <c r="E39" s="1180"/>
      <c r="F39" s="36" t="s">
        <v>485</v>
      </c>
      <c r="G39" s="37" t="s">
        <v>485</v>
      </c>
      <c r="H39" s="37" t="s">
        <v>485</v>
      </c>
      <c r="I39" s="37" t="s">
        <v>485</v>
      </c>
      <c r="J39" s="38">
        <v>0.28000000000000003</v>
      </c>
      <c r="K39" s="22"/>
      <c r="L39" s="22"/>
      <c r="M39" s="22"/>
      <c r="N39" s="22"/>
      <c r="O39" s="22"/>
      <c r="P39" s="22"/>
    </row>
    <row r="40" spans="1:16" ht="39" customHeight="1" x14ac:dyDescent="0.15">
      <c r="A40" s="22"/>
      <c r="B40" s="35"/>
      <c r="C40" s="1178" t="s">
        <v>535</v>
      </c>
      <c r="D40" s="1179"/>
      <c r="E40" s="1180"/>
      <c r="F40" s="36">
        <v>0.12</v>
      </c>
      <c r="G40" s="37">
        <v>0.08</v>
      </c>
      <c r="H40" s="37">
        <v>0.09</v>
      </c>
      <c r="I40" s="37">
        <v>0.14000000000000001</v>
      </c>
      <c r="J40" s="38">
        <v>0.28000000000000003</v>
      </c>
      <c r="K40" s="22"/>
      <c r="L40" s="22"/>
      <c r="M40" s="22"/>
      <c r="N40" s="22"/>
      <c r="O40" s="22"/>
      <c r="P40" s="22"/>
    </row>
    <row r="41" spans="1:16" ht="39" customHeight="1" x14ac:dyDescent="0.15">
      <c r="A41" s="22"/>
      <c r="B41" s="35"/>
      <c r="C41" s="1178" t="s">
        <v>536</v>
      </c>
      <c r="D41" s="1179"/>
      <c r="E41" s="1180"/>
      <c r="F41" s="36">
        <v>0.11</v>
      </c>
      <c r="G41" s="37">
        <v>0.06</v>
      </c>
      <c r="H41" s="37">
        <v>0.17</v>
      </c>
      <c r="I41" s="37">
        <v>0.05</v>
      </c>
      <c r="J41" s="38">
        <v>0.14000000000000001</v>
      </c>
      <c r="K41" s="22"/>
      <c r="L41" s="22"/>
      <c r="M41" s="22"/>
      <c r="N41" s="22"/>
      <c r="O41" s="22"/>
      <c r="P41" s="22"/>
    </row>
    <row r="42" spans="1:16" ht="39" customHeight="1" x14ac:dyDescent="0.15">
      <c r="A42" s="22"/>
      <c r="B42" s="39"/>
      <c r="C42" s="1178" t="s">
        <v>537</v>
      </c>
      <c r="D42" s="1179"/>
      <c r="E42" s="1180"/>
      <c r="F42" s="36" t="s">
        <v>485</v>
      </c>
      <c r="G42" s="37" t="s">
        <v>485</v>
      </c>
      <c r="H42" s="37" t="s">
        <v>485</v>
      </c>
      <c r="I42" s="37" t="s">
        <v>485</v>
      </c>
      <c r="J42" s="38" t="s">
        <v>485</v>
      </c>
      <c r="K42" s="22"/>
      <c r="L42" s="22"/>
      <c r="M42" s="22"/>
      <c r="N42" s="22"/>
      <c r="O42" s="22"/>
      <c r="P42" s="22"/>
    </row>
    <row r="43" spans="1:16" ht="39" customHeight="1" thickBot="1" x14ac:dyDescent="0.2">
      <c r="A43" s="22"/>
      <c r="B43" s="40"/>
      <c r="C43" s="1181" t="s">
        <v>538</v>
      </c>
      <c r="D43" s="1182"/>
      <c r="E43" s="1183"/>
      <c r="F43" s="41">
        <v>0.43</v>
      </c>
      <c r="G43" s="42">
        <v>0.26</v>
      </c>
      <c r="H43" s="42">
        <v>0.32</v>
      </c>
      <c r="I43" s="42">
        <v>0.63</v>
      </c>
      <c r="J43" s="43">
        <v>0.36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1463</v>
      </c>
      <c r="L45" s="60">
        <v>1343</v>
      </c>
      <c r="M45" s="60">
        <v>1258</v>
      </c>
      <c r="N45" s="60">
        <v>1170</v>
      </c>
      <c r="O45" s="61">
        <v>1050</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485</v>
      </c>
      <c r="L46" s="64" t="s">
        <v>485</v>
      </c>
      <c r="M46" s="64" t="s">
        <v>485</v>
      </c>
      <c r="N46" s="64" t="s">
        <v>485</v>
      </c>
      <c r="O46" s="65" t="s">
        <v>485</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485</v>
      </c>
      <c r="L47" s="64" t="s">
        <v>485</v>
      </c>
      <c r="M47" s="64" t="s">
        <v>485</v>
      </c>
      <c r="N47" s="64" t="s">
        <v>485</v>
      </c>
      <c r="O47" s="65" t="s">
        <v>485</v>
      </c>
      <c r="P47" s="48"/>
      <c r="Q47" s="48"/>
      <c r="R47" s="48"/>
      <c r="S47" s="48"/>
      <c r="T47" s="48"/>
      <c r="U47" s="48"/>
    </row>
    <row r="48" spans="1:21" ht="30.75" customHeight="1" x14ac:dyDescent="0.15">
      <c r="A48" s="48"/>
      <c r="B48" s="1196"/>
      <c r="C48" s="1197"/>
      <c r="D48" s="62"/>
      <c r="E48" s="1188" t="s">
        <v>15</v>
      </c>
      <c r="F48" s="1188"/>
      <c r="G48" s="1188"/>
      <c r="H48" s="1188"/>
      <c r="I48" s="1188"/>
      <c r="J48" s="1189"/>
      <c r="K48" s="63">
        <v>653</v>
      </c>
      <c r="L48" s="64">
        <v>663</v>
      </c>
      <c r="M48" s="64">
        <v>650</v>
      </c>
      <c r="N48" s="64">
        <v>619</v>
      </c>
      <c r="O48" s="65">
        <v>591</v>
      </c>
      <c r="P48" s="48"/>
      <c r="Q48" s="48"/>
      <c r="R48" s="48"/>
      <c r="S48" s="48"/>
      <c r="T48" s="48"/>
      <c r="U48" s="48"/>
    </row>
    <row r="49" spans="1:21" ht="30.75" customHeight="1" x14ac:dyDescent="0.15">
      <c r="A49" s="48"/>
      <c r="B49" s="1196"/>
      <c r="C49" s="1197"/>
      <c r="D49" s="62"/>
      <c r="E49" s="1188" t="s">
        <v>16</v>
      </c>
      <c r="F49" s="1188"/>
      <c r="G49" s="1188"/>
      <c r="H49" s="1188"/>
      <c r="I49" s="1188"/>
      <c r="J49" s="1189"/>
      <c r="K49" s="63" t="s">
        <v>485</v>
      </c>
      <c r="L49" s="64" t="s">
        <v>485</v>
      </c>
      <c r="M49" s="64" t="s">
        <v>485</v>
      </c>
      <c r="N49" s="64" t="s">
        <v>485</v>
      </c>
      <c r="O49" s="65" t="s">
        <v>485</v>
      </c>
      <c r="P49" s="48"/>
      <c r="Q49" s="48"/>
      <c r="R49" s="48"/>
      <c r="S49" s="48"/>
      <c r="T49" s="48"/>
      <c r="U49" s="48"/>
    </row>
    <row r="50" spans="1:21" ht="30.75" customHeight="1" x14ac:dyDescent="0.15">
      <c r="A50" s="48"/>
      <c r="B50" s="1196"/>
      <c r="C50" s="1197"/>
      <c r="D50" s="62"/>
      <c r="E50" s="1188" t="s">
        <v>17</v>
      </c>
      <c r="F50" s="1188"/>
      <c r="G50" s="1188"/>
      <c r="H50" s="1188"/>
      <c r="I50" s="1188"/>
      <c r="J50" s="1189"/>
      <c r="K50" s="63">
        <v>21</v>
      </c>
      <c r="L50" s="64">
        <v>18</v>
      </c>
      <c r="M50" s="64">
        <v>18</v>
      </c>
      <c r="N50" s="64">
        <v>18</v>
      </c>
      <c r="O50" s="65">
        <v>20</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485</v>
      </c>
      <c r="L51" s="64" t="s">
        <v>485</v>
      </c>
      <c r="M51" s="64" t="s">
        <v>485</v>
      </c>
      <c r="N51" s="64" t="s">
        <v>485</v>
      </c>
      <c r="O51" s="65" t="s">
        <v>485</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1364</v>
      </c>
      <c r="L52" s="64">
        <v>1332</v>
      </c>
      <c r="M52" s="64">
        <v>1276</v>
      </c>
      <c r="N52" s="64">
        <v>1245</v>
      </c>
      <c r="O52" s="65">
        <v>1136</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773</v>
      </c>
      <c r="L53" s="69">
        <v>692</v>
      </c>
      <c r="M53" s="69">
        <v>650</v>
      </c>
      <c r="N53" s="69">
        <v>562</v>
      </c>
      <c r="O53" s="70">
        <v>525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2" t="s">
        <v>24</v>
      </c>
      <c r="C41" s="1203"/>
      <c r="D41" s="81"/>
      <c r="E41" s="1208" t="s">
        <v>25</v>
      </c>
      <c r="F41" s="1208"/>
      <c r="G41" s="1208"/>
      <c r="H41" s="1209"/>
      <c r="I41" s="82">
        <v>9912</v>
      </c>
      <c r="J41" s="83">
        <v>9917</v>
      </c>
      <c r="K41" s="83">
        <v>9443</v>
      </c>
      <c r="L41" s="83">
        <v>9103</v>
      </c>
      <c r="M41" s="84">
        <v>8795</v>
      </c>
    </row>
    <row r="42" spans="2:13" ht="27.75" customHeight="1" x14ac:dyDescent="0.15">
      <c r="B42" s="1204"/>
      <c r="C42" s="1205"/>
      <c r="D42" s="85"/>
      <c r="E42" s="1210" t="s">
        <v>26</v>
      </c>
      <c r="F42" s="1210"/>
      <c r="G42" s="1210"/>
      <c r="H42" s="1211"/>
      <c r="I42" s="86">
        <v>201</v>
      </c>
      <c r="J42" s="87">
        <v>183</v>
      </c>
      <c r="K42" s="87">
        <v>164</v>
      </c>
      <c r="L42" s="87">
        <v>147</v>
      </c>
      <c r="M42" s="88">
        <v>126</v>
      </c>
    </row>
    <row r="43" spans="2:13" ht="27.75" customHeight="1" x14ac:dyDescent="0.15">
      <c r="B43" s="1204"/>
      <c r="C43" s="1205"/>
      <c r="D43" s="85"/>
      <c r="E43" s="1210" t="s">
        <v>27</v>
      </c>
      <c r="F43" s="1210"/>
      <c r="G43" s="1210"/>
      <c r="H43" s="1211"/>
      <c r="I43" s="86">
        <v>7475</v>
      </c>
      <c r="J43" s="87">
        <v>7139</v>
      </c>
      <c r="K43" s="87">
        <v>6701</v>
      </c>
      <c r="L43" s="87">
        <v>6243</v>
      </c>
      <c r="M43" s="88">
        <v>5745</v>
      </c>
    </row>
    <row r="44" spans="2:13" ht="27.75" customHeight="1" x14ac:dyDescent="0.15">
      <c r="B44" s="1204"/>
      <c r="C44" s="1205"/>
      <c r="D44" s="85"/>
      <c r="E44" s="1210" t="s">
        <v>28</v>
      </c>
      <c r="F44" s="1210"/>
      <c r="G44" s="1210"/>
      <c r="H44" s="1211"/>
      <c r="I44" s="86" t="s">
        <v>485</v>
      </c>
      <c r="J44" s="87" t="s">
        <v>485</v>
      </c>
      <c r="K44" s="87" t="s">
        <v>485</v>
      </c>
      <c r="L44" s="87" t="s">
        <v>485</v>
      </c>
      <c r="M44" s="88" t="s">
        <v>485</v>
      </c>
    </row>
    <row r="45" spans="2:13" ht="27.75" customHeight="1" x14ac:dyDescent="0.15">
      <c r="B45" s="1204"/>
      <c r="C45" s="1205"/>
      <c r="D45" s="85"/>
      <c r="E45" s="1210" t="s">
        <v>29</v>
      </c>
      <c r="F45" s="1210"/>
      <c r="G45" s="1210"/>
      <c r="H45" s="1211"/>
      <c r="I45" s="86">
        <v>1683</v>
      </c>
      <c r="J45" s="87">
        <v>1573</v>
      </c>
      <c r="K45" s="87">
        <v>1506</v>
      </c>
      <c r="L45" s="87">
        <v>1362</v>
      </c>
      <c r="M45" s="88">
        <v>1346</v>
      </c>
    </row>
    <row r="46" spans="2:13" ht="27.75" customHeight="1" x14ac:dyDescent="0.15">
      <c r="B46" s="1204"/>
      <c r="C46" s="1205"/>
      <c r="D46" s="89"/>
      <c r="E46" s="1210" t="s">
        <v>30</v>
      </c>
      <c r="F46" s="1210"/>
      <c r="G46" s="1210"/>
      <c r="H46" s="1211"/>
      <c r="I46" s="86" t="s">
        <v>485</v>
      </c>
      <c r="J46" s="87" t="s">
        <v>485</v>
      </c>
      <c r="K46" s="87" t="s">
        <v>485</v>
      </c>
      <c r="L46" s="87" t="s">
        <v>485</v>
      </c>
      <c r="M46" s="88" t="s">
        <v>485</v>
      </c>
    </row>
    <row r="47" spans="2:13" ht="27.75" customHeight="1" x14ac:dyDescent="0.15">
      <c r="B47" s="1204"/>
      <c r="C47" s="1205"/>
      <c r="D47" s="90"/>
      <c r="E47" s="1212" t="s">
        <v>31</v>
      </c>
      <c r="F47" s="1213"/>
      <c r="G47" s="1213"/>
      <c r="H47" s="1214"/>
      <c r="I47" s="86" t="s">
        <v>485</v>
      </c>
      <c r="J47" s="87" t="s">
        <v>485</v>
      </c>
      <c r="K47" s="87" t="s">
        <v>485</v>
      </c>
      <c r="L47" s="87" t="s">
        <v>485</v>
      </c>
      <c r="M47" s="88" t="s">
        <v>485</v>
      </c>
    </row>
    <row r="48" spans="2:13" ht="27.75" customHeight="1" x14ac:dyDescent="0.15">
      <c r="B48" s="1204"/>
      <c r="C48" s="1205"/>
      <c r="D48" s="85"/>
      <c r="E48" s="1210" t="s">
        <v>32</v>
      </c>
      <c r="F48" s="1210"/>
      <c r="G48" s="1210"/>
      <c r="H48" s="1211"/>
      <c r="I48" s="86" t="s">
        <v>485</v>
      </c>
      <c r="J48" s="87" t="s">
        <v>485</v>
      </c>
      <c r="K48" s="87" t="s">
        <v>485</v>
      </c>
      <c r="L48" s="87" t="s">
        <v>485</v>
      </c>
      <c r="M48" s="88" t="s">
        <v>485</v>
      </c>
    </row>
    <row r="49" spans="2:13" ht="27.75" customHeight="1" x14ac:dyDescent="0.15">
      <c r="B49" s="1206"/>
      <c r="C49" s="1207"/>
      <c r="D49" s="85"/>
      <c r="E49" s="1210" t="s">
        <v>33</v>
      </c>
      <c r="F49" s="1210"/>
      <c r="G49" s="1210"/>
      <c r="H49" s="1211"/>
      <c r="I49" s="86" t="s">
        <v>485</v>
      </c>
      <c r="J49" s="87" t="s">
        <v>485</v>
      </c>
      <c r="K49" s="87" t="s">
        <v>485</v>
      </c>
      <c r="L49" s="87" t="s">
        <v>485</v>
      </c>
      <c r="M49" s="88" t="s">
        <v>485</v>
      </c>
    </row>
    <row r="50" spans="2:13" ht="27.75" customHeight="1" x14ac:dyDescent="0.15">
      <c r="B50" s="1215" t="s">
        <v>34</v>
      </c>
      <c r="C50" s="1216"/>
      <c r="D50" s="91"/>
      <c r="E50" s="1210" t="s">
        <v>35</v>
      </c>
      <c r="F50" s="1210"/>
      <c r="G50" s="1210"/>
      <c r="H50" s="1211"/>
      <c r="I50" s="86">
        <v>4145</v>
      </c>
      <c r="J50" s="87">
        <v>5032</v>
      </c>
      <c r="K50" s="87">
        <v>5514</v>
      </c>
      <c r="L50" s="87">
        <v>6166</v>
      </c>
      <c r="M50" s="88">
        <v>6412</v>
      </c>
    </row>
    <row r="51" spans="2:13" ht="27.75" customHeight="1" x14ac:dyDescent="0.15">
      <c r="B51" s="1204"/>
      <c r="C51" s="1205"/>
      <c r="D51" s="85"/>
      <c r="E51" s="1210" t="s">
        <v>36</v>
      </c>
      <c r="F51" s="1210"/>
      <c r="G51" s="1210"/>
      <c r="H51" s="1211"/>
      <c r="I51" s="86">
        <v>462</v>
      </c>
      <c r="J51" s="87">
        <v>392</v>
      </c>
      <c r="K51" s="87">
        <v>312</v>
      </c>
      <c r="L51" s="87">
        <v>285</v>
      </c>
      <c r="M51" s="88">
        <v>220</v>
      </c>
    </row>
    <row r="52" spans="2:13" ht="27.75" customHeight="1" x14ac:dyDescent="0.15">
      <c r="B52" s="1206"/>
      <c r="C52" s="1207"/>
      <c r="D52" s="85"/>
      <c r="E52" s="1210" t="s">
        <v>37</v>
      </c>
      <c r="F52" s="1210"/>
      <c r="G52" s="1210"/>
      <c r="H52" s="1211"/>
      <c r="I52" s="86">
        <v>11148</v>
      </c>
      <c r="J52" s="87">
        <v>10804</v>
      </c>
      <c r="K52" s="87">
        <v>10516</v>
      </c>
      <c r="L52" s="87">
        <v>9954</v>
      </c>
      <c r="M52" s="88">
        <v>9663</v>
      </c>
    </row>
    <row r="53" spans="2:13" ht="27.75" customHeight="1" thickBot="1" x14ac:dyDescent="0.2">
      <c r="B53" s="1217" t="s">
        <v>21</v>
      </c>
      <c r="C53" s="1218"/>
      <c r="D53" s="92"/>
      <c r="E53" s="1219" t="s">
        <v>38</v>
      </c>
      <c r="F53" s="1219"/>
      <c r="G53" s="1219"/>
      <c r="H53" s="1220"/>
      <c r="I53" s="93">
        <v>3516</v>
      </c>
      <c r="J53" s="94">
        <v>2583</v>
      </c>
      <c r="K53" s="94">
        <v>1473</v>
      </c>
      <c r="L53" s="94">
        <v>449</v>
      </c>
      <c r="M53" s="95">
        <v>-283</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81" sqref="G8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564</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564</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565</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566</v>
      </c>
      <c r="I42" s="354"/>
      <c r="J42" s="354"/>
      <c r="K42" s="354"/>
      <c r="L42" s="246"/>
      <c r="M42" s="246"/>
      <c r="N42" s="246"/>
      <c r="O42" s="246"/>
    </row>
    <row r="43" spans="2:17" x14ac:dyDescent="0.15">
      <c r="B43" s="250"/>
      <c r="C43" s="246"/>
      <c r="D43" s="246"/>
      <c r="E43" s="246"/>
      <c r="F43" s="246"/>
      <c r="G43" s="1235" t="s">
        <v>574</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567</v>
      </c>
    </row>
    <row r="50" spans="1:17" x14ac:dyDescent="0.15">
      <c r="B50" s="250"/>
      <c r="C50" s="246"/>
      <c r="D50" s="246"/>
      <c r="E50" s="246"/>
      <c r="F50" s="246"/>
      <c r="G50" s="1244"/>
      <c r="H50" s="1245"/>
      <c r="I50" s="1245"/>
      <c r="J50" s="1246"/>
      <c r="K50" s="356" t="s">
        <v>524</v>
      </c>
      <c r="L50" s="356" t="s">
        <v>525</v>
      </c>
      <c r="M50" s="356" t="s">
        <v>526</v>
      </c>
      <c r="N50" s="356" t="s">
        <v>527</v>
      </c>
      <c r="O50" s="356" t="s">
        <v>528</v>
      </c>
    </row>
    <row r="51" spans="1:17" x14ac:dyDescent="0.15">
      <c r="B51" s="250"/>
      <c r="C51" s="246"/>
      <c r="D51" s="246"/>
      <c r="E51" s="246"/>
      <c r="F51" s="246"/>
      <c r="G51" s="1247" t="s">
        <v>568</v>
      </c>
      <c r="H51" s="1248"/>
      <c r="I51" s="1253" t="s">
        <v>569</v>
      </c>
      <c r="J51" s="1253"/>
      <c r="K51" s="1256"/>
      <c r="L51" s="1256"/>
      <c r="M51" s="1256"/>
      <c r="N51" s="1221">
        <v>8.3000000000000007</v>
      </c>
      <c r="O51" s="1221"/>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575</v>
      </c>
      <c r="J53" s="1233"/>
      <c r="K53" s="1255"/>
      <c r="L53" s="1255"/>
      <c r="M53" s="1255"/>
      <c r="N53" s="1225">
        <v>65.8</v>
      </c>
      <c r="O53" s="1225">
        <v>66.8</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570</v>
      </c>
      <c r="H55" s="1228"/>
      <c r="I55" s="1233" t="s">
        <v>569</v>
      </c>
      <c r="J55" s="1233"/>
      <c r="K55" s="1256"/>
      <c r="L55" s="1256"/>
      <c r="M55" s="1256"/>
      <c r="N55" s="1221">
        <v>0</v>
      </c>
      <c r="O55" s="1221">
        <v>0</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576</v>
      </c>
      <c r="J57" s="1223"/>
      <c r="K57" s="1255"/>
      <c r="L57" s="1255"/>
      <c r="M57" s="1255"/>
      <c r="N57" s="1225">
        <v>55.3</v>
      </c>
      <c r="O57" s="1225">
        <v>56.6</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571</v>
      </c>
      <c r="C63" s="246"/>
      <c r="D63" s="246"/>
      <c r="E63" s="246"/>
      <c r="F63" s="246"/>
      <c r="G63" s="246"/>
      <c r="H63" s="246"/>
      <c r="I63" s="246"/>
      <c r="J63" s="246"/>
      <c r="K63" s="246"/>
      <c r="L63" s="246"/>
      <c r="M63" s="246"/>
      <c r="N63" s="246"/>
      <c r="O63" s="246"/>
    </row>
    <row r="64" spans="1:17" x14ac:dyDescent="0.15">
      <c r="B64" s="250"/>
      <c r="C64" s="246"/>
      <c r="D64" s="246"/>
      <c r="E64" s="246"/>
      <c r="F64" s="246"/>
      <c r="G64" s="353" t="s">
        <v>566</v>
      </c>
      <c r="I64" s="354"/>
      <c r="J64" s="354"/>
      <c r="K64" s="354"/>
      <c r="L64" s="246"/>
      <c r="M64" s="246"/>
      <c r="N64" s="246"/>
      <c r="O64" s="246"/>
    </row>
    <row r="65" spans="2:30" x14ac:dyDescent="0.15">
      <c r="B65" s="250"/>
      <c r="C65" s="246"/>
      <c r="D65" s="246"/>
      <c r="E65" s="246"/>
      <c r="F65" s="246"/>
      <c r="G65" s="1235" t="s">
        <v>577</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44"/>
      <c r="H72" s="1245"/>
      <c r="I72" s="1245"/>
      <c r="J72" s="1246"/>
      <c r="K72" s="356" t="s">
        <v>524</v>
      </c>
      <c r="L72" s="356" t="s">
        <v>525</v>
      </c>
      <c r="M72" s="356" t="s">
        <v>526</v>
      </c>
      <c r="N72" s="356" t="s">
        <v>527</v>
      </c>
      <c r="O72" s="356" t="s">
        <v>528</v>
      </c>
    </row>
    <row r="73" spans="2:30" x14ac:dyDescent="0.15">
      <c r="B73" s="250"/>
      <c r="C73" s="246"/>
      <c r="D73" s="246"/>
      <c r="E73" s="246"/>
      <c r="F73" s="246"/>
      <c r="G73" s="1247" t="s">
        <v>568</v>
      </c>
      <c r="H73" s="1248"/>
      <c r="I73" s="1253" t="s">
        <v>569</v>
      </c>
      <c r="J73" s="1253"/>
      <c r="K73" s="1234">
        <v>61.1</v>
      </c>
      <c r="L73" s="1234">
        <v>45.3</v>
      </c>
      <c r="M73" s="1221">
        <v>27.2</v>
      </c>
      <c r="N73" s="1221">
        <v>8.3000000000000007</v>
      </c>
      <c r="O73" s="1221"/>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573</v>
      </c>
      <c r="J75" s="1233"/>
      <c r="K75" s="1225">
        <v>15.3</v>
      </c>
      <c r="L75" s="1225">
        <v>14</v>
      </c>
      <c r="M75" s="1225">
        <v>12.5</v>
      </c>
      <c r="N75" s="1225">
        <v>11.5</v>
      </c>
      <c r="O75" s="1225">
        <v>10.9</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570</v>
      </c>
      <c r="H77" s="1228"/>
      <c r="I77" s="1233" t="s">
        <v>569</v>
      </c>
      <c r="J77" s="1233"/>
      <c r="K77" s="1234">
        <v>5.7</v>
      </c>
      <c r="L77" s="1234">
        <v>0</v>
      </c>
      <c r="M77" s="1221">
        <v>0</v>
      </c>
      <c r="N77" s="1221">
        <v>0</v>
      </c>
      <c r="O77" s="1221">
        <v>0</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573</v>
      </c>
      <c r="J79" s="1223"/>
      <c r="K79" s="1224">
        <v>10.8</v>
      </c>
      <c r="L79" s="1224">
        <v>9.8000000000000007</v>
      </c>
      <c r="M79" s="1224">
        <v>9.1</v>
      </c>
      <c r="N79" s="1224">
        <v>8.6</v>
      </c>
      <c r="O79" s="1224">
        <v>8.5</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97876</v>
      </c>
      <c r="E3" s="118"/>
      <c r="F3" s="119">
        <v>146641</v>
      </c>
      <c r="G3" s="120"/>
      <c r="H3" s="121"/>
    </row>
    <row r="4" spans="1:8" x14ac:dyDescent="0.15">
      <c r="A4" s="122"/>
      <c r="B4" s="123"/>
      <c r="C4" s="124"/>
      <c r="D4" s="125">
        <v>48299</v>
      </c>
      <c r="E4" s="126"/>
      <c r="F4" s="127">
        <v>68142</v>
      </c>
      <c r="G4" s="128"/>
      <c r="H4" s="129"/>
    </row>
    <row r="5" spans="1:8" x14ac:dyDescent="0.15">
      <c r="A5" s="110" t="s">
        <v>518</v>
      </c>
      <c r="B5" s="115"/>
      <c r="C5" s="116"/>
      <c r="D5" s="117">
        <v>211616</v>
      </c>
      <c r="E5" s="118"/>
      <c r="F5" s="119">
        <v>174587</v>
      </c>
      <c r="G5" s="120"/>
      <c r="H5" s="121"/>
    </row>
    <row r="6" spans="1:8" x14ac:dyDescent="0.15">
      <c r="A6" s="122"/>
      <c r="B6" s="123"/>
      <c r="C6" s="124"/>
      <c r="D6" s="125">
        <v>65555</v>
      </c>
      <c r="E6" s="126"/>
      <c r="F6" s="127">
        <v>79695</v>
      </c>
      <c r="G6" s="128"/>
      <c r="H6" s="129"/>
    </row>
    <row r="7" spans="1:8" x14ac:dyDescent="0.15">
      <c r="A7" s="110" t="s">
        <v>519</v>
      </c>
      <c r="B7" s="115"/>
      <c r="C7" s="116"/>
      <c r="D7" s="117">
        <v>120713</v>
      </c>
      <c r="E7" s="118"/>
      <c r="F7" s="119">
        <v>175675</v>
      </c>
      <c r="G7" s="120"/>
      <c r="H7" s="121"/>
    </row>
    <row r="8" spans="1:8" x14ac:dyDescent="0.15">
      <c r="A8" s="122"/>
      <c r="B8" s="123"/>
      <c r="C8" s="124"/>
      <c r="D8" s="125">
        <v>64060</v>
      </c>
      <c r="E8" s="126"/>
      <c r="F8" s="127">
        <v>87698</v>
      </c>
      <c r="G8" s="128"/>
      <c r="H8" s="129"/>
    </row>
    <row r="9" spans="1:8" x14ac:dyDescent="0.15">
      <c r="A9" s="110" t="s">
        <v>520</v>
      </c>
      <c r="B9" s="115"/>
      <c r="C9" s="116"/>
      <c r="D9" s="117">
        <v>100466</v>
      </c>
      <c r="E9" s="118"/>
      <c r="F9" s="119">
        <v>162193</v>
      </c>
      <c r="G9" s="120"/>
      <c r="H9" s="121"/>
    </row>
    <row r="10" spans="1:8" x14ac:dyDescent="0.15">
      <c r="A10" s="122"/>
      <c r="B10" s="123"/>
      <c r="C10" s="124"/>
      <c r="D10" s="125">
        <v>60044</v>
      </c>
      <c r="E10" s="126"/>
      <c r="F10" s="127">
        <v>79985</v>
      </c>
      <c r="G10" s="128"/>
      <c r="H10" s="129"/>
    </row>
    <row r="11" spans="1:8" x14ac:dyDescent="0.15">
      <c r="A11" s="110" t="s">
        <v>521</v>
      </c>
      <c r="B11" s="115"/>
      <c r="C11" s="116"/>
      <c r="D11" s="117">
        <v>118261</v>
      </c>
      <c r="E11" s="118"/>
      <c r="F11" s="119">
        <v>168868</v>
      </c>
      <c r="G11" s="120"/>
      <c r="H11" s="121"/>
    </row>
    <row r="12" spans="1:8" x14ac:dyDescent="0.15">
      <c r="A12" s="122"/>
      <c r="B12" s="123"/>
      <c r="C12" s="130"/>
      <c r="D12" s="125">
        <v>74669</v>
      </c>
      <c r="E12" s="126"/>
      <c r="F12" s="127">
        <v>79360</v>
      </c>
      <c r="G12" s="128"/>
      <c r="H12" s="129"/>
    </row>
    <row r="13" spans="1:8" x14ac:dyDescent="0.15">
      <c r="A13" s="110"/>
      <c r="B13" s="115"/>
      <c r="C13" s="131"/>
      <c r="D13" s="132">
        <v>129786</v>
      </c>
      <c r="E13" s="133"/>
      <c r="F13" s="134">
        <v>165593</v>
      </c>
      <c r="G13" s="135"/>
      <c r="H13" s="121"/>
    </row>
    <row r="14" spans="1:8" x14ac:dyDescent="0.15">
      <c r="A14" s="122"/>
      <c r="B14" s="123"/>
      <c r="C14" s="124"/>
      <c r="D14" s="125">
        <v>62525</v>
      </c>
      <c r="E14" s="126"/>
      <c r="F14" s="127">
        <v>78976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7.54</v>
      </c>
      <c r="C19" s="136">
        <f>ROUND(VALUE(SUBSTITUTE(実質収支比率等に係る経年分析!G$48,"▲","-")),2)</f>
        <v>7.98</v>
      </c>
      <c r="D19" s="136">
        <f>ROUND(VALUE(SUBSTITUTE(実質収支比率等に係る経年分析!H$48,"▲","-")),2)</f>
        <v>9.39</v>
      </c>
      <c r="E19" s="136">
        <f>ROUND(VALUE(SUBSTITUTE(実質収支比率等に係る経年分析!I$48,"▲","-")),2)</f>
        <v>6.73</v>
      </c>
      <c r="F19" s="136">
        <f>ROUND(VALUE(SUBSTITUTE(実質収支比率等に係る経年分析!J$48,"▲","-")),2)</f>
        <v>10.93</v>
      </c>
    </row>
    <row r="20" spans="1:11" x14ac:dyDescent="0.15">
      <c r="A20" s="136" t="s">
        <v>43</v>
      </c>
      <c r="B20" s="136">
        <f>ROUND(VALUE(SUBSTITUTE(実質収支比率等に係る経年分析!F$47,"▲","-")),2)</f>
        <v>35.29</v>
      </c>
      <c r="C20" s="136">
        <f>ROUND(VALUE(SUBSTITUTE(実質収支比率等に係る経年分析!G$47,"▲","-")),2)</f>
        <v>44.43</v>
      </c>
      <c r="D20" s="136">
        <f>ROUND(VALUE(SUBSTITUTE(実質収支比率等に係る経年分析!H$47,"▲","-")),2)</f>
        <v>55.12</v>
      </c>
      <c r="E20" s="136">
        <f>ROUND(VALUE(SUBSTITUTE(実質収支比率等に係る経年分析!I$47,"▲","-")),2)</f>
        <v>64.040000000000006</v>
      </c>
      <c r="F20" s="136">
        <f>ROUND(VALUE(SUBSTITUTE(実質収支比率等に係る経年分析!J$47,"▲","-")),2)</f>
        <v>75</v>
      </c>
    </row>
    <row r="21" spans="1:11" x14ac:dyDescent="0.15">
      <c r="A21" s="136" t="s">
        <v>44</v>
      </c>
      <c r="B21" s="136">
        <f>IF(ISNUMBER(VALUE(SUBSTITUTE(実質収支比率等に係る経年分析!F$49,"▲","-"))),ROUND(VALUE(SUBSTITUTE(実質収支比率等に係る経年分析!F$49,"▲","-")),2),NA())</f>
        <v>3.82</v>
      </c>
      <c r="C21" s="136">
        <f>IF(ISNUMBER(VALUE(SUBSTITUTE(実質収支比率等に係る経年分析!G$49,"▲","-"))),ROUND(VALUE(SUBSTITUTE(実質収支比率等に係る経年分析!G$49,"▲","-")),2),NA())</f>
        <v>5.13</v>
      </c>
      <c r="D21" s="136">
        <f>IF(ISNUMBER(VALUE(SUBSTITUTE(実質収支比率等に係る経年分析!H$49,"▲","-"))),ROUND(VALUE(SUBSTITUTE(実質収支比率等に係る経年分析!H$49,"▲","-")),2),NA())</f>
        <v>5.27</v>
      </c>
      <c r="E21" s="136">
        <f>IF(ISNUMBER(VALUE(SUBSTITUTE(実質収支比率等に係る経年分析!I$49,"▲","-"))),ROUND(VALUE(SUBSTITUTE(実質収支比率等に係る経年分析!I$49,"▲","-")),2),NA())</f>
        <v>0.81</v>
      </c>
      <c r="F21" s="136">
        <f>IF(ISNUMBER(VALUE(SUBSTITUTE(実質収支比率等に係る経年分析!J$49,"▲","-"))),ROUND(VALUE(SUBSTITUTE(実質収支比率等に係る経年分析!J$49,"▲","-")),2),NA())</f>
        <v>3.93</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0.43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0.26</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0.32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0.63</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0.36</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公共下水道事業特別会計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0.11</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0.06</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0.17</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0.05</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0.14000000000000001</v>
      </c>
    </row>
    <row r="30" spans="1:11" x14ac:dyDescent="0.15">
      <c r="A30" s="137" t="str">
        <f>IF(連結実質赤字比率に係る赤字・黒字の構成分析!C$40="",NA(),連結実質赤字比率に係る赤字・黒字の構成分析!C$40)</f>
        <v>国民健康保険診療所事業特別会計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0.12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0.08</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0.09</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0.14000000000000001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0.28000000000000003</v>
      </c>
    </row>
    <row r="31" spans="1:11" x14ac:dyDescent="0.15">
      <c r="A31" s="137" t="str">
        <f>IF(連結実質赤字比率に係る赤字・黒字の構成分析!C$39="",NA(),連結実質赤字比率に係る赤字・黒字の構成分析!C$39)</f>
        <v>簡易水道事業会計</v>
      </c>
      <c r="B31" s="137" t="e">
        <f>IF(ROUND(VALUE(SUBSTITUTE(連結実質赤字比率に係る赤字・黒字の構成分析!F$39,"▲", "-")), 2) &lt; 0, ABS(ROUND(VALUE(SUBSTITUTE(連結実質赤字比率に係る赤字・黒字の構成分析!F$39,"▲", "-")), 2)), NA())</f>
        <v>#VALUE!</v>
      </c>
      <c r="C31" s="137" t="e">
        <f>IF(ROUND(VALUE(SUBSTITUTE(連結実質赤字比率に係る赤字・黒字の構成分析!F$39,"▲", "-")), 2) &gt;= 0, ABS(ROUND(VALUE(SUBSTITUTE(連結実質赤字比率に係る赤字・黒字の構成分析!F$39,"▲", "-")), 2)), NA())</f>
        <v>#VALUE!</v>
      </c>
      <c r="D31" s="137" t="e">
        <f>IF(ROUND(VALUE(SUBSTITUTE(連結実質赤字比率に係る赤字・黒字の構成分析!G$39,"▲", "-")), 2) &lt; 0, ABS(ROUND(VALUE(SUBSTITUTE(連結実質赤字比率に係る赤字・黒字の構成分析!G$39,"▲", "-")), 2)), NA())</f>
        <v>#VALUE!</v>
      </c>
      <c r="E31" s="137" t="e">
        <f>IF(ROUND(VALUE(SUBSTITUTE(連結実質赤字比率に係る赤字・黒字の構成分析!G$39,"▲", "-")), 2) &gt;= 0, ABS(ROUND(VALUE(SUBSTITUTE(連結実質赤字比率に係る赤字・黒字の構成分析!G$39,"▲", "-")), 2)), NA())</f>
        <v>#VALUE!</v>
      </c>
      <c r="F31" s="137" t="e">
        <f>IF(ROUND(VALUE(SUBSTITUTE(連結実質赤字比率に係る赤字・黒字の構成分析!H$39,"▲", "-")), 2) &lt; 0, ABS(ROUND(VALUE(SUBSTITUTE(連結実質赤字比率に係る赤字・黒字の構成分析!H$39,"▲", "-")), 2)), NA())</f>
        <v>#VALUE!</v>
      </c>
      <c r="G31" s="137" t="e">
        <f>IF(ROUND(VALUE(SUBSTITUTE(連結実質赤字比率に係る赤字・黒字の構成分析!H$39,"▲", "-")), 2) &gt;= 0, ABS(ROUND(VALUE(SUBSTITUTE(連結実質赤字比率に係る赤字・黒字の構成分析!H$39,"▲", "-")), 2)), NA())</f>
        <v>#VALUE!</v>
      </c>
      <c r="H31" s="137" t="e">
        <f>IF(ROUND(VALUE(SUBSTITUTE(連結実質赤字比率に係る赤字・黒字の構成分析!I$39,"▲", "-")), 2) &lt; 0, ABS(ROUND(VALUE(SUBSTITUTE(連結実質赤字比率に係る赤字・黒字の構成分析!I$39,"▲", "-")), 2)), NA())</f>
        <v>#VALUE!</v>
      </c>
      <c r="I31" s="137" t="e">
        <f>IF(ROUND(VALUE(SUBSTITUTE(連結実質赤字比率に係る赤字・黒字の構成分析!I$39,"▲", "-")), 2) &gt;= 0, ABS(ROUND(VALUE(SUBSTITUTE(連結実質赤字比率に係る赤字・黒字の構成分析!I$39,"▲", "-")), 2)), NA())</f>
        <v>#VALUE!</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0.28000000000000003</v>
      </c>
    </row>
    <row r="32" spans="1:11" x14ac:dyDescent="0.15">
      <c r="A32" s="137" t="str">
        <f>IF(連結実質赤字比率に係る赤字・黒字の構成分析!C$38="",NA(),連結実質赤字比率に係る赤字・黒字の構成分析!C$38)</f>
        <v>介護保険事業特別会計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0.05</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0.22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0.39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0.4</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0.46</v>
      </c>
    </row>
    <row r="33" spans="1:16" x14ac:dyDescent="0.15">
      <c r="A33" s="137" t="str">
        <f>IF(連結実質赤字比率に係る赤字・黒字の構成分析!C$37="",NA(),連結実質赤字比率に係る赤字・黒字の構成分析!C$37)</f>
        <v>国民健康保険事業特別会計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2.5</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2.21</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2.1800000000000002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2.25</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1.55</v>
      </c>
    </row>
    <row r="34" spans="1:16" x14ac:dyDescent="0.15">
      <c r="A34" s="137" t="str">
        <f>IF(連結実質赤字比率に係る赤字・黒字の構成分析!C$36="",NA(),連結実質赤字比率に係る赤字・黒字の構成分析!C$36)</f>
        <v>老人保健施設事業会計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5.05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5.25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5.71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5.69</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6.01</v>
      </c>
    </row>
    <row r="35" spans="1:16" x14ac:dyDescent="0.15">
      <c r="A35" s="137" t="str">
        <f>IF(連結実質赤字比率に係る赤字・黒字の構成分析!C$35="",NA(),連結実質赤字比率に係る赤字・黒字の構成分析!C$35)</f>
        <v>病院事業会計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11.31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11.81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12.11</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11.91</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10.77</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7.49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7.92</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9.3000000000000007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6.71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10.91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1364</v>
      </c>
      <c r="E42" s="138"/>
      <c r="F42" s="138"/>
      <c r="G42" s="138">
        <f>'実質公債費比率（分子）の構造'!L$52</f>
        <v>1332</v>
      </c>
      <c r="H42" s="138"/>
      <c r="I42" s="138"/>
      <c r="J42" s="138">
        <f>'実質公債費比率（分子）の構造'!M$52</f>
        <v>1276</v>
      </c>
      <c r="K42" s="138"/>
      <c r="L42" s="138"/>
      <c r="M42" s="138">
        <f>'実質公債費比率（分子）の構造'!N$52</f>
        <v>1245</v>
      </c>
      <c r="N42" s="138"/>
      <c r="O42" s="138"/>
      <c r="P42" s="138">
        <f>'実質公債費比率（分子）の構造'!O$52</f>
        <v>1136</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21</v>
      </c>
      <c r="C44" s="138"/>
      <c r="D44" s="138"/>
      <c r="E44" s="138">
        <f>'実質公債費比率（分子）の構造'!L$50</f>
        <v>18</v>
      </c>
      <c r="F44" s="138"/>
      <c r="G44" s="138"/>
      <c r="H44" s="138">
        <f>'実質公債費比率（分子）の構造'!M$50</f>
        <v>18</v>
      </c>
      <c r="I44" s="138"/>
      <c r="J44" s="138"/>
      <c r="K44" s="138">
        <f>'実質公債費比率（分子）の構造'!N$50</f>
        <v>18</v>
      </c>
      <c r="L44" s="138"/>
      <c r="M44" s="138"/>
      <c r="N44" s="138">
        <f>'実質公債費比率（分子）の構造'!O$50</f>
        <v>20</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653</v>
      </c>
      <c r="C46" s="138"/>
      <c r="D46" s="138"/>
      <c r="E46" s="138">
        <f>'実質公債費比率（分子）の構造'!L$48</f>
        <v>663</v>
      </c>
      <c r="F46" s="138"/>
      <c r="G46" s="138"/>
      <c r="H46" s="138">
        <f>'実質公債費比率（分子）の構造'!M$48</f>
        <v>650</v>
      </c>
      <c r="I46" s="138"/>
      <c r="J46" s="138"/>
      <c r="K46" s="138">
        <f>'実質公債費比率（分子）の構造'!N$48</f>
        <v>619</v>
      </c>
      <c r="L46" s="138"/>
      <c r="M46" s="138"/>
      <c r="N46" s="138">
        <f>'実質公債費比率（分子）の構造'!O$48</f>
        <v>591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1463</v>
      </c>
      <c r="C49" s="138"/>
      <c r="D49" s="138"/>
      <c r="E49" s="138">
        <f>'実質公債費比率（分子）の構造'!L$45</f>
        <v>1343</v>
      </c>
      <c r="F49" s="138"/>
      <c r="G49" s="138"/>
      <c r="H49" s="138">
        <f>'実質公債費比率（分子）の構造'!M$45</f>
        <v>1258</v>
      </c>
      <c r="I49" s="138"/>
      <c r="J49" s="138"/>
      <c r="K49" s="138">
        <f>'実質公債費比率（分子）の構造'!N$45</f>
        <v>1170</v>
      </c>
      <c r="L49" s="138"/>
      <c r="M49" s="138"/>
      <c r="N49" s="138">
        <f>'実質公債費比率（分子）の構造'!O$45</f>
        <v>1050</v>
      </c>
      <c r="O49" s="138"/>
      <c r="P49" s="138"/>
    </row>
    <row r="50" spans="1:16" x14ac:dyDescent="0.15">
      <c r="A50" s="138" t="s">
        <v>59</v>
      </c>
      <c r="B50" s="138" t="e">
        <f>NA()</f>
        <v>#N/A</v>
      </c>
      <c r="C50" s="138">
        <f>IF(ISNUMBER('実質公債費比率（分子）の構造'!K$53),'実質公債費比率（分子）の構造'!K$53,NA())</f>
        <v>773</v>
      </c>
      <c r="D50" s="138" t="e">
        <f>NA()</f>
        <v>#N/A</v>
      </c>
      <c r="E50" s="138" t="e">
        <f>NA()</f>
        <v>#N/A</v>
      </c>
      <c r="F50" s="138">
        <f>IF(ISNUMBER('実質公債費比率（分子）の構造'!L$53),'実質公債費比率（分子）の構造'!L$53,NA())</f>
        <v>692</v>
      </c>
      <c r="G50" s="138" t="e">
        <f>NA()</f>
        <v>#N/A</v>
      </c>
      <c r="H50" s="138" t="e">
        <f>NA()</f>
        <v>#N/A</v>
      </c>
      <c r="I50" s="138">
        <f>IF(ISNUMBER('実質公債費比率（分子）の構造'!M$53),'実質公債費比率（分子）の構造'!M$53,NA())</f>
        <v>650</v>
      </c>
      <c r="J50" s="138" t="e">
        <f>NA()</f>
        <v>#N/A</v>
      </c>
      <c r="K50" s="138" t="e">
        <f>NA()</f>
        <v>#N/A</v>
      </c>
      <c r="L50" s="138">
        <f>IF(ISNUMBER('実質公債費比率（分子）の構造'!N$53),'実質公債費比率（分子）の構造'!N$53,NA())</f>
        <v>562</v>
      </c>
      <c r="M50" s="138" t="e">
        <f>NA()</f>
        <v>#N/A</v>
      </c>
      <c r="N50" s="138" t="e">
        <f>NA()</f>
        <v>#N/A</v>
      </c>
      <c r="O50" s="138">
        <f>IF(ISNUMBER('実質公債費比率（分子）の構造'!O$53),'実質公債費比率（分子）の構造'!O$53,NA())</f>
        <v>525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11148</v>
      </c>
      <c r="E56" s="137"/>
      <c r="F56" s="137"/>
      <c r="G56" s="137">
        <f>'将来負担比率（分子）の構造'!J$52</f>
        <v>10804</v>
      </c>
      <c r="H56" s="137"/>
      <c r="I56" s="137"/>
      <c r="J56" s="137">
        <f>'将来負担比率（分子）の構造'!K$52</f>
        <v>10516</v>
      </c>
      <c r="K56" s="137"/>
      <c r="L56" s="137"/>
      <c r="M56" s="137">
        <f>'将来負担比率（分子）の構造'!L$52</f>
        <v>9954</v>
      </c>
      <c r="N56" s="137"/>
      <c r="O56" s="137"/>
      <c r="P56" s="137">
        <f>'将来負担比率（分子）の構造'!M$52</f>
        <v>9663</v>
      </c>
    </row>
    <row r="57" spans="1:16" x14ac:dyDescent="0.15">
      <c r="A57" s="137" t="s">
        <v>36</v>
      </c>
      <c r="B57" s="137"/>
      <c r="C57" s="137"/>
      <c r="D57" s="137">
        <f>'将来負担比率（分子）の構造'!I$51</f>
        <v>462</v>
      </c>
      <c r="E57" s="137"/>
      <c r="F57" s="137"/>
      <c r="G57" s="137">
        <f>'将来負担比率（分子）の構造'!J$51</f>
        <v>392</v>
      </c>
      <c r="H57" s="137"/>
      <c r="I57" s="137"/>
      <c r="J57" s="137">
        <f>'将来負担比率（分子）の構造'!K$51</f>
        <v>312</v>
      </c>
      <c r="K57" s="137"/>
      <c r="L57" s="137"/>
      <c r="M57" s="137">
        <f>'将来負担比率（分子）の構造'!L$51</f>
        <v>285</v>
      </c>
      <c r="N57" s="137"/>
      <c r="O57" s="137"/>
      <c r="P57" s="137">
        <f>'将来負担比率（分子）の構造'!M$51</f>
        <v>220</v>
      </c>
    </row>
    <row r="58" spans="1:16" x14ac:dyDescent="0.15">
      <c r="A58" s="137" t="s">
        <v>35</v>
      </c>
      <c r="B58" s="137"/>
      <c r="C58" s="137"/>
      <c r="D58" s="137">
        <f>'将来負担比率（分子）の構造'!I$50</f>
        <v>4145</v>
      </c>
      <c r="E58" s="137"/>
      <c r="F58" s="137"/>
      <c r="G58" s="137">
        <f>'将来負担比率（分子）の構造'!J$50</f>
        <v>5032</v>
      </c>
      <c r="H58" s="137"/>
      <c r="I58" s="137"/>
      <c r="J58" s="137">
        <f>'将来負担比率（分子）の構造'!K$50</f>
        <v>5514</v>
      </c>
      <c r="K58" s="137"/>
      <c r="L58" s="137"/>
      <c r="M58" s="137">
        <f>'将来負担比率（分子）の構造'!L$50</f>
        <v>6166</v>
      </c>
      <c r="N58" s="137"/>
      <c r="O58" s="137"/>
      <c r="P58" s="137">
        <f>'将来負担比率（分子）の構造'!M$50</f>
        <v>6412</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1683</v>
      </c>
      <c r="C62" s="137"/>
      <c r="D62" s="137"/>
      <c r="E62" s="137">
        <f>'将来負担比率（分子）の構造'!J$45</f>
        <v>1573</v>
      </c>
      <c r="F62" s="137"/>
      <c r="G62" s="137"/>
      <c r="H62" s="137">
        <f>'将来負担比率（分子）の構造'!K$45</f>
        <v>1506</v>
      </c>
      <c r="I62" s="137"/>
      <c r="J62" s="137"/>
      <c r="K62" s="137">
        <f>'将来負担比率（分子）の構造'!L$45</f>
        <v>1362</v>
      </c>
      <c r="L62" s="137"/>
      <c r="M62" s="137"/>
      <c r="N62" s="137">
        <f>'将来負担比率（分子）の構造'!M$45</f>
        <v>1346</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7475</v>
      </c>
      <c r="C64" s="137"/>
      <c r="D64" s="137"/>
      <c r="E64" s="137">
        <f>'将来負担比率（分子）の構造'!J$43</f>
        <v>7139</v>
      </c>
      <c r="F64" s="137"/>
      <c r="G64" s="137"/>
      <c r="H64" s="137">
        <f>'将来負担比率（分子）の構造'!K$43</f>
        <v>6701</v>
      </c>
      <c r="I64" s="137"/>
      <c r="J64" s="137"/>
      <c r="K64" s="137">
        <f>'将来負担比率（分子）の構造'!L$43</f>
        <v>6243</v>
      </c>
      <c r="L64" s="137"/>
      <c r="M64" s="137"/>
      <c r="N64" s="137">
        <f>'将来負担比率（分子）の構造'!M$43</f>
        <v>5745</v>
      </c>
      <c r="O64" s="137"/>
      <c r="P64" s="137"/>
    </row>
    <row r="65" spans="1:16" x14ac:dyDescent="0.15">
      <c r="A65" s="137" t="s">
        <v>26</v>
      </c>
      <c r="B65" s="137">
        <f>'将来負担比率（分子）の構造'!I$42</f>
        <v>201</v>
      </c>
      <c r="C65" s="137"/>
      <c r="D65" s="137"/>
      <c r="E65" s="137">
        <f>'将来負担比率（分子）の構造'!J$42</f>
        <v>183</v>
      </c>
      <c r="F65" s="137"/>
      <c r="G65" s="137"/>
      <c r="H65" s="137">
        <f>'将来負担比率（分子）の構造'!K$42</f>
        <v>164</v>
      </c>
      <c r="I65" s="137"/>
      <c r="J65" s="137"/>
      <c r="K65" s="137">
        <f>'将来負担比率（分子）の構造'!L$42</f>
        <v>147</v>
      </c>
      <c r="L65" s="137"/>
      <c r="M65" s="137"/>
      <c r="N65" s="137">
        <f>'将来負担比率（分子）の構造'!M$42</f>
        <v>126</v>
      </c>
      <c r="O65" s="137"/>
      <c r="P65" s="137"/>
    </row>
    <row r="66" spans="1:16" x14ac:dyDescent="0.15">
      <c r="A66" s="137" t="s">
        <v>25</v>
      </c>
      <c r="B66" s="137">
        <f>'将来負担比率（分子）の構造'!I$41</f>
        <v>9912</v>
      </c>
      <c r="C66" s="137"/>
      <c r="D66" s="137"/>
      <c r="E66" s="137">
        <f>'将来負担比率（分子）の構造'!J$41</f>
        <v>9917</v>
      </c>
      <c r="F66" s="137"/>
      <c r="G66" s="137"/>
      <c r="H66" s="137">
        <f>'将来負担比率（分子）の構造'!K$41</f>
        <v>9443</v>
      </c>
      <c r="I66" s="137"/>
      <c r="J66" s="137"/>
      <c r="K66" s="137">
        <f>'将来負担比率（分子）の構造'!L$41</f>
        <v>9103</v>
      </c>
      <c r="L66" s="137"/>
      <c r="M66" s="137"/>
      <c r="N66" s="137">
        <f>'将来負担比率（分子）の構造'!M$41</f>
        <v>8795</v>
      </c>
      <c r="O66" s="137"/>
      <c r="P66" s="137"/>
    </row>
    <row r="67" spans="1:16" x14ac:dyDescent="0.15">
      <c r="A67" s="137" t="s">
        <v>63</v>
      </c>
      <c r="B67" s="137" t="e">
        <f>NA()</f>
        <v>#N/A</v>
      </c>
      <c r="C67" s="137">
        <f>IF(ISNUMBER('将来負担比率（分子）の構造'!I$53), IF('将来負担比率（分子）の構造'!I$53 &lt; 0, 0, '将来負担比率（分子）の構造'!I$53), NA())</f>
        <v>3516</v>
      </c>
      <c r="D67" s="137" t="e">
        <f>NA()</f>
        <v>#N/A</v>
      </c>
      <c r="E67" s="137" t="e">
        <f>NA()</f>
        <v>#N/A</v>
      </c>
      <c r="F67" s="137">
        <f>IF(ISNUMBER('将来負担比率（分子）の構造'!J$53), IF('将来負担比率（分子）の構造'!J$53 &lt; 0, 0, '将来負担比率（分子）の構造'!J$53), NA())</f>
        <v>2583</v>
      </c>
      <c r="G67" s="137" t="e">
        <f>NA()</f>
        <v>#N/A</v>
      </c>
      <c r="H67" s="137" t="e">
        <f>NA()</f>
        <v>#N/A</v>
      </c>
      <c r="I67" s="137">
        <f>IF(ISNUMBER('将来負担比率（分子）の構造'!K$53), IF('将来負担比率（分子）の構造'!K$53 &lt; 0, 0, '将来負担比率（分子）の構造'!K$53), NA())</f>
        <v>1473</v>
      </c>
      <c r="J67" s="137" t="e">
        <f>NA()</f>
        <v>#N/A</v>
      </c>
      <c r="K67" s="137" t="e">
        <f>NA()</f>
        <v>#N/A</v>
      </c>
      <c r="L67" s="137">
        <f>IF(ISNUMBER('将来負担比率（分子）の構造'!L$53), IF('将来負担比率（分子）の構造'!L$53 &lt; 0, 0, '将来負担比率（分子）の構造'!L$53), NA())</f>
        <v>449</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207</v>
      </c>
      <c r="C5" s="612"/>
      <c r="D5" s="612"/>
      <c r="E5" s="612"/>
      <c r="F5" s="612"/>
      <c r="G5" s="612"/>
      <c r="H5" s="612"/>
      <c r="I5" s="612"/>
      <c r="J5" s="612"/>
      <c r="K5" s="612"/>
      <c r="L5" s="612"/>
      <c r="M5" s="612"/>
      <c r="N5" s="612"/>
      <c r="O5" s="612"/>
      <c r="P5" s="612"/>
      <c r="Q5" s="613"/>
      <c r="R5" s="614">
        <v>874487</v>
      </c>
      <c r="S5" s="615"/>
      <c r="T5" s="615"/>
      <c r="U5" s="615"/>
      <c r="V5" s="615"/>
      <c r="W5" s="615"/>
      <c r="X5" s="615"/>
      <c r="Y5" s="616"/>
      <c r="Z5" s="617">
        <v>9.1999999999999993</v>
      </c>
      <c r="AA5" s="617"/>
      <c r="AB5" s="617"/>
      <c r="AC5" s="617"/>
      <c r="AD5" s="618">
        <v>874487</v>
      </c>
      <c r="AE5" s="618"/>
      <c r="AF5" s="618"/>
      <c r="AG5" s="618"/>
      <c r="AH5" s="618"/>
      <c r="AI5" s="618"/>
      <c r="AJ5" s="618"/>
      <c r="AK5" s="618"/>
      <c r="AL5" s="619">
        <v>14.8</v>
      </c>
      <c r="AM5" s="620"/>
      <c r="AN5" s="620"/>
      <c r="AO5" s="621"/>
      <c r="AP5" s="611" t="s">
        <v>208</v>
      </c>
      <c r="AQ5" s="612"/>
      <c r="AR5" s="612"/>
      <c r="AS5" s="612"/>
      <c r="AT5" s="612"/>
      <c r="AU5" s="612"/>
      <c r="AV5" s="612"/>
      <c r="AW5" s="612"/>
      <c r="AX5" s="612"/>
      <c r="AY5" s="612"/>
      <c r="AZ5" s="612"/>
      <c r="BA5" s="612"/>
      <c r="BB5" s="612"/>
      <c r="BC5" s="612"/>
      <c r="BD5" s="612"/>
      <c r="BE5" s="612"/>
      <c r="BF5" s="613"/>
      <c r="BG5" s="625">
        <v>873481</v>
      </c>
      <c r="BH5" s="626"/>
      <c r="BI5" s="626"/>
      <c r="BJ5" s="626"/>
      <c r="BK5" s="626"/>
      <c r="BL5" s="626"/>
      <c r="BM5" s="626"/>
      <c r="BN5" s="627"/>
      <c r="BO5" s="628">
        <v>99.9</v>
      </c>
      <c r="BP5" s="628"/>
      <c r="BQ5" s="628"/>
      <c r="BR5" s="628"/>
      <c r="BS5" s="629" t="s">
        <v>209</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201</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80479</v>
      </c>
      <c r="S6" s="626"/>
      <c r="T6" s="626"/>
      <c r="U6" s="626"/>
      <c r="V6" s="626"/>
      <c r="W6" s="626"/>
      <c r="X6" s="626"/>
      <c r="Y6" s="627"/>
      <c r="Z6" s="628">
        <v>0.9</v>
      </c>
      <c r="AA6" s="628"/>
      <c r="AB6" s="628"/>
      <c r="AC6" s="628"/>
      <c r="AD6" s="629">
        <v>80479</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873481</v>
      </c>
      <c r="BH6" s="626"/>
      <c r="BI6" s="626"/>
      <c r="BJ6" s="626"/>
      <c r="BK6" s="626"/>
      <c r="BL6" s="626"/>
      <c r="BM6" s="626"/>
      <c r="BN6" s="627"/>
      <c r="BO6" s="628">
        <v>99.9</v>
      </c>
      <c r="BP6" s="628"/>
      <c r="BQ6" s="628"/>
      <c r="BR6" s="628"/>
      <c r="BS6" s="629" t="s">
        <v>209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75829</v>
      </c>
      <c r="CS6" s="626"/>
      <c r="CT6" s="626"/>
      <c r="CU6" s="626"/>
      <c r="CV6" s="626"/>
      <c r="CW6" s="626"/>
      <c r="CX6" s="626"/>
      <c r="CY6" s="627"/>
      <c r="CZ6" s="628">
        <v>0.9</v>
      </c>
      <c r="DA6" s="628"/>
      <c r="DB6" s="628"/>
      <c r="DC6" s="628"/>
      <c r="DD6" s="634" t="s">
        <v>209</v>
      </c>
      <c r="DE6" s="626"/>
      <c r="DF6" s="626"/>
      <c r="DG6" s="626"/>
      <c r="DH6" s="626"/>
      <c r="DI6" s="626"/>
      <c r="DJ6" s="626"/>
      <c r="DK6" s="626"/>
      <c r="DL6" s="626"/>
      <c r="DM6" s="626"/>
      <c r="DN6" s="626"/>
      <c r="DO6" s="626"/>
      <c r="DP6" s="627"/>
      <c r="DQ6" s="634">
        <v>75809</v>
      </c>
      <c r="DR6" s="626"/>
      <c r="DS6" s="626"/>
      <c r="DT6" s="626"/>
      <c r="DU6" s="626"/>
      <c r="DV6" s="626"/>
      <c r="DW6" s="626"/>
      <c r="DX6" s="626"/>
      <c r="DY6" s="626"/>
      <c r="DZ6" s="626"/>
      <c r="EA6" s="626"/>
      <c r="EB6" s="626"/>
      <c r="EC6" s="635"/>
    </row>
    <row r="7" spans="2:143" ht="11.25" customHeight="1" x14ac:dyDescent="0.15">
      <c r="B7" s="622" t="s">
        <v>216</v>
      </c>
      <c r="C7" s="623"/>
      <c r="D7" s="623"/>
      <c r="E7" s="623"/>
      <c r="F7" s="623"/>
      <c r="G7" s="623"/>
      <c r="H7" s="623"/>
      <c r="I7" s="623"/>
      <c r="J7" s="623"/>
      <c r="K7" s="623"/>
      <c r="L7" s="623"/>
      <c r="M7" s="623"/>
      <c r="N7" s="623"/>
      <c r="O7" s="623"/>
      <c r="P7" s="623"/>
      <c r="Q7" s="624"/>
      <c r="R7" s="625">
        <v>1155</v>
      </c>
      <c r="S7" s="626"/>
      <c r="T7" s="626"/>
      <c r="U7" s="626"/>
      <c r="V7" s="626"/>
      <c r="W7" s="626"/>
      <c r="X7" s="626"/>
      <c r="Y7" s="627"/>
      <c r="Z7" s="628">
        <v>0</v>
      </c>
      <c r="AA7" s="628"/>
      <c r="AB7" s="628"/>
      <c r="AC7" s="628"/>
      <c r="AD7" s="629">
        <v>1155</v>
      </c>
      <c r="AE7" s="629"/>
      <c r="AF7" s="629"/>
      <c r="AG7" s="629"/>
      <c r="AH7" s="629"/>
      <c r="AI7" s="629"/>
      <c r="AJ7" s="629"/>
      <c r="AK7" s="629"/>
      <c r="AL7" s="630">
        <v>0</v>
      </c>
      <c r="AM7" s="631"/>
      <c r="AN7" s="631"/>
      <c r="AO7" s="632"/>
      <c r="AP7" s="622" t="s">
        <v>217</v>
      </c>
      <c r="AQ7" s="623"/>
      <c r="AR7" s="623"/>
      <c r="AS7" s="623"/>
      <c r="AT7" s="623"/>
      <c r="AU7" s="623"/>
      <c r="AV7" s="623"/>
      <c r="AW7" s="623"/>
      <c r="AX7" s="623"/>
      <c r="AY7" s="623"/>
      <c r="AZ7" s="623"/>
      <c r="BA7" s="623"/>
      <c r="BB7" s="623"/>
      <c r="BC7" s="623"/>
      <c r="BD7" s="623"/>
      <c r="BE7" s="623"/>
      <c r="BF7" s="624"/>
      <c r="BG7" s="625">
        <v>264092</v>
      </c>
      <c r="BH7" s="626"/>
      <c r="BI7" s="626"/>
      <c r="BJ7" s="626"/>
      <c r="BK7" s="626"/>
      <c r="BL7" s="626"/>
      <c r="BM7" s="626"/>
      <c r="BN7" s="627"/>
      <c r="BO7" s="628">
        <v>30.2</v>
      </c>
      <c r="BP7" s="628"/>
      <c r="BQ7" s="628"/>
      <c r="BR7" s="628"/>
      <c r="BS7" s="629" t="s">
        <v>209</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1126723</v>
      </c>
      <c r="CS7" s="626"/>
      <c r="CT7" s="626"/>
      <c r="CU7" s="626"/>
      <c r="CV7" s="626"/>
      <c r="CW7" s="626"/>
      <c r="CX7" s="626"/>
      <c r="CY7" s="627"/>
      <c r="CZ7" s="628">
        <v>13</v>
      </c>
      <c r="DA7" s="628"/>
      <c r="DB7" s="628"/>
      <c r="DC7" s="628"/>
      <c r="DD7" s="634">
        <v>14188</v>
      </c>
      <c r="DE7" s="626"/>
      <c r="DF7" s="626"/>
      <c r="DG7" s="626"/>
      <c r="DH7" s="626"/>
      <c r="DI7" s="626"/>
      <c r="DJ7" s="626"/>
      <c r="DK7" s="626"/>
      <c r="DL7" s="626"/>
      <c r="DM7" s="626"/>
      <c r="DN7" s="626"/>
      <c r="DO7" s="626"/>
      <c r="DP7" s="627"/>
      <c r="DQ7" s="634">
        <v>968690</v>
      </c>
      <c r="DR7" s="626"/>
      <c r="DS7" s="626"/>
      <c r="DT7" s="626"/>
      <c r="DU7" s="626"/>
      <c r="DV7" s="626"/>
      <c r="DW7" s="626"/>
      <c r="DX7" s="626"/>
      <c r="DY7" s="626"/>
      <c r="DZ7" s="626"/>
      <c r="EA7" s="626"/>
      <c r="EB7" s="626"/>
      <c r="EC7" s="635"/>
    </row>
    <row r="8" spans="2:143" ht="11.25" customHeight="1" x14ac:dyDescent="0.15">
      <c r="B8" s="622" t="s">
        <v>219</v>
      </c>
      <c r="C8" s="623"/>
      <c r="D8" s="623"/>
      <c r="E8" s="623"/>
      <c r="F8" s="623"/>
      <c r="G8" s="623"/>
      <c r="H8" s="623"/>
      <c r="I8" s="623"/>
      <c r="J8" s="623"/>
      <c r="K8" s="623"/>
      <c r="L8" s="623"/>
      <c r="M8" s="623"/>
      <c r="N8" s="623"/>
      <c r="O8" s="623"/>
      <c r="P8" s="623"/>
      <c r="Q8" s="624"/>
      <c r="R8" s="625">
        <v>2281</v>
      </c>
      <c r="S8" s="626"/>
      <c r="T8" s="626"/>
      <c r="U8" s="626"/>
      <c r="V8" s="626"/>
      <c r="W8" s="626"/>
      <c r="X8" s="626"/>
      <c r="Y8" s="627"/>
      <c r="Z8" s="628">
        <v>0</v>
      </c>
      <c r="AA8" s="628"/>
      <c r="AB8" s="628"/>
      <c r="AC8" s="628"/>
      <c r="AD8" s="629">
        <v>2281</v>
      </c>
      <c r="AE8" s="629"/>
      <c r="AF8" s="629"/>
      <c r="AG8" s="629"/>
      <c r="AH8" s="629"/>
      <c r="AI8" s="629"/>
      <c r="AJ8" s="629"/>
      <c r="AK8" s="629"/>
      <c r="AL8" s="630">
        <v>0</v>
      </c>
      <c r="AM8" s="631"/>
      <c r="AN8" s="631"/>
      <c r="AO8" s="632"/>
      <c r="AP8" s="622" t="s">
        <v>220</v>
      </c>
      <c r="AQ8" s="623"/>
      <c r="AR8" s="623"/>
      <c r="AS8" s="623"/>
      <c r="AT8" s="623"/>
      <c r="AU8" s="623"/>
      <c r="AV8" s="623"/>
      <c r="AW8" s="623"/>
      <c r="AX8" s="623"/>
      <c r="AY8" s="623"/>
      <c r="AZ8" s="623"/>
      <c r="BA8" s="623"/>
      <c r="BB8" s="623"/>
      <c r="BC8" s="623"/>
      <c r="BD8" s="623"/>
      <c r="BE8" s="623"/>
      <c r="BF8" s="624"/>
      <c r="BG8" s="625">
        <v>11109</v>
      </c>
      <c r="BH8" s="626"/>
      <c r="BI8" s="626"/>
      <c r="BJ8" s="626"/>
      <c r="BK8" s="626"/>
      <c r="BL8" s="626"/>
      <c r="BM8" s="626"/>
      <c r="BN8" s="627"/>
      <c r="BO8" s="628">
        <v>1.3</v>
      </c>
      <c r="BP8" s="628"/>
      <c r="BQ8" s="628"/>
      <c r="BR8" s="628"/>
      <c r="BS8" s="634" t="s">
        <v>221</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1828512</v>
      </c>
      <c r="CS8" s="626"/>
      <c r="CT8" s="626"/>
      <c r="CU8" s="626"/>
      <c r="CV8" s="626"/>
      <c r="CW8" s="626"/>
      <c r="CX8" s="626"/>
      <c r="CY8" s="627"/>
      <c r="CZ8" s="628">
        <v>21</v>
      </c>
      <c r="DA8" s="628"/>
      <c r="DB8" s="628"/>
      <c r="DC8" s="628"/>
      <c r="DD8" s="634">
        <v>450</v>
      </c>
      <c r="DE8" s="626"/>
      <c r="DF8" s="626"/>
      <c r="DG8" s="626"/>
      <c r="DH8" s="626"/>
      <c r="DI8" s="626"/>
      <c r="DJ8" s="626"/>
      <c r="DK8" s="626"/>
      <c r="DL8" s="626"/>
      <c r="DM8" s="626"/>
      <c r="DN8" s="626"/>
      <c r="DO8" s="626"/>
      <c r="DP8" s="627"/>
      <c r="DQ8" s="634">
        <v>1129155</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1504</v>
      </c>
      <c r="S9" s="626"/>
      <c r="T9" s="626"/>
      <c r="U9" s="626"/>
      <c r="V9" s="626"/>
      <c r="W9" s="626"/>
      <c r="X9" s="626"/>
      <c r="Y9" s="627"/>
      <c r="Z9" s="628">
        <v>0</v>
      </c>
      <c r="AA9" s="628"/>
      <c r="AB9" s="628"/>
      <c r="AC9" s="628"/>
      <c r="AD9" s="629">
        <v>1504</v>
      </c>
      <c r="AE9" s="629"/>
      <c r="AF9" s="629"/>
      <c r="AG9" s="629"/>
      <c r="AH9" s="629"/>
      <c r="AI9" s="629"/>
      <c r="AJ9" s="629"/>
      <c r="AK9" s="629"/>
      <c r="AL9" s="630">
        <v>0</v>
      </c>
      <c r="AM9" s="631"/>
      <c r="AN9" s="631"/>
      <c r="AO9" s="632"/>
      <c r="AP9" s="622" t="s">
        <v>224</v>
      </c>
      <c r="AQ9" s="623"/>
      <c r="AR9" s="623"/>
      <c r="AS9" s="623"/>
      <c r="AT9" s="623"/>
      <c r="AU9" s="623"/>
      <c r="AV9" s="623"/>
      <c r="AW9" s="623"/>
      <c r="AX9" s="623"/>
      <c r="AY9" s="623"/>
      <c r="AZ9" s="623"/>
      <c r="BA9" s="623"/>
      <c r="BB9" s="623"/>
      <c r="BC9" s="623"/>
      <c r="BD9" s="623"/>
      <c r="BE9" s="623"/>
      <c r="BF9" s="624"/>
      <c r="BG9" s="625">
        <v>220392</v>
      </c>
      <c r="BH9" s="626"/>
      <c r="BI9" s="626"/>
      <c r="BJ9" s="626"/>
      <c r="BK9" s="626"/>
      <c r="BL9" s="626"/>
      <c r="BM9" s="626"/>
      <c r="BN9" s="627"/>
      <c r="BO9" s="628">
        <v>25.2</v>
      </c>
      <c r="BP9" s="628"/>
      <c r="BQ9" s="628"/>
      <c r="BR9" s="628"/>
      <c r="BS9" s="634" t="s">
        <v>221</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973847</v>
      </c>
      <c r="CS9" s="626"/>
      <c r="CT9" s="626"/>
      <c r="CU9" s="626"/>
      <c r="CV9" s="626"/>
      <c r="CW9" s="626"/>
      <c r="CX9" s="626"/>
      <c r="CY9" s="627"/>
      <c r="CZ9" s="628">
        <v>11.2</v>
      </c>
      <c r="DA9" s="628"/>
      <c r="DB9" s="628"/>
      <c r="DC9" s="628"/>
      <c r="DD9" s="634">
        <v>3456</v>
      </c>
      <c r="DE9" s="626"/>
      <c r="DF9" s="626"/>
      <c r="DG9" s="626"/>
      <c r="DH9" s="626"/>
      <c r="DI9" s="626"/>
      <c r="DJ9" s="626"/>
      <c r="DK9" s="626"/>
      <c r="DL9" s="626"/>
      <c r="DM9" s="626"/>
      <c r="DN9" s="626"/>
      <c r="DO9" s="626"/>
      <c r="DP9" s="627"/>
      <c r="DQ9" s="634">
        <v>909318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148396</v>
      </c>
      <c r="S10" s="626"/>
      <c r="T10" s="626"/>
      <c r="U10" s="626"/>
      <c r="V10" s="626"/>
      <c r="W10" s="626"/>
      <c r="X10" s="626"/>
      <c r="Y10" s="627"/>
      <c r="Z10" s="628">
        <v>1.6</v>
      </c>
      <c r="AA10" s="628"/>
      <c r="AB10" s="628"/>
      <c r="AC10" s="628"/>
      <c r="AD10" s="629">
        <v>148396</v>
      </c>
      <c r="AE10" s="629"/>
      <c r="AF10" s="629"/>
      <c r="AG10" s="629"/>
      <c r="AH10" s="629"/>
      <c r="AI10" s="629"/>
      <c r="AJ10" s="629"/>
      <c r="AK10" s="629"/>
      <c r="AL10" s="630">
        <v>2.5</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19739</v>
      </c>
      <c r="BH10" s="626"/>
      <c r="BI10" s="626"/>
      <c r="BJ10" s="626"/>
      <c r="BK10" s="626"/>
      <c r="BL10" s="626"/>
      <c r="BM10" s="626"/>
      <c r="BN10" s="627"/>
      <c r="BO10" s="628">
        <v>2.2999999999999998</v>
      </c>
      <c r="BP10" s="628"/>
      <c r="BQ10" s="628"/>
      <c r="BR10" s="628"/>
      <c r="BS10" s="634" t="s">
        <v>221</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t="s">
        <v>221</v>
      </c>
      <c r="CS10" s="626"/>
      <c r="CT10" s="626"/>
      <c r="CU10" s="626"/>
      <c r="CV10" s="626"/>
      <c r="CW10" s="626"/>
      <c r="CX10" s="626"/>
      <c r="CY10" s="627"/>
      <c r="CZ10" s="628" t="s">
        <v>221</v>
      </c>
      <c r="DA10" s="628"/>
      <c r="DB10" s="628"/>
      <c r="DC10" s="628"/>
      <c r="DD10" s="634" t="s">
        <v>221</v>
      </c>
      <c r="DE10" s="626"/>
      <c r="DF10" s="626"/>
      <c r="DG10" s="626"/>
      <c r="DH10" s="626"/>
      <c r="DI10" s="626"/>
      <c r="DJ10" s="626"/>
      <c r="DK10" s="626"/>
      <c r="DL10" s="626"/>
      <c r="DM10" s="626"/>
      <c r="DN10" s="626"/>
      <c r="DO10" s="626"/>
      <c r="DP10" s="627"/>
      <c r="DQ10" s="634" t="s">
        <v>221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17796</v>
      </c>
      <c r="S11" s="626"/>
      <c r="T11" s="626"/>
      <c r="U11" s="626"/>
      <c r="V11" s="626"/>
      <c r="W11" s="626"/>
      <c r="X11" s="626"/>
      <c r="Y11" s="627"/>
      <c r="Z11" s="628">
        <v>0.2</v>
      </c>
      <c r="AA11" s="628"/>
      <c r="AB11" s="628"/>
      <c r="AC11" s="628"/>
      <c r="AD11" s="629">
        <v>17796</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12852</v>
      </c>
      <c r="BH11" s="626"/>
      <c r="BI11" s="626"/>
      <c r="BJ11" s="626"/>
      <c r="BK11" s="626"/>
      <c r="BL11" s="626"/>
      <c r="BM11" s="626"/>
      <c r="BN11" s="627"/>
      <c r="BO11" s="628">
        <v>1.5</v>
      </c>
      <c r="BP11" s="628"/>
      <c r="BQ11" s="628"/>
      <c r="BR11" s="628"/>
      <c r="BS11" s="634" t="s">
        <v>221</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1128045</v>
      </c>
      <c r="CS11" s="626"/>
      <c r="CT11" s="626"/>
      <c r="CU11" s="626"/>
      <c r="CV11" s="626"/>
      <c r="CW11" s="626"/>
      <c r="CX11" s="626"/>
      <c r="CY11" s="627"/>
      <c r="CZ11" s="628">
        <v>13</v>
      </c>
      <c r="DA11" s="628"/>
      <c r="DB11" s="628"/>
      <c r="DC11" s="628"/>
      <c r="DD11" s="634">
        <v>286230</v>
      </c>
      <c r="DE11" s="626"/>
      <c r="DF11" s="626"/>
      <c r="DG11" s="626"/>
      <c r="DH11" s="626"/>
      <c r="DI11" s="626"/>
      <c r="DJ11" s="626"/>
      <c r="DK11" s="626"/>
      <c r="DL11" s="626"/>
      <c r="DM11" s="626"/>
      <c r="DN11" s="626"/>
      <c r="DO11" s="626"/>
      <c r="DP11" s="627"/>
      <c r="DQ11" s="634">
        <v>549335</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221</v>
      </c>
      <c r="S12" s="626"/>
      <c r="T12" s="626"/>
      <c r="U12" s="626"/>
      <c r="V12" s="626"/>
      <c r="W12" s="626"/>
      <c r="X12" s="626"/>
      <c r="Y12" s="627"/>
      <c r="Z12" s="628" t="s">
        <v>221</v>
      </c>
      <c r="AA12" s="628"/>
      <c r="AB12" s="628"/>
      <c r="AC12" s="628"/>
      <c r="AD12" s="629" t="s">
        <v>221</v>
      </c>
      <c r="AE12" s="629"/>
      <c r="AF12" s="629"/>
      <c r="AG12" s="629"/>
      <c r="AH12" s="629"/>
      <c r="AI12" s="629"/>
      <c r="AJ12" s="629"/>
      <c r="AK12" s="629"/>
      <c r="AL12" s="630" t="s">
        <v>221</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532954</v>
      </c>
      <c r="BH12" s="626"/>
      <c r="BI12" s="626"/>
      <c r="BJ12" s="626"/>
      <c r="BK12" s="626"/>
      <c r="BL12" s="626"/>
      <c r="BM12" s="626"/>
      <c r="BN12" s="627"/>
      <c r="BO12" s="628">
        <v>60.9</v>
      </c>
      <c r="BP12" s="628"/>
      <c r="BQ12" s="628"/>
      <c r="BR12" s="628"/>
      <c r="BS12" s="634" t="s">
        <v>221</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165395</v>
      </c>
      <c r="CS12" s="626"/>
      <c r="CT12" s="626"/>
      <c r="CU12" s="626"/>
      <c r="CV12" s="626"/>
      <c r="CW12" s="626"/>
      <c r="CX12" s="626"/>
      <c r="CY12" s="627"/>
      <c r="CZ12" s="628">
        <v>1.9</v>
      </c>
      <c r="DA12" s="628"/>
      <c r="DB12" s="628"/>
      <c r="DC12" s="628"/>
      <c r="DD12" s="634">
        <v>4694</v>
      </c>
      <c r="DE12" s="626"/>
      <c r="DF12" s="626"/>
      <c r="DG12" s="626"/>
      <c r="DH12" s="626"/>
      <c r="DI12" s="626"/>
      <c r="DJ12" s="626"/>
      <c r="DK12" s="626"/>
      <c r="DL12" s="626"/>
      <c r="DM12" s="626"/>
      <c r="DN12" s="626"/>
      <c r="DO12" s="626"/>
      <c r="DP12" s="627"/>
      <c r="DQ12" s="634">
        <v>138934</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15510</v>
      </c>
      <c r="S13" s="626"/>
      <c r="T13" s="626"/>
      <c r="U13" s="626"/>
      <c r="V13" s="626"/>
      <c r="W13" s="626"/>
      <c r="X13" s="626"/>
      <c r="Y13" s="627"/>
      <c r="Z13" s="628">
        <v>0.2</v>
      </c>
      <c r="AA13" s="628"/>
      <c r="AB13" s="628"/>
      <c r="AC13" s="628"/>
      <c r="AD13" s="629">
        <v>15510</v>
      </c>
      <c r="AE13" s="629"/>
      <c r="AF13" s="629"/>
      <c r="AG13" s="629"/>
      <c r="AH13" s="629"/>
      <c r="AI13" s="629"/>
      <c r="AJ13" s="629"/>
      <c r="AK13" s="629"/>
      <c r="AL13" s="630">
        <v>0.3</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507479</v>
      </c>
      <c r="BH13" s="626"/>
      <c r="BI13" s="626"/>
      <c r="BJ13" s="626"/>
      <c r="BK13" s="626"/>
      <c r="BL13" s="626"/>
      <c r="BM13" s="626"/>
      <c r="BN13" s="627"/>
      <c r="BO13" s="628">
        <v>58</v>
      </c>
      <c r="BP13" s="628"/>
      <c r="BQ13" s="628"/>
      <c r="BR13" s="628"/>
      <c r="BS13" s="634" t="s">
        <v>221</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639460</v>
      </c>
      <c r="CS13" s="626"/>
      <c r="CT13" s="626"/>
      <c r="CU13" s="626"/>
      <c r="CV13" s="626"/>
      <c r="CW13" s="626"/>
      <c r="CX13" s="626"/>
      <c r="CY13" s="627"/>
      <c r="CZ13" s="628">
        <v>7.4</v>
      </c>
      <c r="DA13" s="628"/>
      <c r="DB13" s="628"/>
      <c r="DC13" s="628"/>
      <c r="DD13" s="634">
        <v>267327</v>
      </c>
      <c r="DE13" s="626"/>
      <c r="DF13" s="626"/>
      <c r="DG13" s="626"/>
      <c r="DH13" s="626"/>
      <c r="DI13" s="626"/>
      <c r="DJ13" s="626"/>
      <c r="DK13" s="626"/>
      <c r="DL13" s="626"/>
      <c r="DM13" s="626"/>
      <c r="DN13" s="626"/>
      <c r="DO13" s="626"/>
      <c r="DP13" s="627"/>
      <c r="DQ13" s="634">
        <v>387512</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221</v>
      </c>
      <c r="S14" s="626"/>
      <c r="T14" s="626"/>
      <c r="U14" s="626"/>
      <c r="V14" s="626"/>
      <c r="W14" s="626"/>
      <c r="X14" s="626"/>
      <c r="Y14" s="627"/>
      <c r="Z14" s="628" t="s">
        <v>221</v>
      </c>
      <c r="AA14" s="628"/>
      <c r="AB14" s="628"/>
      <c r="AC14" s="628"/>
      <c r="AD14" s="629" t="s">
        <v>221</v>
      </c>
      <c r="AE14" s="629"/>
      <c r="AF14" s="629"/>
      <c r="AG14" s="629"/>
      <c r="AH14" s="629"/>
      <c r="AI14" s="629"/>
      <c r="AJ14" s="629"/>
      <c r="AK14" s="629"/>
      <c r="AL14" s="630" t="s">
        <v>221</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32220</v>
      </c>
      <c r="BH14" s="626"/>
      <c r="BI14" s="626"/>
      <c r="BJ14" s="626"/>
      <c r="BK14" s="626"/>
      <c r="BL14" s="626"/>
      <c r="BM14" s="626"/>
      <c r="BN14" s="627"/>
      <c r="BO14" s="628">
        <v>3.7</v>
      </c>
      <c r="BP14" s="628"/>
      <c r="BQ14" s="628"/>
      <c r="BR14" s="628"/>
      <c r="BS14" s="634" t="s">
        <v>221</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843929</v>
      </c>
      <c r="CS14" s="626"/>
      <c r="CT14" s="626"/>
      <c r="CU14" s="626"/>
      <c r="CV14" s="626"/>
      <c r="CW14" s="626"/>
      <c r="CX14" s="626"/>
      <c r="CY14" s="627"/>
      <c r="CZ14" s="628">
        <v>9.6999999999999993</v>
      </c>
      <c r="DA14" s="628"/>
      <c r="DB14" s="628"/>
      <c r="DC14" s="628"/>
      <c r="DD14" s="634">
        <v>438832</v>
      </c>
      <c r="DE14" s="626"/>
      <c r="DF14" s="626"/>
      <c r="DG14" s="626"/>
      <c r="DH14" s="626"/>
      <c r="DI14" s="626"/>
      <c r="DJ14" s="626"/>
      <c r="DK14" s="626"/>
      <c r="DL14" s="626"/>
      <c r="DM14" s="626"/>
      <c r="DN14" s="626"/>
      <c r="DO14" s="626"/>
      <c r="DP14" s="627"/>
      <c r="DQ14" s="634">
        <v>390145</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1450</v>
      </c>
      <c r="S15" s="626"/>
      <c r="T15" s="626"/>
      <c r="U15" s="626"/>
      <c r="V15" s="626"/>
      <c r="W15" s="626"/>
      <c r="X15" s="626"/>
      <c r="Y15" s="627"/>
      <c r="Z15" s="628">
        <v>0</v>
      </c>
      <c r="AA15" s="628"/>
      <c r="AB15" s="628"/>
      <c r="AC15" s="628"/>
      <c r="AD15" s="629">
        <v>1450</v>
      </c>
      <c r="AE15" s="629"/>
      <c r="AF15" s="629"/>
      <c r="AG15" s="629"/>
      <c r="AH15" s="629"/>
      <c r="AI15" s="629"/>
      <c r="AJ15" s="629"/>
      <c r="AK15" s="629"/>
      <c r="AL15" s="630">
        <v>0</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44215</v>
      </c>
      <c r="BH15" s="626"/>
      <c r="BI15" s="626"/>
      <c r="BJ15" s="626"/>
      <c r="BK15" s="626"/>
      <c r="BL15" s="626"/>
      <c r="BM15" s="626"/>
      <c r="BN15" s="627"/>
      <c r="BO15" s="628">
        <v>5.0999999999999996</v>
      </c>
      <c r="BP15" s="628"/>
      <c r="BQ15" s="628"/>
      <c r="BR15" s="628"/>
      <c r="BS15" s="634" t="s">
        <v>221</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819897</v>
      </c>
      <c r="CS15" s="626"/>
      <c r="CT15" s="626"/>
      <c r="CU15" s="626"/>
      <c r="CV15" s="626"/>
      <c r="CW15" s="626"/>
      <c r="CX15" s="626"/>
      <c r="CY15" s="627"/>
      <c r="CZ15" s="628">
        <v>9.4</v>
      </c>
      <c r="DA15" s="628"/>
      <c r="DB15" s="628"/>
      <c r="DC15" s="628"/>
      <c r="DD15" s="634">
        <v>22449</v>
      </c>
      <c r="DE15" s="626"/>
      <c r="DF15" s="626"/>
      <c r="DG15" s="626"/>
      <c r="DH15" s="626"/>
      <c r="DI15" s="626"/>
      <c r="DJ15" s="626"/>
      <c r="DK15" s="626"/>
      <c r="DL15" s="626"/>
      <c r="DM15" s="626"/>
      <c r="DN15" s="626"/>
      <c r="DO15" s="626"/>
      <c r="DP15" s="627"/>
      <c r="DQ15" s="634">
        <v>698119</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5190061</v>
      </c>
      <c r="S16" s="626"/>
      <c r="T16" s="626"/>
      <c r="U16" s="626"/>
      <c r="V16" s="626"/>
      <c r="W16" s="626"/>
      <c r="X16" s="626"/>
      <c r="Y16" s="627"/>
      <c r="Z16" s="628">
        <v>54.9</v>
      </c>
      <c r="AA16" s="628"/>
      <c r="AB16" s="628"/>
      <c r="AC16" s="628"/>
      <c r="AD16" s="629">
        <v>4728557</v>
      </c>
      <c r="AE16" s="629"/>
      <c r="AF16" s="629"/>
      <c r="AG16" s="629"/>
      <c r="AH16" s="629"/>
      <c r="AI16" s="629"/>
      <c r="AJ16" s="629"/>
      <c r="AK16" s="629"/>
      <c r="AL16" s="630">
        <v>79.8</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221</v>
      </c>
      <c r="BH16" s="626"/>
      <c r="BI16" s="626"/>
      <c r="BJ16" s="626"/>
      <c r="BK16" s="626"/>
      <c r="BL16" s="626"/>
      <c r="BM16" s="626"/>
      <c r="BN16" s="627"/>
      <c r="BO16" s="628" t="s">
        <v>221</v>
      </c>
      <c r="BP16" s="628"/>
      <c r="BQ16" s="628"/>
      <c r="BR16" s="628"/>
      <c r="BS16" s="634" t="s">
        <v>221</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40760</v>
      </c>
      <c r="CS16" s="626"/>
      <c r="CT16" s="626"/>
      <c r="CU16" s="626"/>
      <c r="CV16" s="626"/>
      <c r="CW16" s="626"/>
      <c r="CX16" s="626"/>
      <c r="CY16" s="627"/>
      <c r="CZ16" s="628">
        <v>0.5</v>
      </c>
      <c r="DA16" s="628"/>
      <c r="DB16" s="628"/>
      <c r="DC16" s="628"/>
      <c r="DD16" s="634" t="s">
        <v>221</v>
      </c>
      <c r="DE16" s="626"/>
      <c r="DF16" s="626"/>
      <c r="DG16" s="626"/>
      <c r="DH16" s="626"/>
      <c r="DI16" s="626"/>
      <c r="DJ16" s="626"/>
      <c r="DK16" s="626"/>
      <c r="DL16" s="626"/>
      <c r="DM16" s="626"/>
      <c r="DN16" s="626"/>
      <c r="DO16" s="626"/>
      <c r="DP16" s="627"/>
      <c r="DQ16" s="634">
        <v>22704</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4728557</v>
      </c>
      <c r="S17" s="626"/>
      <c r="T17" s="626"/>
      <c r="U17" s="626"/>
      <c r="V17" s="626"/>
      <c r="W17" s="626"/>
      <c r="X17" s="626"/>
      <c r="Y17" s="627"/>
      <c r="Z17" s="628">
        <v>50</v>
      </c>
      <c r="AA17" s="628"/>
      <c r="AB17" s="628"/>
      <c r="AC17" s="628"/>
      <c r="AD17" s="629">
        <v>4728557</v>
      </c>
      <c r="AE17" s="629"/>
      <c r="AF17" s="629"/>
      <c r="AG17" s="629"/>
      <c r="AH17" s="629"/>
      <c r="AI17" s="629"/>
      <c r="AJ17" s="629"/>
      <c r="AK17" s="629"/>
      <c r="AL17" s="630">
        <v>79.8</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221</v>
      </c>
      <c r="BH17" s="626"/>
      <c r="BI17" s="626"/>
      <c r="BJ17" s="626"/>
      <c r="BK17" s="626"/>
      <c r="BL17" s="626"/>
      <c r="BM17" s="626"/>
      <c r="BN17" s="627"/>
      <c r="BO17" s="628" t="s">
        <v>221</v>
      </c>
      <c r="BP17" s="628"/>
      <c r="BQ17" s="628"/>
      <c r="BR17" s="628"/>
      <c r="BS17" s="634" t="s">
        <v>221</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1049761</v>
      </c>
      <c r="CS17" s="626"/>
      <c r="CT17" s="626"/>
      <c r="CU17" s="626"/>
      <c r="CV17" s="626"/>
      <c r="CW17" s="626"/>
      <c r="CX17" s="626"/>
      <c r="CY17" s="627"/>
      <c r="CZ17" s="628">
        <v>12.1</v>
      </c>
      <c r="DA17" s="628"/>
      <c r="DB17" s="628"/>
      <c r="DC17" s="628"/>
      <c r="DD17" s="634" t="s">
        <v>221</v>
      </c>
      <c r="DE17" s="626"/>
      <c r="DF17" s="626"/>
      <c r="DG17" s="626"/>
      <c r="DH17" s="626"/>
      <c r="DI17" s="626"/>
      <c r="DJ17" s="626"/>
      <c r="DK17" s="626"/>
      <c r="DL17" s="626"/>
      <c r="DM17" s="626"/>
      <c r="DN17" s="626"/>
      <c r="DO17" s="626"/>
      <c r="DP17" s="627"/>
      <c r="DQ17" s="634">
        <v>994807</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461504</v>
      </c>
      <c r="S18" s="626"/>
      <c r="T18" s="626"/>
      <c r="U18" s="626"/>
      <c r="V18" s="626"/>
      <c r="W18" s="626"/>
      <c r="X18" s="626"/>
      <c r="Y18" s="627"/>
      <c r="Z18" s="628">
        <v>4.9000000000000004</v>
      </c>
      <c r="AA18" s="628"/>
      <c r="AB18" s="628"/>
      <c r="AC18" s="628"/>
      <c r="AD18" s="629" t="s">
        <v>221</v>
      </c>
      <c r="AE18" s="629"/>
      <c r="AF18" s="629"/>
      <c r="AG18" s="629"/>
      <c r="AH18" s="629"/>
      <c r="AI18" s="629"/>
      <c r="AJ18" s="629"/>
      <c r="AK18" s="629"/>
      <c r="AL18" s="630" t="s">
        <v>221</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221</v>
      </c>
      <c r="BH18" s="626"/>
      <c r="BI18" s="626"/>
      <c r="BJ18" s="626"/>
      <c r="BK18" s="626"/>
      <c r="BL18" s="626"/>
      <c r="BM18" s="626"/>
      <c r="BN18" s="627"/>
      <c r="BO18" s="628" t="s">
        <v>221</v>
      </c>
      <c r="BP18" s="628"/>
      <c r="BQ18" s="628"/>
      <c r="BR18" s="628"/>
      <c r="BS18" s="634" t="s">
        <v>221</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221</v>
      </c>
      <c r="CS18" s="626"/>
      <c r="CT18" s="626"/>
      <c r="CU18" s="626"/>
      <c r="CV18" s="626"/>
      <c r="CW18" s="626"/>
      <c r="CX18" s="626"/>
      <c r="CY18" s="627"/>
      <c r="CZ18" s="628" t="s">
        <v>221</v>
      </c>
      <c r="DA18" s="628"/>
      <c r="DB18" s="628"/>
      <c r="DC18" s="628"/>
      <c r="DD18" s="634" t="s">
        <v>221</v>
      </c>
      <c r="DE18" s="626"/>
      <c r="DF18" s="626"/>
      <c r="DG18" s="626"/>
      <c r="DH18" s="626"/>
      <c r="DI18" s="626"/>
      <c r="DJ18" s="626"/>
      <c r="DK18" s="626"/>
      <c r="DL18" s="626"/>
      <c r="DM18" s="626"/>
      <c r="DN18" s="626"/>
      <c r="DO18" s="626"/>
      <c r="DP18" s="627"/>
      <c r="DQ18" s="634" t="s">
        <v>221</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221</v>
      </c>
      <c r="S19" s="626"/>
      <c r="T19" s="626"/>
      <c r="U19" s="626"/>
      <c r="V19" s="626"/>
      <c r="W19" s="626"/>
      <c r="X19" s="626"/>
      <c r="Y19" s="627"/>
      <c r="Z19" s="628" t="s">
        <v>221</v>
      </c>
      <c r="AA19" s="628"/>
      <c r="AB19" s="628"/>
      <c r="AC19" s="628"/>
      <c r="AD19" s="629" t="s">
        <v>221</v>
      </c>
      <c r="AE19" s="629"/>
      <c r="AF19" s="629"/>
      <c r="AG19" s="629"/>
      <c r="AH19" s="629"/>
      <c r="AI19" s="629"/>
      <c r="AJ19" s="629"/>
      <c r="AK19" s="629"/>
      <c r="AL19" s="630" t="s">
        <v>221</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1006</v>
      </c>
      <c r="BH19" s="626"/>
      <c r="BI19" s="626"/>
      <c r="BJ19" s="626"/>
      <c r="BK19" s="626"/>
      <c r="BL19" s="626"/>
      <c r="BM19" s="626"/>
      <c r="BN19" s="627"/>
      <c r="BO19" s="628">
        <v>0.1</v>
      </c>
      <c r="BP19" s="628"/>
      <c r="BQ19" s="628"/>
      <c r="BR19" s="628"/>
      <c r="BS19" s="634" t="s">
        <v>221</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221</v>
      </c>
      <c r="CS19" s="626"/>
      <c r="CT19" s="626"/>
      <c r="CU19" s="626"/>
      <c r="CV19" s="626"/>
      <c r="CW19" s="626"/>
      <c r="CX19" s="626"/>
      <c r="CY19" s="627"/>
      <c r="CZ19" s="628" t="s">
        <v>221</v>
      </c>
      <c r="DA19" s="628"/>
      <c r="DB19" s="628"/>
      <c r="DC19" s="628"/>
      <c r="DD19" s="634" t="s">
        <v>221</v>
      </c>
      <c r="DE19" s="626"/>
      <c r="DF19" s="626"/>
      <c r="DG19" s="626"/>
      <c r="DH19" s="626"/>
      <c r="DI19" s="626"/>
      <c r="DJ19" s="626"/>
      <c r="DK19" s="626"/>
      <c r="DL19" s="626"/>
      <c r="DM19" s="626"/>
      <c r="DN19" s="626"/>
      <c r="DO19" s="626"/>
      <c r="DP19" s="627"/>
      <c r="DQ19" s="634" t="s">
        <v>221</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6333119</v>
      </c>
      <c r="S20" s="626"/>
      <c r="T20" s="626"/>
      <c r="U20" s="626"/>
      <c r="V20" s="626"/>
      <c r="W20" s="626"/>
      <c r="X20" s="626"/>
      <c r="Y20" s="627"/>
      <c r="Z20" s="628">
        <v>67</v>
      </c>
      <c r="AA20" s="628"/>
      <c r="AB20" s="628"/>
      <c r="AC20" s="628"/>
      <c r="AD20" s="629">
        <v>5871615</v>
      </c>
      <c r="AE20" s="629"/>
      <c r="AF20" s="629"/>
      <c r="AG20" s="629"/>
      <c r="AH20" s="629"/>
      <c r="AI20" s="629"/>
      <c r="AJ20" s="629"/>
      <c r="AK20" s="629"/>
      <c r="AL20" s="630">
        <v>99.1</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1006</v>
      </c>
      <c r="BH20" s="626"/>
      <c r="BI20" s="626"/>
      <c r="BJ20" s="626"/>
      <c r="BK20" s="626"/>
      <c r="BL20" s="626"/>
      <c r="BM20" s="626"/>
      <c r="BN20" s="627"/>
      <c r="BO20" s="628">
        <v>0.1</v>
      </c>
      <c r="BP20" s="628"/>
      <c r="BQ20" s="628"/>
      <c r="BR20" s="628"/>
      <c r="BS20" s="634" t="s">
        <v>221</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8692158</v>
      </c>
      <c r="CS20" s="626"/>
      <c r="CT20" s="626"/>
      <c r="CU20" s="626"/>
      <c r="CV20" s="626"/>
      <c r="CW20" s="626"/>
      <c r="CX20" s="626"/>
      <c r="CY20" s="627"/>
      <c r="CZ20" s="628">
        <v>100</v>
      </c>
      <c r="DA20" s="628"/>
      <c r="DB20" s="628"/>
      <c r="DC20" s="628"/>
      <c r="DD20" s="634">
        <v>1037626</v>
      </c>
      <c r="DE20" s="626"/>
      <c r="DF20" s="626"/>
      <c r="DG20" s="626"/>
      <c r="DH20" s="626"/>
      <c r="DI20" s="626"/>
      <c r="DJ20" s="626"/>
      <c r="DK20" s="626"/>
      <c r="DL20" s="626"/>
      <c r="DM20" s="626"/>
      <c r="DN20" s="626"/>
      <c r="DO20" s="626"/>
      <c r="DP20" s="627"/>
      <c r="DQ20" s="634">
        <v>6264528</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1792</v>
      </c>
      <c r="S21" s="626"/>
      <c r="T21" s="626"/>
      <c r="U21" s="626"/>
      <c r="V21" s="626"/>
      <c r="W21" s="626"/>
      <c r="X21" s="626"/>
      <c r="Y21" s="627"/>
      <c r="Z21" s="628">
        <v>0</v>
      </c>
      <c r="AA21" s="628"/>
      <c r="AB21" s="628"/>
      <c r="AC21" s="628"/>
      <c r="AD21" s="629">
        <v>1792</v>
      </c>
      <c r="AE21" s="629"/>
      <c r="AF21" s="629"/>
      <c r="AG21" s="629"/>
      <c r="AH21" s="629"/>
      <c r="AI21" s="629"/>
      <c r="AJ21" s="629"/>
      <c r="AK21" s="629"/>
      <c r="AL21" s="630">
        <v>0</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1006</v>
      </c>
      <c r="BH21" s="626"/>
      <c r="BI21" s="626"/>
      <c r="BJ21" s="626"/>
      <c r="BK21" s="626"/>
      <c r="BL21" s="626"/>
      <c r="BM21" s="626"/>
      <c r="BN21" s="627"/>
      <c r="BO21" s="628">
        <v>0.1</v>
      </c>
      <c r="BP21" s="628"/>
      <c r="BQ21" s="628"/>
      <c r="BR21" s="628"/>
      <c r="BS21" s="634" t="s">
        <v>221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48382</v>
      </c>
      <c r="S22" s="626"/>
      <c r="T22" s="626"/>
      <c r="U22" s="626"/>
      <c r="V22" s="626"/>
      <c r="W22" s="626"/>
      <c r="X22" s="626"/>
      <c r="Y22" s="627"/>
      <c r="Z22" s="628">
        <v>0.5</v>
      </c>
      <c r="AA22" s="628"/>
      <c r="AB22" s="628"/>
      <c r="AC22" s="628"/>
      <c r="AD22" s="629" t="s">
        <v>221</v>
      </c>
      <c r="AE22" s="629"/>
      <c r="AF22" s="629"/>
      <c r="AG22" s="629"/>
      <c r="AH22" s="629"/>
      <c r="AI22" s="629"/>
      <c r="AJ22" s="629"/>
      <c r="AK22" s="629"/>
      <c r="AL22" s="630" t="s">
        <v>221</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221</v>
      </c>
      <c r="BH22" s="626"/>
      <c r="BI22" s="626"/>
      <c r="BJ22" s="626"/>
      <c r="BK22" s="626"/>
      <c r="BL22" s="626"/>
      <c r="BM22" s="626"/>
      <c r="BN22" s="627"/>
      <c r="BO22" s="628" t="s">
        <v>221</v>
      </c>
      <c r="BP22" s="628"/>
      <c r="BQ22" s="628"/>
      <c r="BR22" s="628"/>
      <c r="BS22" s="634" t="s">
        <v>221</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122108</v>
      </c>
      <c r="S23" s="626"/>
      <c r="T23" s="626"/>
      <c r="U23" s="626"/>
      <c r="V23" s="626"/>
      <c r="W23" s="626"/>
      <c r="X23" s="626"/>
      <c r="Y23" s="627"/>
      <c r="Z23" s="628">
        <v>1.3</v>
      </c>
      <c r="AA23" s="628"/>
      <c r="AB23" s="628"/>
      <c r="AC23" s="628"/>
      <c r="AD23" s="629" t="s">
        <v>221</v>
      </c>
      <c r="AE23" s="629"/>
      <c r="AF23" s="629"/>
      <c r="AG23" s="629"/>
      <c r="AH23" s="629"/>
      <c r="AI23" s="629"/>
      <c r="AJ23" s="629"/>
      <c r="AK23" s="629"/>
      <c r="AL23" s="630" t="s">
        <v>221</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t="s">
        <v>221</v>
      </c>
      <c r="BH23" s="626"/>
      <c r="BI23" s="626"/>
      <c r="BJ23" s="626"/>
      <c r="BK23" s="626"/>
      <c r="BL23" s="626"/>
      <c r="BM23" s="626"/>
      <c r="BN23" s="627"/>
      <c r="BO23" s="628" t="s">
        <v>221</v>
      </c>
      <c r="BP23" s="628"/>
      <c r="BQ23" s="628"/>
      <c r="BR23" s="628"/>
      <c r="BS23" s="634" t="s">
        <v>221</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74299</v>
      </c>
      <c r="S24" s="626"/>
      <c r="T24" s="626"/>
      <c r="U24" s="626"/>
      <c r="V24" s="626"/>
      <c r="W24" s="626"/>
      <c r="X24" s="626"/>
      <c r="Y24" s="627"/>
      <c r="Z24" s="628">
        <v>0.8</v>
      </c>
      <c r="AA24" s="628"/>
      <c r="AB24" s="628"/>
      <c r="AC24" s="628"/>
      <c r="AD24" s="629">
        <v>16</v>
      </c>
      <c r="AE24" s="629"/>
      <c r="AF24" s="629"/>
      <c r="AG24" s="629"/>
      <c r="AH24" s="629"/>
      <c r="AI24" s="629"/>
      <c r="AJ24" s="629"/>
      <c r="AK24" s="629"/>
      <c r="AL24" s="630">
        <v>0</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221</v>
      </c>
      <c r="BH24" s="626"/>
      <c r="BI24" s="626"/>
      <c r="BJ24" s="626"/>
      <c r="BK24" s="626"/>
      <c r="BL24" s="626"/>
      <c r="BM24" s="626"/>
      <c r="BN24" s="627"/>
      <c r="BO24" s="628" t="s">
        <v>221</v>
      </c>
      <c r="BP24" s="628"/>
      <c r="BQ24" s="628"/>
      <c r="BR24" s="628"/>
      <c r="BS24" s="634" t="s">
        <v>221</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3717543</v>
      </c>
      <c r="CS24" s="615"/>
      <c r="CT24" s="615"/>
      <c r="CU24" s="615"/>
      <c r="CV24" s="615"/>
      <c r="CW24" s="615"/>
      <c r="CX24" s="615"/>
      <c r="CY24" s="616"/>
      <c r="CZ24" s="652">
        <v>42.8</v>
      </c>
      <c r="DA24" s="653"/>
      <c r="DB24" s="653"/>
      <c r="DC24" s="654"/>
      <c r="DD24" s="651">
        <v>3089676</v>
      </c>
      <c r="DE24" s="615"/>
      <c r="DF24" s="615"/>
      <c r="DG24" s="615"/>
      <c r="DH24" s="615"/>
      <c r="DI24" s="615"/>
      <c r="DJ24" s="615"/>
      <c r="DK24" s="616"/>
      <c r="DL24" s="651">
        <v>3073136</v>
      </c>
      <c r="DM24" s="615"/>
      <c r="DN24" s="615"/>
      <c r="DO24" s="615"/>
      <c r="DP24" s="615"/>
      <c r="DQ24" s="615"/>
      <c r="DR24" s="615"/>
      <c r="DS24" s="615"/>
      <c r="DT24" s="615"/>
      <c r="DU24" s="615"/>
      <c r="DV24" s="616"/>
      <c r="DW24" s="619">
        <v>50</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513243</v>
      </c>
      <c r="S25" s="626"/>
      <c r="T25" s="626"/>
      <c r="U25" s="626"/>
      <c r="V25" s="626"/>
      <c r="W25" s="626"/>
      <c r="X25" s="626"/>
      <c r="Y25" s="627"/>
      <c r="Z25" s="628">
        <v>5.4</v>
      </c>
      <c r="AA25" s="628"/>
      <c r="AB25" s="628"/>
      <c r="AC25" s="628"/>
      <c r="AD25" s="629" t="s">
        <v>221</v>
      </c>
      <c r="AE25" s="629"/>
      <c r="AF25" s="629"/>
      <c r="AG25" s="629"/>
      <c r="AH25" s="629"/>
      <c r="AI25" s="629"/>
      <c r="AJ25" s="629"/>
      <c r="AK25" s="629"/>
      <c r="AL25" s="630" t="s">
        <v>221</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221</v>
      </c>
      <c r="BH25" s="626"/>
      <c r="BI25" s="626"/>
      <c r="BJ25" s="626"/>
      <c r="BK25" s="626"/>
      <c r="BL25" s="626"/>
      <c r="BM25" s="626"/>
      <c r="BN25" s="627"/>
      <c r="BO25" s="628" t="s">
        <v>221</v>
      </c>
      <c r="BP25" s="628"/>
      <c r="BQ25" s="628"/>
      <c r="BR25" s="628"/>
      <c r="BS25" s="634" t="s">
        <v>221</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1956754</v>
      </c>
      <c r="CS25" s="657"/>
      <c r="CT25" s="657"/>
      <c r="CU25" s="657"/>
      <c r="CV25" s="657"/>
      <c r="CW25" s="657"/>
      <c r="CX25" s="657"/>
      <c r="CY25" s="658"/>
      <c r="CZ25" s="659">
        <v>22.5</v>
      </c>
      <c r="DA25" s="660"/>
      <c r="DB25" s="660"/>
      <c r="DC25" s="661"/>
      <c r="DD25" s="634">
        <v>1903663</v>
      </c>
      <c r="DE25" s="657"/>
      <c r="DF25" s="657"/>
      <c r="DG25" s="657"/>
      <c r="DH25" s="657"/>
      <c r="DI25" s="657"/>
      <c r="DJ25" s="657"/>
      <c r="DK25" s="658"/>
      <c r="DL25" s="634">
        <v>1887673</v>
      </c>
      <c r="DM25" s="657"/>
      <c r="DN25" s="657"/>
      <c r="DO25" s="657"/>
      <c r="DP25" s="657"/>
      <c r="DQ25" s="657"/>
      <c r="DR25" s="657"/>
      <c r="DS25" s="657"/>
      <c r="DT25" s="657"/>
      <c r="DU25" s="657"/>
      <c r="DV25" s="658"/>
      <c r="DW25" s="630">
        <v>30.7</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221</v>
      </c>
      <c r="S26" s="626"/>
      <c r="T26" s="626"/>
      <c r="U26" s="626"/>
      <c r="V26" s="626"/>
      <c r="W26" s="626"/>
      <c r="X26" s="626"/>
      <c r="Y26" s="627"/>
      <c r="Z26" s="628" t="s">
        <v>221</v>
      </c>
      <c r="AA26" s="628"/>
      <c r="AB26" s="628"/>
      <c r="AC26" s="628"/>
      <c r="AD26" s="629" t="s">
        <v>221</v>
      </c>
      <c r="AE26" s="629"/>
      <c r="AF26" s="629"/>
      <c r="AG26" s="629"/>
      <c r="AH26" s="629"/>
      <c r="AI26" s="629"/>
      <c r="AJ26" s="629"/>
      <c r="AK26" s="629"/>
      <c r="AL26" s="630" t="s">
        <v>221</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221</v>
      </c>
      <c r="BH26" s="626"/>
      <c r="BI26" s="626"/>
      <c r="BJ26" s="626"/>
      <c r="BK26" s="626"/>
      <c r="BL26" s="626"/>
      <c r="BM26" s="626"/>
      <c r="BN26" s="627"/>
      <c r="BO26" s="628" t="s">
        <v>221</v>
      </c>
      <c r="BP26" s="628"/>
      <c r="BQ26" s="628"/>
      <c r="BR26" s="628"/>
      <c r="BS26" s="634" t="s">
        <v>221</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1332830</v>
      </c>
      <c r="CS26" s="626"/>
      <c r="CT26" s="626"/>
      <c r="CU26" s="626"/>
      <c r="CV26" s="626"/>
      <c r="CW26" s="626"/>
      <c r="CX26" s="626"/>
      <c r="CY26" s="627"/>
      <c r="CZ26" s="659">
        <v>15.3</v>
      </c>
      <c r="DA26" s="660"/>
      <c r="DB26" s="660"/>
      <c r="DC26" s="661"/>
      <c r="DD26" s="634">
        <v>1332830</v>
      </c>
      <c r="DE26" s="626"/>
      <c r="DF26" s="626"/>
      <c r="DG26" s="626"/>
      <c r="DH26" s="626"/>
      <c r="DI26" s="626"/>
      <c r="DJ26" s="626"/>
      <c r="DK26" s="627"/>
      <c r="DL26" s="634" t="s">
        <v>209</v>
      </c>
      <c r="DM26" s="626"/>
      <c r="DN26" s="626"/>
      <c r="DO26" s="626"/>
      <c r="DP26" s="626"/>
      <c r="DQ26" s="626"/>
      <c r="DR26" s="626"/>
      <c r="DS26" s="626"/>
      <c r="DT26" s="626"/>
      <c r="DU26" s="626"/>
      <c r="DV26" s="627"/>
      <c r="DW26" s="630" t="s">
        <v>209</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556138</v>
      </c>
      <c r="S27" s="626"/>
      <c r="T27" s="626"/>
      <c r="U27" s="626"/>
      <c r="V27" s="626"/>
      <c r="W27" s="626"/>
      <c r="X27" s="626"/>
      <c r="Y27" s="627"/>
      <c r="Z27" s="628">
        <v>5.9</v>
      </c>
      <c r="AA27" s="628"/>
      <c r="AB27" s="628"/>
      <c r="AC27" s="628"/>
      <c r="AD27" s="629" t="s">
        <v>221</v>
      </c>
      <c r="AE27" s="629"/>
      <c r="AF27" s="629"/>
      <c r="AG27" s="629"/>
      <c r="AH27" s="629"/>
      <c r="AI27" s="629"/>
      <c r="AJ27" s="629"/>
      <c r="AK27" s="629"/>
      <c r="AL27" s="630" t="s">
        <v>221</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874487</v>
      </c>
      <c r="BH27" s="626"/>
      <c r="BI27" s="626"/>
      <c r="BJ27" s="626"/>
      <c r="BK27" s="626"/>
      <c r="BL27" s="626"/>
      <c r="BM27" s="626"/>
      <c r="BN27" s="627"/>
      <c r="BO27" s="628">
        <v>100</v>
      </c>
      <c r="BP27" s="628"/>
      <c r="BQ27" s="628"/>
      <c r="BR27" s="628"/>
      <c r="BS27" s="634" t="s">
        <v>221</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711028</v>
      </c>
      <c r="CS27" s="657"/>
      <c r="CT27" s="657"/>
      <c r="CU27" s="657"/>
      <c r="CV27" s="657"/>
      <c r="CW27" s="657"/>
      <c r="CX27" s="657"/>
      <c r="CY27" s="658"/>
      <c r="CZ27" s="659">
        <v>8.1999999999999993</v>
      </c>
      <c r="DA27" s="660"/>
      <c r="DB27" s="660"/>
      <c r="DC27" s="661"/>
      <c r="DD27" s="634">
        <v>191206</v>
      </c>
      <c r="DE27" s="657"/>
      <c r="DF27" s="657"/>
      <c r="DG27" s="657"/>
      <c r="DH27" s="657"/>
      <c r="DI27" s="657"/>
      <c r="DJ27" s="657"/>
      <c r="DK27" s="658"/>
      <c r="DL27" s="634">
        <v>190746</v>
      </c>
      <c r="DM27" s="657"/>
      <c r="DN27" s="657"/>
      <c r="DO27" s="657"/>
      <c r="DP27" s="657"/>
      <c r="DQ27" s="657"/>
      <c r="DR27" s="657"/>
      <c r="DS27" s="657"/>
      <c r="DT27" s="657"/>
      <c r="DU27" s="657"/>
      <c r="DV27" s="658"/>
      <c r="DW27" s="630">
        <v>3.1</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82207</v>
      </c>
      <c r="S28" s="626"/>
      <c r="T28" s="626"/>
      <c r="U28" s="626"/>
      <c r="V28" s="626"/>
      <c r="W28" s="626"/>
      <c r="X28" s="626"/>
      <c r="Y28" s="627"/>
      <c r="Z28" s="628">
        <v>0.9</v>
      </c>
      <c r="AA28" s="628"/>
      <c r="AB28" s="628"/>
      <c r="AC28" s="628"/>
      <c r="AD28" s="629">
        <v>34053</v>
      </c>
      <c r="AE28" s="629"/>
      <c r="AF28" s="629"/>
      <c r="AG28" s="629"/>
      <c r="AH28" s="629"/>
      <c r="AI28" s="629"/>
      <c r="AJ28" s="629"/>
      <c r="AK28" s="629"/>
      <c r="AL28" s="630">
        <v>0.6</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1049761</v>
      </c>
      <c r="CS28" s="626"/>
      <c r="CT28" s="626"/>
      <c r="CU28" s="626"/>
      <c r="CV28" s="626"/>
      <c r="CW28" s="626"/>
      <c r="CX28" s="626"/>
      <c r="CY28" s="627"/>
      <c r="CZ28" s="659">
        <v>12.1</v>
      </c>
      <c r="DA28" s="660"/>
      <c r="DB28" s="660"/>
      <c r="DC28" s="661"/>
      <c r="DD28" s="634">
        <v>994807</v>
      </c>
      <c r="DE28" s="626"/>
      <c r="DF28" s="626"/>
      <c r="DG28" s="626"/>
      <c r="DH28" s="626"/>
      <c r="DI28" s="626"/>
      <c r="DJ28" s="626"/>
      <c r="DK28" s="627"/>
      <c r="DL28" s="634">
        <v>994717</v>
      </c>
      <c r="DM28" s="626"/>
      <c r="DN28" s="626"/>
      <c r="DO28" s="626"/>
      <c r="DP28" s="626"/>
      <c r="DQ28" s="626"/>
      <c r="DR28" s="626"/>
      <c r="DS28" s="626"/>
      <c r="DT28" s="626"/>
      <c r="DU28" s="626"/>
      <c r="DV28" s="627"/>
      <c r="DW28" s="630">
        <v>16.2</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5121</v>
      </c>
      <c r="S29" s="626"/>
      <c r="T29" s="626"/>
      <c r="U29" s="626"/>
      <c r="V29" s="626"/>
      <c r="W29" s="626"/>
      <c r="X29" s="626"/>
      <c r="Y29" s="627"/>
      <c r="Z29" s="628">
        <v>0.1</v>
      </c>
      <c r="AA29" s="628"/>
      <c r="AB29" s="628"/>
      <c r="AC29" s="628"/>
      <c r="AD29" s="629" t="s">
        <v>221</v>
      </c>
      <c r="AE29" s="629"/>
      <c r="AF29" s="629"/>
      <c r="AG29" s="629"/>
      <c r="AH29" s="629"/>
      <c r="AI29" s="629"/>
      <c r="AJ29" s="629"/>
      <c r="AK29" s="629"/>
      <c r="AL29" s="630" t="s">
        <v>221</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1049761</v>
      </c>
      <c r="CS29" s="657"/>
      <c r="CT29" s="657"/>
      <c r="CU29" s="657"/>
      <c r="CV29" s="657"/>
      <c r="CW29" s="657"/>
      <c r="CX29" s="657"/>
      <c r="CY29" s="658"/>
      <c r="CZ29" s="659">
        <v>12.1</v>
      </c>
      <c r="DA29" s="660"/>
      <c r="DB29" s="660"/>
      <c r="DC29" s="661"/>
      <c r="DD29" s="634">
        <v>994807</v>
      </c>
      <c r="DE29" s="657"/>
      <c r="DF29" s="657"/>
      <c r="DG29" s="657"/>
      <c r="DH29" s="657"/>
      <c r="DI29" s="657"/>
      <c r="DJ29" s="657"/>
      <c r="DK29" s="658"/>
      <c r="DL29" s="634">
        <v>994717</v>
      </c>
      <c r="DM29" s="657"/>
      <c r="DN29" s="657"/>
      <c r="DO29" s="657"/>
      <c r="DP29" s="657"/>
      <c r="DQ29" s="657"/>
      <c r="DR29" s="657"/>
      <c r="DS29" s="657"/>
      <c r="DT29" s="657"/>
      <c r="DU29" s="657"/>
      <c r="DV29" s="658"/>
      <c r="DW29" s="630">
        <v>16.2</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304420</v>
      </c>
      <c r="S30" s="626"/>
      <c r="T30" s="626"/>
      <c r="U30" s="626"/>
      <c r="V30" s="626"/>
      <c r="W30" s="626"/>
      <c r="X30" s="626"/>
      <c r="Y30" s="627"/>
      <c r="Z30" s="628">
        <v>3.2</v>
      </c>
      <c r="AA30" s="628"/>
      <c r="AB30" s="628"/>
      <c r="AC30" s="628"/>
      <c r="AD30" s="629" t="s">
        <v>221</v>
      </c>
      <c r="AE30" s="629"/>
      <c r="AF30" s="629"/>
      <c r="AG30" s="629"/>
      <c r="AH30" s="629"/>
      <c r="AI30" s="629"/>
      <c r="AJ30" s="629"/>
      <c r="AK30" s="629"/>
      <c r="AL30" s="630" t="s">
        <v>221</v>
      </c>
      <c r="AM30" s="631"/>
      <c r="AN30" s="631"/>
      <c r="AO30" s="632"/>
      <c r="AP30" s="671" t="s">
        <v>290</v>
      </c>
      <c r="AQ30" s="672"/>
      <c r="AR30" s="672"/>
      <c r="AS30" s="672"/>
      <c r="AT30" s="677" t="s">
        <v>291</v>
      </c>
      <c r="AU30" s="184"/>
      <c r="AV30" s="184"/>
      <c r="AW30" s="184"/>
      <c r="AX30" s="611" t="s">
        <v>169</v>
      </c>
      <c r="AY30" s="612"/>
      <c r="AZ30" s="612"/>
      <c r="BA30" s="612"/>
      <c r="BB30" s="612"/>
      <c r="BC30" s="612"/>
      <c r="BD30" s="612"/>
      <c r="BE30" s="612"/>
      <c r="BF30" s="613"/>
      <c r="BG30" s="683">
        <v>98.8</v>
      </c>
      <c r="BH30" s="684"/>
      <c r="BI30" s="684"/>
      <c r="BJ30" s="684"/>
      <c r="BK30" s="684"/>
      <c r="BL30" s="684"/>
      <c r="BM30" s="620">
        <v>95.7</v>
      </c>
      <c r="BN30" s="684"/>
      <c r="BO30" s="684"/>
      <c r="BP30" s="684"/>
      <c r="BQ30" s="685"/>
      <c r="BR30" s="683">
        <v>98.8</v>
      </c>
      <c r="BS30" s="684"/>
      <c r="BT30" s="684"/>
      <c r="BU30" s="684"/>
      <c r="BV30" s="684"/>
      <c r="BW30" s="684"/>
      <c r="BX30" s="620">
        <v>95.4</v>
      </c>
      <c r="BY30" s="684"/>
      <c r="BZ30" s="684"/>
      <c r="CA30" s="684"/>
      <c r="CB30" s="685"/>
      <c r="CD30" s="688"/>
      <c r="CE30" s="689"/>
      <c r="CF30" s="639" t="s">
        <v>292</v>
      </c>
      <c r="CG30" s="640"/>
      <c r="CH30" s="640"/>
      <c r="CI30" s="640"/>
      <c r="CJ30" s="640"/>
      <c r="CK30" s="640"/>
      <c r="CL30" s="640"/>
      <c r="CM30" s="640"/>
      <c r="CN30" s="640"/>
      <c r="CO30" s="640"/>
      <c r="CP30" s="640"/>
      <c r="CQ30" s="641"/>
      <c r="CR30" s="625">
        <v>961888</v>
      </c>
      <c r="CS30" s="626"/>
      <c r="CT30" s="626"/>
      <c r="CU30" s="626"/>
      <c r="CV30" s="626"/>
      <c r="CW30" s="626"/>
      <c r="CX30" s="626"/>
      <c r="CY30" s="627"/>
      <c r="CZ30" s="659">
        <v>11.1</v>
      </c>
      <c r="DA30" s="660"/>
      <c r="DB30" s="660"/>
      <c r="DC30" s="661"/>
      <c r="DD30" s="634">
        <v>906934</v>
      </c>
      <c r="DE30" s="626"/>
      <c r="DF30" s="626"/>
      <c r="DG30" s="626"/>
      <c r="DH30" s="626"/>
      <c r="DI30" s="626"/>
      <c r="DJ30" s="626"/>
      <c r="DK30" s="627"/>
      <c r="DL30" s="634">
        <v>906844</v>
      </c>
      <c r="DM30" s="626"/>
      <c r="DN30" s="626"/>
      <c r="DO30" s="626"/>
      <c r="DP30" s="626"/>
      <c r="DQ30" s="626"/>
      <c r="DR30" s="626"/>
      <c r="DS30" s="626"/>
      <c r="DT30" s="626"/>
      <c r="DU30" s="626"/>
      <c r="DV30" s="627"/>
      <c r="DW30" s="630">
        <v>14.8</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441088</v>
      </c>
      <c r="S31" s="626"/>
      <c r="T31" s="626"/>
      <c r="U31" s="626"/>
      <c r="V31" s="626"/>
      <c r="W31" s="626"/>
      <c r="X31" s="626"/>
      <c r="Y31" s="627"/>
      <c r="Z31" s="628">
        <v>4.7</v>
      </c>
      <c r="AA31" s="628"/>
      <c r="AB31" s="628"/>
      <c r="AC31" s="628"/>
      <c r="AD31" s="629" t="s">
        <v>221</v>
      </c>
      <c r="AE31" s="629"/>
      <c r="AF31" s="629"/>
      <c r="AG31" s="629"/>
      <c r="AH31" s="629"/>
      <c r="AI31" s="629"/>
      <c r="AJ31" s="629"/>
      <c r="AK31" s="629"/>
      <c r="AL31" s="630" t="s">
        <v>221</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98.7</v>
      </c>
      <c r="BH31" s="657"/>
      <c r="BI31" s="657"/>
      <c r="BJ31" s="657"/>
      <c r="BK31" s="657"/>
      <c r="BL31" s="657"/>
      <c r="BM31" s="631">
        <v>96.5</v>
      </c>
      <c r="BN31" s="681"/>
      <c r="BO31" s="681"/>
      <c r="BP31" s="681"/>
      <c r="BQ31" s="682"/>
      <c r="BR31" s="680">
        <v>98.6</v>
      </c>
      <c r="BS31" s="657"/>
      <c r="BT31" s="657"/>
      <c r="BU31" s="657"/>
      <c r="BV31" s="657"/>
      <c r="BW31" s="657"/>
      <c r="BX31" s="631">
        <v>95.7</v>
      </c>
      <c r="BY31" s="681"/>
      <c r="BZ31" s="681"/>
      <c r="CA31" s="681"/>
      <c r="CB31" s="682"/>
      <c r="CD31" s="688"/>
      <c r="CE31" s="689"/>
      <c r="CF31" s="639" t="s">
        <v>296</v>
      </c>
      <c r="CG31" s="640"/>
      <c r="CH31" s="640"/>
      <c r="CI31" s="640"/>
      <c r="CJ31" s="640"/>
      <c r="CK31" s="640"/>
      <c r="CL31" s="640"/>
      <c r="CM31" s="640"/>
      <c r="CN31" s="640"/>
      <c r="CO31" s="640"/>
      <c r="CP31" s="640"/>
      <c r="CQ31" s="641"/>
      <c r="CR31" s="625">
        <v>87873</v>
      </c>
      <c r="CS31" s="657"/>
      <c r="CT31" s="657"/>
      <c r="CU31" s="657"/>
      <c r="CV31" s="657"/>
      <c r="CW31" s="657"/>
      <c r="CX31" s="657"/>
      <c r="CY31" s="658"/>
      <c r="CZ31" s="659">
        <v>1</v>
      </c>
      <c r="DA31" s="660"/>
      <c r="DB31" s="660"/>
      <c r="DC31" s="661"/>
      <c r="DD31" s="634">
        <v>87873</v>
      </c>
      <c r="DE31" s="657"/>
      <c r="DF31" s="657"/>
      <c r="DG31" s="657"/>
      <c r="DH31" s="657"/>
      <c r="DI31" s="657"/>
      <c r="DJ31" s="657"/>
      <c r="DK31" s="658"/>
      <c r="DL31" s="634">
        <v>87873</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318562</v>
      </c>
      <c r="S32" s="626"/>
      <c r="T32" s="626"/>
      <c r="U32" s="626"/>
      <c r="V32" s="626"/>
      <c r="W32" s="626"/>
      <c r="X32" s="626"/>
      <c r="Y32" s="627"/>
      <c r="Z32" s="628">
        <v>3.4</v>
      </c>
      <c r="AA32" s="628"/>
      <c r="AB32" s="628"/>
      <c r="AC32" s="628"/>
      <c r="AD32" s="629">
        <v>14569</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98.8</v>
      </c>
      <c r="BH32" s="693"/>
      <c r="BI32" s="693"/>
      <c r="BJ32" s="693"/>
      <c r="BK32" s="693"/>
      <c r="BL32" s="693"/>
      <c r="BM32" s="694">
        <v>94.8</v>
      </c>
      <c r="BN32" s="693"/>
      <c r="BO32" s="693"/>
      <c r="BP32" s="693"/>
      <c r="BQ32" s="695"/>
      <c r="BR32" s="692">
        <v>98.7</v>
      </c>
      <c r="BS32" s="693"/>
      <c r="BT32" s="693"/>
      <c r="BU32" s="693"/>
      <c r="BV32" s="693"/>
      <c r="BW32" s="693"/>
      <c r="BX32" s="694">
        <v>94.6</v>
      </c>
      <c r="BY32" s="693"/>
      <c r="BZ32" s="693"/>
      <c r="CA32" s="693"/>
      <c r="CB32" s="695"/>
      <c r="CD32" s="690"/>
      <c r="CE32" s="691"/>
      <c r="CF32" s="639" t="s">
        <v>299</v>
      </c>
      <c r="CG32" s="640"/>
      <c r="CH32" s="640"/>
      <c r="CI32" s="640"/>
      <c r="CJ32" s="640"/>
      <c r="CK32" s="640"/>
      <c r="CL32" s="640"/>
      <c r="CM32" s="640"/>
      <c r="CN32" s="640"/>
      <c r="CO32" s="640"/>
      <c r="CP32" s="640"/>
      <c r="CQ32" s="641"/>
      <c r="CR32" s="625" t="s">
        <v>221</v>
      </c>
      <c r="CS32" s="626"/>
      <c r="CT32" s="626"/>
      <c r="CU32" s="626"/>
      <c r="CV32" s="626"/>
      <c r="CW32" s="626"/>
      <c r="CX32" s="626"/>
      <c r="CY32" s="627"/>
      <c r="CZ32" s="659" t="s">
        <v>221</v>
      </c>
      <c r="DA32" s="660"/>
      <c r="DB32" s="660"/>
      <c r="DC32" s="661"/>
      <c r="DD32" s="634" t="s">
        <v>221</v>
      </c>
      <c r="DE32" s="626"/>
      <c r="DF32" s="626"/>
      <c r="DG32" s="626"/>
      <c r="DH32" s="626"/>
      <c r="DI32" s="626"/>
      <c r="DJ32" s="626"/>
      <c r="DK32" s="627"/>
      <c r="DL32" s="634" t="s">
        <v>221</v>
      </c>
      <c r="DM32" s="626"/>
      <c r="DN32" s="626"/>
      <c r="DO32" s="626"/>
      <c r="DP32" s="626"/>
      <c r="DQ32" s="626"/>
      <c r="DR32" s="626"/>
      <c r="DS32" s="626"/>
      <c r="DT32" s="626"/>
      <c r="DU32" s="626"/>
      <c r="DV32" s="627"/>
      <c r="DW32" s="630" t="s">
        <v>221</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654700</v>
      </c>
      <c r="S33" s="626"/>
      <c r="T33" s="626"/>
      <c r="U33" s="626"/>
      <c r="V33" s="626"/>
      <c r="W33" s="626"/>
      <c r="X33" s="626"/>
      <c r="Y33" s="627"/>
      <c r="Z33" s="628">
        <v>6.9</v>
      </c>
      <c r="AA33" s="628"/>
      <c r="AB33" s="628"/>
      <c r="AC33" s="628"/>
      <c r="AD33" s="629" t="s">
        <v>221</v>
      </c>
      <c r="AE33" s="629"/>
      <c r="AF33" s="629"/>
      <c r="AG33" s="629"/>
      <c r="AH33" s="629"/>
      <c r="AI33" s="629"/>
      <c r="AJ33" s="629"/>
      <c r="AK33" s="629"/>
      <c r="AL33" s="630" t="s">
        <v>221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3896229</v>
      </c>
      <c r="CS33" s="657"/>
      <c r="CT33" s="657"/>
      <c r="CU33" s="657"/>
      <c r="CV33" s="657"/>
      <c r="CW33" s="657"/>
      <c r="CX33" s="657"/>
      <c r="CY33" s="658"/>
      <c r="CZ33" s="659">
        <v>44.8</v>
      </c>
      <c r="DA33" s="660"/>
      <c r="DB33" s="660"/>
      <c r="DC33" s="661"/>
      <c r="DD33" s="634">
        <v>2942994</v>
      </c>
      <c r="DE33" s="657"/>
      <c r="DF33" s="657"/>
      <c r="DG33" s="657"/>
      <c r="DH33" s="657"/>
      <c r="DI33" s="657"/>
      <c r="DJ33" s="657"/>
      <c r="DK33" s="658"/>
      <c r="DL33" s="634">
        <v>2063962</v>
      </c>
      <c r="DM33" s="657"/>
      <c r="DN33" s="657"/>
      <c r="DO33" s="657"/>
      <c r="DP33" s="657"/>
      <c r="DQ33" s="657"/>
      <c r="DR33" s="657"/>
      <c r="DS33" s="657"/>
      <c r="DT33" s="657"/>
      <c r="DU33" s="657"/>
      <c r="DV33" s="658"/>
      <c r="DW33" s="630">
        <v>33.6</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221</v>
      </c>
      <c r="S34" s="626"/>
      <c r="T34" s="626"/>
      <c r="U34" s="626"/>
      <c r="V34" s="626"/>
      <c r="W34" s="626"/>
      <c r="X34" s="626"/>
      <c r="Y34" s="627"/>
      <c r="Z34" s="628" t="s">
        <v>221</v>
      </c>
      <c r="AA34" s="628"/>
      <c r="AB34" s="628"/>
      <c r="AC34" s="628"/>
      <c r="AD34" s="629" t="s">
        <v>221</v>
      </c>
      <c r="AE34" s="629"/>
      <c r="AF34" s="629"/>
      <c r="AG34" s="629"/>
      <c r="AH34" s="629"/>
      <c r="AI34" s="629"/>
      <c r="AJ34" s="629"/>
      <c r="AK34" s="629"/>
      <c r="AL34" s="630" t="s">
        <v>221</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1409176</v>
      </c>
      <c r="CS34" s="626"/>
      <c r="CT34" s="626"/>
      <c r="CU34" s="626"/>
      <c r="CV34" s="626"/>
      <c r="CW34" s="626"/>
      <c r="CX34" s="626"/>
      <c r="CY34" s="627"/>
      <c r="CZ34" s="659">
        <v>16.2</v>
      </c>
      <c r="DA34" s="660"/>
      <c r="DB34" s="660"/>
      <c r="DC34" s="661"/>
      <c r="DD34" s="634">
        <v>920088</v>
      </c>
      <c r="DE34" s="626"/>
      <c r="DF34" s="626"/>
      <c r="DG34" s="626"/>
      <c r="DH34" s="626"/>
      <c r="DI34" s="626"/>
      <c r="DJ34" s="626"/>
      <c r="DK34" s="627"/>
      <c r="DL34" s="634">
        <v>752518</v>
      </c>
      <c r="DM34" s="626"/>
      <c r="DN34" s="626"/>
      <c r="DO34" s="626"/>
      <c r="DP34" s="626"/>
      <c r="DQ34" s="626"/>
      <c r="DR34" s="626"/>
      <c r="DS34" s="626"/>
      <c r="DT34" s="626"/>
      <c r="DU34" s="626"/>
      <c r="DV34" s="627"/>
      <c r="DW34" s="630">
        <v>12.2</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223500</v>
      </c>
      <c r="S35" s="626"/>
      <c r="T35" s="626"/>
      <c r="U35" s="626"/>
      <c r="V35" s="626"/>
      <c r="W35" s="626"/>
      <c r="X35" s="626"/>
      <c r="Y35" s="627"/>
      <c r="Z35" s="628">
        <v>2.4</v>
      </c>
      <c r="AA35" s="628"/>
      <c r="AB35" s="628"/>
      <c r="AC35" s="628"/>
      <c r="AD35" s="629" t="s">
        <v>221</v>
      </c>
      <c r="AE35" s="629"/>
      <c r="AF35" s="629"/>
      <c r="AG35" s="629"/>
      <c r="AH35" s="629"/>
      <c r="AI35" s="629"/>
      <c r="AJ35" s="629"/>
      <c r="AK35" s="629"/>
      <c r="AL35" s="630" t="s">
        <v>221</v>
      </c>
      <c r="AM35" s="631"/>
      <c r="AN35" s="631"/>
      <c r="AO35" s="632"/>
      <c r="AP35" s="188"/>
      <c r="AQ35" s="636" t="s">
        <v>307</v>
      </c>
      <c r="AR35" s="637"/>
      <c r="AS35" s="637"/>
      <c r="AT35" s="637"/>
      <c r="AU35" s="637"/>
      <c r="AV35" s="637"/>
      <c r="AW35" s="637"/>
      <c r="AX35" s="637"/>
      <c r="AY35" s="638"/>
      <c r="AZ35" s="614">
        <v>1593725</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94965</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56891</v>
      </c>
      <c r="CS35" s="657"/>
      <c r="CT35" s="657"/>
      <c r="CU35" s="657"/>
      <c r="CV35" s="657"/>
      <c r="CW35" s="657"/>
      <c r="CX35" s="657"/>
      <c r="CY35" s="658"/>
      <c r="CZ35" s="659">
        <v>0.7</v>
      </c>
      <c r="DA35" s="660"/>
      <c r="DB35" s="660"/>
      <c r="DC35" s="661"/>
      <c r="DD35" s="634">
        <v>32850</v>
      </c>
      <c r="DE35" s="657"/>
      <c r="DF35" s="657"/>
      <c r="DG35" s="657"/>
      <c r="DH35" s="657"/>
      <c r="DI35" s="657"/>
      <c r="DJ35" s="657"/>
      <c r="DK35" s="658"/>
      <c r="DL35" s="634">
        <v>17453</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9455179</v>
      </c>
      <c r="S36" s="698"/>
      <c r="T36" s="698"/>
      <c r="U36" s="698"/>
      <c r="V36" s="698"/>
      <c r="W36" s="698"/>
      <c r="X36" s="698"/>
      <c r="Y36" s="699"/>
      <c r="Z36" s="700">
        <v>100</v>
      </c>
      <c r="AA36" s="700"/>
      <c r="AB36" s="700"/>
      <c r="AC36" s="700"/>
      <c r="AD36" s="701">
        <v>5922045</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375194</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34481</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898836</v>
      </c>
      <c r="CS36" s="626"/>
      <c r="CT36" s="626"/>
      <c r="CU36" s="626"/>
      <c r="CV36" s="626"/>
      <c r="CW36" s="626"/>
      <c r="CX36" s="626"/>
      <c r="CY36" s="627"/>
      <c r="CZ36" s="659">
        <v>10.3</v>
      </c>
      <c r="DA36" s="660"/>
      <c r="DB36" s="660"/>
      <c r="DC36" s="661"/>
      <c r="DD36" s="634">
        <v>635483</v>
      </c>
      <c r="DE36" s="626"/>
      <c r="DF36" s="626"/>
      <c r="DG36" s="626"/>
      <c r="DH36" s="626"/>
      <c r="DI36" s="626"/>
      <c r="DJ36" s="626"/>
      <c r="DK36" s="627"/>
      <c r="DL36" s="634">
        <v>539615</v>
      </c>
      <c r="DM36" s="626"/>
      <c r="DN36" s="626"/>
      <c r="DO36" s="626"/>
      <c r="DP36" s="626"/>
      <c r="DQ36" s="626"/>
      <c r="DR36" s="626"/>
      <c r="DS36" s="626"/>
      <c r="DT36" s="626"/>
      <c r="DU36" s="626"/>
      <c r="DV36" s="627"/>
      <c r="DW36" s="630">
        <v>8.8000000000000007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349476</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1561</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19962</v>
      </c>
      <c r="CS37" s="657"/>
      <c r="CT37" s="657"/>
      <c r="CU37" s="657"/>
      <c r="CV37" s="657"/>
      <c r="CW37" s="657"/>
      <c r="CX37" s="657"/>
      <c r="CY37" s="658"/>
      <c r="CZ37" s="659">
        <v>0.2</v>
      </c>
      <c r="DA37" s="660"/>
      <c r="DB37" s="660"/>
      <c r="DC37" s="661"/>
      <c r="DD37" s="634">
        <v>19962</v>
      </c>
      <c r="DE37" s="657"/>
      <c r="DF37" s="657"/>
      <c r="DG37" s="657"/>
      <c r="DH37" s="657"/>
      <c r="DI37" s="657"/>
      <c r="DJ37" s="657"/>
      <c r="DK37" s="658"/>
      <c r="DL37" s="634">
        <v>19962</v>
      </c>
      <c r="DM37" s="657"/>
      <c r="DN37" s="657"/>
      <c r="DO37" s="657"/>
      <c r="DP37" s="657"/>
      <c r="DQ37" s="657"/>
      <c r="DR37" s="657"/>
      <c r="DS37" s="657"/>
      <c r="DT37" s="657"/>
      <c r="DU37" s="657"/>
      <c r="DV37" s="658"/>
      <c r="DW37" s="630">
        <v>0.3</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118582</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2381</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1053335</v>
      </c>
      <c r="CS38" s="626"/>
      <c r="CT38" s="626"/>
      <c r="CU38" s="626"/>
      <c r="CV38" s="626"/>
      <c r="CW38" s="626"/>
      <c r="CX38" s="626"/>
      <c r="CY38" s="627"/>
      <c r="CZ38" s="659">
        <v>12.1</v>
      </c>
      <c r="DA38" s="660"/>
      <c r="DB38" s="660"/>
      <c r="DC38" s="661"/>
      <c r="DD38" s="634">
        <v>929255</v>
      </c>
      <c r="DE38" s="626"/>
      <c r="DF38" s="626"/>
      <c r="DG38" s="626"/>
      <c r="DH38" s="626"/>
      <c r="DI38" s="626"/>
      <c r="DJ38" s="626"/>
      <c r="DK38" s="627"/>
      <c r="DL38" s="634">
        <v>754376</v>
      </c>
      <c r="DM38" s="626"/>
      <c r="DN38" s="626"/>
      <c r="DO38" s="626"/>
      <c r="DP38" s="626"/>
      <c r="DQ38" s="626"/>
      <c r="DR38" s="626"/>
      <c r="DS38" s="626"/>
      <c r="DT38" s="626"/>
      <c r="DU38" s="626"/>
      <c r="DV38" s="627"/>
      <c r="DW38" s="630">
        <v>12.3</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46614</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80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174216</v>
      </c>
      <c r="CS39" s="657"/>
      <c r="CT39" s="657"/>
      <c r="CU39" s="657"/>
      <c r="CV39" s="657"/>
      <c r="CW39" s="657"/>
      <c r="CX39" s="657"/>
      <c r="CY39" s="658"/>
      <c r="CZ39" s="659">
        <v>2</v>
      </c>
      <c r="DA39" s="660"/>
      <c r="DB39" s="660"/>
      <c r="DC39" s="661"/>
      <c r="DD39" s="634">
        <v>133013</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166957</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150</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303775</v>
      </c>
      <c r="CS40" s="626"/>
      <c r="CT40" s="626"/>
      <c r="CU40" s="626"/>
      <c r="CV40" s="626"/>
      <c r="CW40" s="626"/>
      <c r="CX40" s="626"/>
      <c r="CY40" s="627"/>
      <c r="CZ40" s="659">
        <v>3.5</v>
      </c>
      <c r="DA40" s="660"/>
      <c r="DB40" s="660"/>
      <c r="DC40" s="661"/>
      <c r="DD40" s="634">
        <v>292305</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536902</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411</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1078386</v>
      </c>
      <c r="CS42" s="626"/>
      <c r="CT42" s="626"/>
      <c r="CU42" s="626"/>
      <c r="CV42" s="626"/>
      <c r="CW42" s="626"/>
      <c r="CX42" s="626"/>
      <c r="CY42" s="627"/>
      <c r="CZ42" s="659">
        <v>12.4</v>
      </c>
      <c r="DA42" s="708"/>
      <c r="DB42" s="708"/>
      <c r="DC42" s="709"/>
      <c r="DD42" s="634">
        <v>231858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t="s">
        <v>221</v>
      </c>
      <c r="CS43" s="657"/>
      <c r="CT43" s="657"/>
      <c r="CU43" s="657"/>
      <c r="CV43" s="657"/>
      <c r="CW43" s="657"/>
      <c r="CX43" s="657"/>
      <c r="CY43" s="658"/>
      <c r="CZ43" s="659" t="s">
        <v>221</v>
      </c>
      <c r="DA43" s="660"/>
      <c r="DB43" s="660"/>
      <c r="DC43" s="661"/>
      <c r="DD43" s="634" t="s">
        <v>221</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1037626</v>
      </c>
      <c r="CS44" s="626"/>
      <c r="CT44" s="626"/>
      <c r="CU44" s="626"/>
      <c r="CV44" s="626"/>
      <c r="CW44" s="626"/>
      <c r="CX44" s="626"/>
      <c r="CY44" s="627"/>
      <c r="CZ44" s="659">
        <v>11.9</v>
      </c>
      <c r="DA44" s="708"/>
      <c r="DB44" s="708"/>
      <c r="DC44" s="709"/>
      <c r="DD44" s="634">
        <v>209154</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331074</v>
      </c>
      <c r="CS45" s="657"/>
      <c r="CT45" s="657"/>
      <c r="CU45" s="657"/>
      <c r="CV45" s="657"/>
      <c r="CW45" s="657"/>
      <c r="CX45" s="657"/>
      <c r="CY45" s="658"/>
      <c r="CZ45" s="659">
        <v>3.8</v>
      </c>
      <c r="DA45" s="660"/>
      <c r="DB45" s="660"/>
      <c r="DC45" s="661"/>
      <c r="DD45" s="634">
        <v>6320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655150</v>
      </c>
      <c r="CS46" s="626"/>
      <c r="CT46" s="626"/>
      <c r="CU46" s="626"/>
      <c r="CV46" s="626"/>
      <c r="CW46" s="626"/>
      <c r="CX46" s="626"/>
      <c r="CY46" s="627"/>
      <c r="CZ46" s="659">
        <v>7.5</v>
      </c>
      <c r="DA46" s="708"/>
      <c r="DB46" s="708"/>
      <c r="DC46" s="709"/>
      <c r="DD46" s="634">
        <v>198432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40760</v>
      </c>
      <c r="CS47" s="657"/>
      <c r="CT47" s="657"/>
      <c r="CU47" s="657"/>
      <c r="CV47" s="657"/>
      <c r="CW47" s="657"/>
      <c r="CX47" s="657"/>
      <c r="CY47" s="658"/>
      <c r="CZ47" s="659">
        <v>0.5</v>
      </c>
      <c r="DA47" s="660"/>
      <c r="DB47" s="660"/>
      <c r="DC47" s="661"/>
      <c r="DD47" s="634">
        <v>22704</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221</v>
      </c>
      <c r="CS48" s="626"/>
      <c r="CT48" s="626"/>
      <c r="CU48" s="626"/>
      <c r="CV48" s="626"/>
      <c r="CW48" s="626"/>
      <c r="CX48" s="626"/>
      <c r="CY48" s="627"/>
      <c r="CZ48" s="659" t="s">
        <v>221</v>
      </c>
      <c r="DA48" s="708"/>
      <c r="DB48" s="708"/>
      <c r="DC48" s="709"/>
      <c r="DD48" s="634" t="s">
        <v>221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8692158</v>
      </c>
      <c r="CS49" s="693"/>
      <c r="CT49" s="693"/>
      <c r="CU49" s="693"/>
      <c r="CV49" s="693"/>
      <c r="CW49" s="693"/>
      <c r="CX49" s="693"/>
      <c r="CY49" s="720"/>
      <c r="CZ49" s="721">
        <v>100</v>
      </c>
      <c r="DA49" s="722"/>
      <c r="DB49" s="722"/>
      <c r="DC49" s="723"/>
      <c r="DD49" s="724">
        <v>6264528</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344</v>
      </c>
      <c r="DK2" s="767"/>
      <c r="DL2" s="767"/>
      <c r="DM2" s="767"/>
      <c r="DN2" s="767"/>
      <c r="DO2" s="768"/>
      <c r="DP2" s="202"/>
      <c r="DQ2" s="766" t="s">
        <v>345</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346</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348</v>
      </c>
      <c r="B5" s="761"/>
      <c r="C5" s="761"/>
      <c r="D5" s="761"/>
      <c r="E5" s="761"/>
      <c r="F5" s="761"/>
      <c r="G5" s="761"/>
      <c r="H5" s="761"/>
      <c r="I5" s="761"/>
      <c r="J5" s="761"/>
      <c r="K5" s="761"/>
      <c r="L5" s="761"/>
      <c r="M5" s="761"/>
      <c r="N5" s="761"/>
      <c r="O5" s="761"/>
      <c r="P5" s="762"/>
      <c r="Q5" s="737" t="s">
        <v>349</v>
      </c>
      <c r="R5" s="738"/>
      <c r="S5" s="738"/>
      <c r="T5" s="738"/>
      <c r="U5" s="739"/>
      <c r="V5" s="737" t="s">
        <v>350</v>
      </c>
      <c r="W5" s="738"/>
      <c r="X5" s="738"/>
      <c r="Y5" s="738"/>
      <c r="Z5" s="739"/>
      <c r="AA5" s="737" t="s">
        <v>351</v>
      </c>
      <c r="AB5" s="738"/>
      <c r="AC5" s="738"/>
      <c r="AD5" s="738"/>
      <c r="AE5" s="738"/>
      <c r="AF5" s="770" t="s">
        <v>352</v>
      </c>
      <c r="AG5" s="738"/>
      <c r="AH5" s="738"/>
      <c r="AI5" s="738"/>
      <c r="AJ5" s="749"/>
      <c r="AK5" s="738" t="s">
        <v>353</v>
      </c>
      <c r="AL5" s="738"/>
      <c r="AM5" s="738"/>
      <c r="AN5" s="738"/>
      <c r="AO5" s="739"/>
      <c r="AP5" s="737" t="s">
        <v>354</v>
      </c>
      <c r="AQ5" s="738"/>
      <c r="AR5" s="738"/>
      <c r="AS5" s="738"/>
      <c r="AT5" s="739"/>
      <c r="AU5" s="737" t="s">
        <v>355</v>
      </c>
      <c r="AV5" s="738"/>
      <c r="AW5" s="738"/>
      <c r="AX5" s="738"/>
      <c r="AY5" s="749"/>
      <c r="AZ5" s="209"/>
      <c r="BA5" s="209"/>
      <c r="BB5" s="209"/>
      <c r="BC5" s="209"/>
      <c r="BD5" s="209"/>
      <c r="BE5" s="210"/>
      <c r="BF5" s="210"/>
      <c r="BG5" s="210"/>
      <c r="BH5" s="210"/>
      <c r="BI5" s="210"/>
      <c r="BJ5" s="210"/>
      <c r="BK5" s="210"/>
      <c r="BL5" s="210"/>
      <c r="BM5" s="210"/>
      <c r="BN5" s="210"/>
      <c r="BO5" s="210"/>
      <c r="BP5" s="210"/>
      <c r="BQ5" s="760" t="s">
        <v>356</v>
      </c>
      <c r="BR5" s="761"/>
      <c r="BS5" s="761"/>
      <c r="BT5" s="761"/>
      <c r="BU5" s="761"/>
      <c r="BV5" s="761"/>
      <c r="BW5" s="761"/>
      <c r="BX5" s="761"/>
      <c r="BY5" s="761"/>
      <c r="BZ5" s="761"/>
      <c r="CA5" s="761"/>
      <c r="CB5" s="761"/>
      <c r="CC5" s="761"/>
      <c r="CD5" s="761"/>
      <c r="CE5" s="761"/>
      <c r="CF5" s="761"/>
      <c r="CG5" s="762"/>
      <c r="CH5" s="737" t="s">
        <v>357</v>
      </c>
      <c r="CI5" s="738"/>
      <c r="CJ5" s="738"/>
      <c r="CK5" s="738"/>
      <c r="CL5" s="739"/>
      <c r="CM5" s="737" t="s">
        <v>358</v>
      </c>
      <c r="CN5" s="738"/>
      <c r="CO5" s="738"/>
      <c r="CP5" s="738"/>
      <c r="CQ5" s="739"/>
      <c r="CR5" s="737" t="s">
        <v>359</v>
      </c>
      <c r="CS5" s="738"/>
      <c r="CT5" s="738"/>
      <c r="CU5" s="738"/>
      <c r="CV5" s="739"/>
      <c r="CW5" s="737" t="s">
        <v>360</v>
      </c>
      <c r="CX5" s="738"/>
      <c r="CY5" s="738"/>
      <c r="CZ5" s="738"/>
      <c r="DA5" s="739"/>
      <c r="DB5" s="737" t="s">
        <v>361</v>
      </c>
      <c r="DC5" s="738"/>
      <c r="DD5" s="738"/>
      <c r="DE5" s="738"/>
      <c r="DF5" s="739"/>
      <c r="DG5" s="743" t="s">
        <v>362</v>
      </c>
      <c r="DH5" s="744"/>
      <c r="DI5" s="744"/>
      <c r="DJ5" s="744"/>
      <c r="DK5" s="745"/>
      <c r="DL5" s="743" t="s">
        <v>363</v>
      </c>
      <c r="DM5" s="744"/>
      <c r="DN5" s="744"/>
      <c r="DO5" s="744"/>
      <c r="DP5" s="745"/>
      <c r="DQ5" s="737" t="s">
        <v>364</v>
      </c>
      <c r="DR5" s="738"/>
      <c r="DS5" s="738"/>
      <c r="DT5" s="738"/>
      <c r="DU5" s="739"/>
      <c r="DV5" s="737" t="s">
        <v>355</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365</v>
      </c>
      <c r="C7" s="752"/>
      <c r="D7" s="752"/>
      <c r="E7" s="752"/>
      <c r="F7" s="752"/>
      <c r="G7" s="752"/>
      <c r="H7" s="752"/>
      <c r="I7" s="752"/>
      <c r="J7" s="752"/>
      <c r="K7" s="752"/>
      <c r="L7" s="752"/>
      <c r="M7" s="752"/>
      <c r="N7" s="752"/>
      <c r="O7" s="752"/>
      <c r="P7" s="753"/>
      <c r="Q7" s="754">
        <v>9482</v>
      </c>
      <c r="R7" s="755"/>
      <c r="S7" s="755"/>
      <c r="T7" s="755"/>
      <c r="U7" s="755"/>
      <c r="V7" s="755">
        <v>8720</v>
      </c>
      <c r="W7" s="755"/>
      <c r="X7" s="755"/>
      <c r="Y7" s="755"/>
      <c r="Z7" s="755"/>
      <c r="AA7" s="755">
        <v>762</v>
      </c>
      <c r="AB7" s="755"/>
      <c r="AC7" s="755"/>
      <c r="AD7" s="755"/>
      <c r="AE7" s="756"/>
      <c r="AF7" s="757">
        <v>666</v>
      </c>
      <c r="AG7" s="758"/>
      <c r="AH7" s="758"/>
      <c r="AI7" s="758"/>
      <c r="AJ7" s="759"/>
      <c r="AK7" s="794" t="s">
        <v>550</v>
      </c>
      <c r="AL7" s="795"/>
      <c r="AM7" s="795"/>
      <c r="AN7" s="795"/>
      <c r="AO7" s="795"/>
      <c r="AP7" s="795">
        <v>8795</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556</v>
      </c>
      <c r="BT7" s="799"/>
      <c r="BU7" s="799"/>
      <c r="BV7" s="799"/>
      <c r="BW7" s="799"/>
      <c r="BX7" s="799"/>
      <c r="BY7" s="799"/>
      <c r="BZ7" s="799"/>
      <c r="CA7" s="799"/>
      <c r="CB7" s="799"/>
      <c r="CC7" s="799"/>
      <c r="CD7" s="799"/>
      <c r="CE7" s="799"/>
      <c r="CF7" s="799"/>
      <c r="CG7" s="800"/>
      <c r="CH7" s="791">
        <v>-2</v>
      </c>
      <c r="CI7" s="792"/>
      <c r="CJ7" s="792"/>
      <c r="CK7" s="792"/>
      <c r="CL7" s="793"/>
      <c r="CM7" s="791">
        <v>117</v>
      </c>
      <c r="CN7" s="792"/>
      <c r="CO7" s="792"/>
      <c r="CP7" s="792"/>
      <c r="CQ7" s="793"/>
      <c r="CR7" s="791">
        <v>100</v>
      </c>
      <c r="CS7" s="792"/>
      <c r="CT7" s="792"/>
      <c r="CU7" s="792"/>
      <c r="CV7" s="793"/>
      <c r="CW7" s="791">
        <v>8</v>
      </c>
      <c r="CX7" s="792"/>
      <c r="CY7" s="792"/>
      <c r="CZ7" s="792"/>
      <c r="DA7" s="793"/>
      <c r="DB7" s="791" t="s">
        <v>553</v>
      </c>
      <c r="DC7" s="792"/>
      <c r="DD7" s="792"/>
      <c r="DE7" s="792"/>
      <c r="DF7" s="793"/>
      <c r="DG7" s="791" t="s">
        <v>560</v>
      </c>
      <c r="DH7" s="792"/>
      <c r="DI7" s="792"/>
      <c r="DJ7" s="792"/>
      <c r="DK7" s="793"/>
      <c r="DL7" s="791" t="s">
        <v>554</v>
      </c>
      <c r="DM7" s="792"/>
      <c r="DN7" s="792"/>
      <c r="DO7" s="792"/>
      <c r="DP7" s="793"/>
      <c r="DQ7" s="791" t="s">
        <v>553</v>
      </c>
      <c r="DR7" s="792"/>
      <c r="DS7" s="792"/>
      <c r="DT7" s="792"/>
      <c r="DU7" s="793"/>
      <c r="DV7" s="772"/>
      <c r="DW7" s="773"/>
      <c r="DX7" s="773"/>
      <c r="DY7" s="773"/>
      <c r="DZ7" s="774"/>
      <c r="EA7" s="207"/>
    </row>
    <row r="8" spans="1:131" s="208" customFormat="1" ht="26.25" customHeight="1" x14ac:dyDescent="0.15">
      <c r="A8" s="214">
        <v>2</v>
      </c>
      <c r="B8" s="775" t="s">
        <v>366</v>
      </c>
      <c r="C8" s="776"/>
      <c r="D8" s="776"/>
      <c r="E8" s="776"/>
      <c r="F8" s="776"/>
      <c r="G8" s="776"/>
      <c r="H8" s="776"/>
      <c r="I8" s="776"/>
      <c r="J8" s="776"/>
      <c r="K8" s="776"/>
      <c r="L8" s="776"/>
      <c r="M8" s="776"/>
      <c r="N8" s="776"/>
      <c r="O8" s="776"/>
      <c r="P8" s="777"/>
      <c r="Q8" s="778">
        <v>11</v>
      </c>
      <c r="R8" s="779"/>
      <c r="S8" s="779"/>
      <c r="T8" s="779"/>
      <c r="U8" s="779"/>
      <c r="V8" s="779">
        <v>10</v>
      </c>
      <c r="W8" s="779"/>
      <c r="X8" s="779"/>
      <c r="Y8" s="779"/>
      <c r="Z8" s="779"/>
      <c r="AA8" s="779">
        <v>1</v>
      </c>
      <c r="AB8" s="779"/>
      <c r="AC8" s="779"/>
      <c r="AD8" s="779"/>
      <c r="AE8" s="780"/>
      <c r="AF8" s="781">
        <v>1</v>
      </c>
      <c r="AG8" s="782"/>
      <c r="AH8" s="782"/>
      <c r="AI8" s="782"/>
      <c r="AJ8" s="783"/>
      <c r="AK8" s="784" t="s">
        <v>550</v>
      </c>
      <c r="AL8" s="785"/>
      <c r="AM8" s="785"/>
      <c r="AN8" s="785"/>
      <c r="AO8" s="785"/>
      <c r="AP8" s="785" t="s">
        <v>550</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557</v>
      </c>
      <c r="BT8" s="789"/>
      <c r="BU8" s="789"/>
      <c r="BV8" s="789"/>
      <c r="BW8" s="789"/>
      <c r="BX8" s="789"/>
      <c r="BY8" s="789"/>
      <c r="BZ8" s="789"/>
      <c r="CA8" s="789"/>
      <c r="CB8" s="789"/>
      <c r="CC8" s="789"/>
      <c r="CD8" s="789"/>
      <c r="CE8" s="789"/>
      <c r="CF8" s="789"/>
      <c r="CG8" s="790"/>
      <c r="CH8" s="801">
        <v>27</v>
      </c>
      <c r="CI8" s="802"/>
      <c r="CJ8" s="802"/>
      <c r="CK8" s="802"/>
      <c r="CL8" s="803"/>
      <c r="CM8" s="801">
        <v>206</v>
      </c>
      <c r="CN8" s="802"/>
      <c r="CO8" s="802"/>
      <c r="CP8" s="802"/>
      <c r="CQ8" s="803"/>
      <c r="CR8" s="801">
        <v>210</v>
      </c>
      <c r="CS8" s="802"/>
      <c r="CT8" s="802"/>
      <c r="CU8" s="802"/>
      <c r="CV8" s="803"/>
      <c r="CW8" s="801" t="s">
        <v>553</v>
      </c>
      <c r="CX8" s="802"/>
      <c r="CY8" s="802"/>
      <c r="CZ8" s="802"/>
      <c r="DA8" s="803"/>
      <c r="DB8" s="801" t="s">
        <v>553</v>
      </c>
      <c r="DC8" s="802"/>
      <c r="DD8" s="802"/>
      <c r="DE8" s="802"/>
      <c r="DF8" s="803"/>
      <c r="DG8" s="801" t="s">
        <v>561</v>
      </c>
      <c r="DH8" s="802"/>
      <c r="DI8" s="802"/>
      <c r="DJ8" s="802"/>
      <c r="DK8" s="803"/>
      <c r="DL8" s="801" t="s">
        <v>553</v>
      </c>
      <c r="DM8" s="802"/>
      <c r="DN8" s="802"/>
      <c r="DO8" s="802"/>
      <c r="DP8" s="803"/>
      <c r="DQ8" s="801" t="s">
        <v>553</v>
      </c>
      <c r="DR8" s="802"/>
      <c r="DS8" s="802"/>
      <c r="DT8" s="802"/>
      <c r="DU8" s="803"/>
      <c r="DV8" s="804"/>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558</v>
      </c>
      <c r="BT9" s="789"/>
      <c r="BU9" s="789"/>
      <c r="BV9" s="789"/>
      <c r="BW9" s="789"/>
      <c r="BX9" s="789"/>
      <c r="BY9" s="789"/>
      <c r="BZ9" s="789"/>
      <c r="CA9" s="789"/>
      <c r="CB9" s="789"/>
      <c r="CC9" s="789"/>
      <c r="CD9" s="789"/>
      <c r="CE9" s="789"/>
      <c r="CF9" s="789"/>
      <c r="CG9" s="790"/>
      <c r="CH9" s="801">
        <v>4</v>
      </c>
      <c r="CI9" s="802"/>
      <c r="CJ9" s="802"/>
      <c r="CK9" s="802"/>
      <c r="CL9" s="803"/>
      <c r="CM9" s="801">
        <v>122</v>
      </c>
      <c r="CN9" s="802"/>
      <c r="CO9" s="802"/>
      <c r="CP9" s="802"/>
      <c r="CQ9" s="803"/>
      <c r="CR9" s="801">
        <v>10</v>
      </c>
      <c r="CS9" s="802"/>
      <c r="CT9" s="802"/>
      <c r="CU9" s="802"/>
      <c r="CV9" s="803"/>
      <c r="CW9" s="801">
        <v>1</v>
      </c>
      <c r="CX9" s="802"/>
      <c r="CY9" s="802"/>
      <c r="CZ9" s="802"/>
      <c r="DA9" s="803"/>
      <c r="DB9" s="801" t="s">
        <v>553</v>
      </c>
      <c r="DC9" s="802"/>
      <c r="DD9" s="802"/>
      <c r="DE9" s="802"/>
      <c r="DF9" s="803"/>
      <c r="DG9" s="801" t="s">
        <v>553</v>
      </c>
      <c r="DH9" s="802"/>
      <c r="DI9" s="802"/>
      <c r="DJ9" s="802"/>
      <c r="DK9" s="803"/>
      <c r="DL9" s="801" t="s">
        <v>553</v>
      </c>
      <c r="DM9" s="802"/>
      <c r="DN9" s="802"/>
      <c r="DO9" s="802"/>
      <c r="DP9" s="803"/>
      <c r="DQ9" s="801" t="s">
        <v>553</v>
      </c>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559</v>
      </c>
      <c r="BT10" s="789"/>
      <c r="BU10" s="789"/>
      <c r="BV10" s="789"/>
      <c r="BW10" s="789"/>
      <c r="BX10" s="789"/>
      <c r="BY10" s="789"/>
      <c r="BZ10" s="789"/>
      <c r="CA10" s="789"/>
      <c r="CB10" s="789"/>
      <c r="CC10" s="789"/>
      <c r="CD10" s="789"/>
      <c r="CE10" s="789"/>
      <c r="CF10" s="789"/>
      <c r="CG10" s="790"/>
      <c r="CH10" s="801">
        <v>-2</v>
      </c>
      <c r="CI10" s="802"/>
      <c r="CJ10" s="802"/>
      <c r="CK10" s="802"/>
      <c r="CL10" s="803"/>
      <c r="CM10" s="801">
        <v>32</v>
      </c>
      <c r="CN10" s="802"/>
      <c r="CO10" s="802"/>
      <c r="CP10" s="802"/>
      <c r="CQ10" s="803"/>
      <c r="CR10" s="801">
        <v>13</v>
      </c>
      <c r="CS10" s="802"/>
      <c r="CT10" s="802"/>
      <c r="CU10" s="802"/>
      <c r="CV10" s="803"/>
      <c r="CW10" s="801" t="s">
        <v>553</v>
      </c>
      <c r="CX10" s="802"/>
      <c r="CY10" s="802"/>
      <c r="CZ10" s="802"/>
      <c r="DA10" s="803"/>
      <c r="DB10" s="801" t="s">
        <v>553</v>
      </c>
      <c r="DC10" s="802"/>
      <c r="DD10" s="802"/>
      <c r="DE10" s="802"/>
      <c r="DF10" s="803"/>
      <c r="DG10" s="801" t="s">
        <v>553</v>
      </c>
      <c r="DH10" s="802"/>
      <c r="DI10" s="802"/>
      <c r="DJ10" s="802"/>
      <c r="DK10" s="803"/>
      <c r="DL10" s="801" t="s">
        <v>553</v>
      </c>
      <c r="DM10" s="802"/>
      <c r="DN10" s="802"/>
      <c r="DO10" s="802"/>
      <c r="DP10" s="803"/>
      <c r="DQ10" s="801" t="s">
        <v>562</v>
      </c>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9455</v>
      </c>
      <c r="R23" s="814"/>
      <c r="S23" s="814"/>
      <c r="T23" s="814"/>
      <c r="U23" s="814"/>
      <c r="V23" s="814">
        <v>8692</v>
      </c>
      <c r="W23" s="814"/>
      <c r="X23" s="814"/>
      <c r="Y23" s="814"/>
      <c r="Z23" s="814"/>
      <c r="AA23" s="814">
        <v>763</v>
      </c>
      <c r="AB23" s="814"/>
      <c r="AC23" s="814"/>
      <c r="AD23" s="814"/>
      <c r="AE23" s="815"/>
      <c r="AF23" s="816">
        <v>667</v>
      </c>
      <c r="AG23" s="814"/>
      <c r="AH23" s="814"/>
      <c r="AI23" s="814"/>
      <c r="AJ23" s="817"/>
      <c r="AK23" s="818"/>
      <c r="AL23" s="819"/>
      <c r="AM23" s="819"/>
      <c r="AN23" s="819"/>
      <c r="AO23" s="819"/>
      <c r="AP23" s="814">
        <v>8795</v>
      </c>
      <c r="AQ23" s="814"/>
      <c r="AR23" s="814"/>
      <c r="AS23" s="814"/>
      <c r="AT23" s="814"/>
      <c r="AU23" s="820"/>
      <c r="AV23" s="820"/>
      <c r="AW23" s="820"/>
      <c r="AX23" s="820"/>
      <c r="AY23" s="821"/>
      <c r="AZ23" s="829" t="s">
        <v>221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370</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371</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348</v>
      </c>
      <c r="B26" s="761"/>
      <c r="C26" s="761"/>
      <c r="D26" s="761"/>
      <c r="E26" s="761"/>
      <c r="F26" s="761"/>
      <c r="G26" s="761"/>
      <c r="H26" s="761"/>
      <c r="I26" s="761"/>
      <c r="J26" s="761"/>
      <c r="K26" s="761"/>
      <c r="L26" s="761"/>
      <c r="M26" s="761"/>
      <c r="N26" s="761"/>
      <c r="O26" s="761"/>
      <c r="P26" s="762"/>
      <c r="Q26" s="737" t="s">
        <v>372</v>
      </c>
      <c r="R26" s="738"/>
      <c r="S26" s="738"/>
      <c r="T26" s="738"/>
      <c r="U26" s="739"/>
      <c r="V26" s="737" t="s">
        <v>373</v>
      </c>
      <c r="W26" s="738"/>
      <c r="X26" s="738"/>
      <c r="Y26" s="738"/>
      <c r="Z26" s="739"/>
      <c r="AA26" s="737" t="s">
        <v>374</v>
      </c>
      <c r="AB26" s="738"/>
      <c r="AC26" s="738"/>
      <c r="AD26" s="738"/>
      <c r="AE26" s="738"/>
      <c r="AF26" s="832" t="s">
        <v>375</v>
      </c>
      <c r="AG26" s="833"/>
      <c r="AH26" s="833"/>
      <c r="AI26" s="833"/>
      <c r="AJ26" s="834"/>
      <c r="AK26" s="738" t="s">
        <v>376</v>
      </c>
      <c r="AL26" s="738"/>
      <c r="AM26" s="738"/>
      <c r="AN26" s="738"/>
      <c r="AO26" s="739"/>
      <c r="AP26" s="737" t="s">
        <v>377</v>
      </c>
      <c r="AQ26" s="738"/>
      <c r="AR26" s="738"/>
      <c r="AS26" s="738"/>
      <c r="AT26" s="739"/>
      <c r="AU26" s="737" t="s">
        <v>378</v>
      </c>
      <c r="AV26" s="738"/>
      <c r="AW26" s="738"/>
      <c r="AX26" s="738"/>
      <c r="AY26" s="739"/>
      <c r="AZ26" s="737" t="s">
        <v>379</v>
      </c>
      <c r="BA26" s="738"/>
      <c r="BB26" s="738"/>
      <c r="BC26" s="738"/>
      <c r="BD26" s="739"/>
      <c r="BE26" s="737" t="s">
        <v>355</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380</v>
      </c>
      <c r="C28" s="752"/>
      <c r="D28" s="752"/>
      <c r="E28" s="752"/>
      <c r="F28" s="752"/>
      <c r="G28" s="752"/>
      <c r="H28" s="752"/>
      <c r="I28" s="752"/>
      <c r="J28" s="752"/>
      <c r="K28" s="752"/>
      <c r="L28" s="752"/>
      <c r="M28" s="752"/>
      <c r="N28" s="752"/>
      <c r="O28" s="752"/>
      <c r="P28" s="753"/>
      <c r="Q28" s="842">
        <v>30</v>
      </c>
      <c r="R28" s="843"/>
      <c r="S28" s="843"/>
      <c r="T28" s="843"/>
      <c r="U28" s="843"/>
      <c r="V28" s="843">
        <v>22</v>
      </c>
      <c r="W28" s="843"/>
      <c r="X28" s="843"/>
      <c r="Y28" s="843"/>
      <c r="Z28" s="843"/>
      <c r="AA28" s="843">
        <v>8</v>
      </c>
      <c r="AB28" s="843"/>
      <c r="AC28" s="843"/>
      <c r="AD28" s="843"/>
      <c r="AE28" s="844"/>
      <c r="AF28" s="845">
        <v>8</v>
      </c>
      <c r="AG28" s="843"/>
      <c r="AH28" s="843"/>
      <c r="AI28" s="843"/>
      <c r="AJ28" s="846"/>
      <c r="AK28" s="847" t="s">
        <v>550</v>
      </c>
      <c r="AL28" s="838"/>
      <c r="AM28" s="838"/>
      <c r="AN28" s="838"/>
      <c r="AO28" s="838"/>
      <c r="AP28" s="838" t="s">
        <v>550</v>
      </c>
      <c r="AQ28" s="838"/>
      <c r="AR28" s="838"/>
      <c r="AS28" s="838"/>
      <c r="AT28" s="838"/>
      <c r="AU28" s="838" t="s">
        <v>550</v>
      </c>
      <c r="AV28" s="838"/>
      <c r="AW28" s="838"/>
      <c r="AX28" s="838"/>
      <c r="AY28" s="838"/>
      <c r="AZ28" s="839" t="s">
        <v>550</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381</v>
      </c>
      <c r="C29" s="776"/>
      <c r="D29" s="776"/>
      <c r="E29" s="776"/>
      <c r="F29" s="776"/>
      <c r="G29" s="776"/>
      <c r="H29" s="776"/>
      <c r="I29" s="776"/>
      <c r="J29" s="776"/>
      <c r="K29" s="776"/>
      <c r="L29" s="776"/>
      <c r="M29" s="776"/>
      <c r="N29" s="776"/>
      <c r="O29" s="776"/>
      <c r="P29" s="777"/>
      <c r="Q29" s="778">
        <v>1626</v>
      </c>
      <c r="R29" s="779"/>
      <c r="S29" s="779"/>
      <c r="T29" s="779"/>
      <c r="U29" s="779"/>
      <c r="V29" s="779">
        <v>1531</v>
      </c>
      <c r="W29" s="779"/>
      <c r="X29" s="779"/>
      <c r="Y29" s="779"/>
      <c r="Z29" s="779"/>
      <c r="AA29" s="779">
        <v>95</v>
      </c>
      <c r="AB29" s="779"/>
      <c r="AC29" s="779"/>
      <c r="AD29" s="779"/>
      <c r="AE29" s="780"/>
      <c r="AF29" s="781">
        <v>95</v>
      </c>
      <c r="AG29" s="782"/>
      <c r="AH29" s="782"/>
      <c r="AI29" s="782"/>
      <c r="AJ29" s="783"/>
      <c r="AK29" s="850">
        <v>150</v>
      </c>
      <c r="AL29" s="851"/>
      <c r="AM29" s="851"/>
      <c r="AN29" s="851"/>
      <c r="AO29" s="851"/>
      <c r="AP29" s="851" t="s">
        <v>551</v>
      </c>
      <c r="AQ29" s="851"/>
      <c r="AR29" s="851"/>
      <c r="AS29" s="851"/>
      <c r="AT29" s="851"/>
      <c r="AU29" s="851" t="s">
        <v>550</v>
      </c>
      <c r="AV29" s="851"/>
      <c r="AW29" s="851"/>
      <c r="AX29" s="851"/>
      <c r="AY29" s="851"/>
      <c r="AZ29" s="852" t="s">
        <v>550</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382</v>
      </c>
      <c r="C30" s="776"/>
      <c r="D30" s="776"/>
      <c r="E30" s="776"/>
      <c r="F30" s="776"/>
      <c r="G30" s="776"/>
      <c r="H30" s="776"/>
      <c r="I30" s="776"/>
      <c r="J30" s="776"/>
      <c r="K30" s="776"/>
      <c r="L30" s="776"/>
      <c r="M30" s="776"/>
      <c r="N30" s="776"/>
      <c r="O30" s="776"/>
      <c r="P30" s="777"/>
      <c r="Q30" s="778">
        <v>98</v>
      </c>
      <c r="R30" s="779"/>
      <c r="S30" s="779"/>
      <c r="T30" s="779"/>
      <c r="U30" s="779"/>
      <c r="V30" s="779">
        <v>81</v>
      </c>
      <c r="W30" s="779"/>
      <c r="X30" s="779"/>
      <c r="Y30" s="779"/>
      <c r="Z30" s="779"/>
      <c r="AA30" s="779">
        <v>17</v>
      </c>
      <c r="AB30" s="779"/>
      <c r="AC30" s="779"/>
      <c r="AD30" s="779"/>
      <c r="AE30" s="780"/>
      <c r="AF30" s="781">
        <v>17</v>
      </c>
      <c r="AG30" s="782"/>
      <c r="AH30" s="782"/>
      <c r="AI30" s="782"/>
      <c r="AJ30" s="783"/>
      <c r="AK30" s="850">
        <v>17</v>
      </c>
      <c r="AL30" s="851"/>
      <c r="AM30" s="851"/>
      <c r="AN30" s="851"/>
      <c r="AO30" s="851"/>
      <c r="AP30" s="851">
        <v>1</v>
      </c>
      <c r="AQ30" s="851"/>
      <c r="AR30" s="851"/>
      <c r="AS30" s="851"/>
      <c r="AT30" s="851"/>
      <c r="AU30" s="851" t="s">
        <v>550</v>
      </c>
      <c r="AV30" s="851"/>
      <c r="AW30" s="851"/>
      <c r="AX30" s="851"/>
      <c r="AY30" s="851"/>
      <c r="AZ30" s="852" t="s">
        <v>550</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383</v>
      </c>
      <c r="C31" s="776"/>
      <c r="D31" s="776"/>
      <c r="E31" s="776"/>
      <c r="F31" s="776"/>
      <c r="G31" s="776"/>
      <c r="H31" s="776"/>
      <c r="I31" s="776"/>
      <c r="J31" s="776"/>
      <c r="K31" s="776"/>
      <c r="L31" s="776"/>
      <c r="M31" s="776"/>
      <c r="N31" s="776"/>
      <c r="O31" s="776"/>
      <c r="P31" s="777"/>
      <c r="Q31" s="778">
        <v>1726</v>
      </c>
      <c r="R31" s="779"/>
      <c r="S31" s="779"/>
      <c r="T31" s="779"/>
      <c r="U31" s="779"/>
      <c r="V31" s="779">
        <v>1697</v>
      </c>
      <c r="W31" s="779"/>
      <c r="X31" s="779"/>
      <c r="Y31" s="779"/>
      <c r="Z31" s="779"/>
      <c r="AA31" s="779">
        <v>29</v>
      </c>
      <c r="AB31" s="779"/>
      <c r="AC31" s="779"/>
      <c r="AD31" s="779"/>
      <c r="AE31" s="780"/>
      <c r="AF31" s="781">
        <v>29</v>
      </c>
      <c r="AG31" s="782"/>
      <c r="AH31" s="782"/>
      <c r="AI31" s="782"/>
      <c r="AJ31" s="783"/>
      <c r="AK31" s="850">
        <v>259</v>
      </c>
      <c r="AL31" s="851"/>
      <c r="AM31" s="851"/>
      <c r="AN31" s="851"/>
      <c r="AO31" s="851"/>
      <c r="AP31" s="851" t="s">
        <v>550</v>
      </c>
      <c r="AQ31" s="851"/>
      <c r="AR31" s="851"/>
      <c r="AS31" s="851"/>
      <c r="AT31" s="851"/>
      <c r="AU31" s="851" t="s">
        <v>552</v>
      </c>
      <c r="AV31" s="851"/>
      <c r="AW31" s="851"/>
      <c r="AX31" s="851"/>
      <c r="AY31" s="851"/>
      <c r="AZ31" s="852" t="s">
        <v>550</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384</v>
      </c>
      <c r="C32" s="776"/>
      <c r="D32" s="776"/>
      <c r="E32" s="776"/>
      <c r="F32" s="776"/>
      <c r="G32" s="776"/>
      <c r="H32" s="776"/>
      <c r="I32" s="776"/>
      <c r="J32" s="776"/>
      <c r="K32" s="776"/>
      <c r="L32" s="776"/>
      <c r="M32" s="776"/>
      <c r="N32" s="776"/>
      <c r="O32" s="776"/>
      <c r="P32" s="777"/>
      <c r="Q32" s="778">
        <v>151</v>
      </c>
      <c r="R32" s="779"/>
      <c r="S32" s="779"/>
      <c r="T32" s="779"/>
      <c r="U32" s="779"/>
      <c r="V32" s="779">
        <v>147</v>
      </c>
      <c r="W32" s="779"/>
      <c r="X32" s="779"/>
      <c r="Y32" s="779"/>
      <c r="Z32" s="779"/>
      <c r="AA32" s="779">
        <v>3</v>
      </c>
      <c r="AB32" s="779"/>
      <c r="AC32" s="779"/>
      <c r="AD32" s="779"/>
      <c r="AE32" s="780"/>
      <c r="AF32" s="781">
        <v>3</v>
      </c>
      <c r="AG32" s="782"/>
      <c r="AH32" s="782"/>
      <c r="AI32" s="782"/>
      <c r="AJ32" s="783"/>
      <c r="AK32" s="850">
        <v>84</v>
      </c>
      <c r="AL32" s="851"/>
      <c r="AM32" s="851"/>
      <c r="AN32" s="851"/>
      <c r="AO32" s="851"/>
      <c r="AP32" s="851" t="s">
        <v>550</v>
      </c>
      <c r="AQ32" s="851"/>
      <c r="AR32" s="851"/>
      <c r="AS32" s="851"/>
      <c r="AT32" s="851"/>
      <c r="AU32" s="851" t="s">
        <v>550</v>
      </c>
      <c r="AV32" s="851"/>
      <c r="AW32" s="851"/>
      <c r="AX32" s="851"/>
      <c r="AY32" s="851"/>
      <c r="AZ32" s="852" t="s">
        <v>550</v>
      </c>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385</v>
      </c>
      <c r="C33" s="776"/>
      <c r="D33" s="776"/>
      <c r="E33" s="776"/>
      <c r="F33" s="776"/>
      <c r="G33" s="776"/>
      <c r="H33" s="776"/>
      <c r="I33" s="776"/>
      <c r="J33" s="776"/>
      <c r="K33" s="776"/>
      <c r="L33" s="776"/>
      <c r="M33" s="776"/>
      <c r="N33" s="776"/>
      <c r="O33" s="776"/>
      <c r="P33" s="777"/>
      <c r="Q33" s="778">
        <v>869</v>
      </c>
      <c r="R33" s="779"/>
      <c r="S33" s="779"/>
      <c r="T33" s="779"/>
      <c r="U33" s="779"/>
      <c r="V33" s="779">
        <v>952</v>
      </c>
      <c r="W33" s="779"/>
      <c r="X33" s="779"/>
      <c r="Y33" s="779"/>
      <c r="Z33" s="779"/>
      <c r="AA33" s="779">
        <v>-83</v>
      </c>
      <c r="AB33" s="779"/>
      <c r="AC33" s="779"/>
      <c r="AD33" s="779"/>
      <c r="AE33" s="780"/>
      <c r="AF33" s="781">
        <v>658</v>
      </c>
      <c r="AG33" s="782"/>
      <c r="AH33" s="782"/>
      <c r="AI33" s="782"/>
      <c r="AJ33" s="783"/>
      <c r="AK33" s="850">
        <v>107</v>
      </c>
      <c r="AL33" s="851"/>
      <c r="AM33" s="851"/>
      <c r="AN33" s="851"/>
      <c r="AO33" s="851"/>
      <c r="AP33" s="851">
        <v>176</v>
      </c>
      <c r="AQ33" s="851"/>
      <c r="AR33" s="851"/>
      <c r="AS33" s="851"/>
      <c r="AT33" s="851"/>
      <c r="AU33" s="851">
        <v>82</v>
      </c>
      <c r="AV33" s="851"/>
      <c r="AW33" s="851"/>
      <c r="AX33" s="851"/>
      <c r="AY33" s="851"/>
      <c r="AZ33" s="852" t="s">
        <v>550</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t="s">
        <v>387</v>
      </c>
      <c r="C34" s="776"/>
      <c r="D34" s="776"/>
      <c r="E34" s="776"/>
      <c r="F34" s="776"/>
      <c r="G34" s="776"/>
      <c r="H34" s="776"/>
      <c r="I34" s="776"/>
      <c r="J34" s="776"/>
      <c r="K34" s="776"/>
      <c r="L34" s="776"/>
      <c r="M34" s="776"/>
      <c r="N34" s="776"/>
      <c r="O34" s="776"/>
      <c r="P34" s="777"/>
      <c r="Q34" s="778">
        <v>283</v>
      </c>
      <c r="R34" s="779"/>
      <c r="S34" s="779"/>
      <c r="T34" s="779"/>
      <c r="U34" s="779"/>
      <c r="V34" s="779">
        <v>281</v>
      </c>
      <c r="W34" s="779"/>
      <c r="X34" s="779"/>
      <c r="Y34" s="779"/>
      <c r="Z34" s="779"/>
      <c r="AA34" s="779">
        <v>2</v>
      </c>
      <c r="AB34" s="779"/>
      <c r="AC34" s="779"/>
      <c r="AD34" s="779"/>
      <c r="AE34" s="780"/>
      <c r="AF34" s="781">
        <v>367</v>
      </c>
      <c r="AG34" s="782"/>
      <c r="AH34" s="782"/>
      <c r="AI34" s="782"/>
      <c r="AJ34" s="783"/>
      <c r="AK34" s="850">
        <v>30</v>
      </c>
      <c r="AL34" s="851"/>
      <c r="AM34" s="851"/>
      <c r="AN34" s="851"/>
      <c r="AO34" s="851"/>
      <c r="AP34" s="851">
        <v>357</v>
      </c>
      <c r="AQ34" s="851"/>
      <c r="AR34" s="851"/>
      <c r="AS34" s="851"/>
      <c r="AT34" s="851"/>
      <c r="AU34" s="851">
        <v>175</v>
      </c>
      <c r="AV34" s="851"/>
      <c r="AW34" s="851"/>
      <c r="AX34" s="851"/>
      <c r="AY34" s="851"/>
      <c r="AZ34" s="852" t="s">
        <v>550</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t="s">
        <v>388</v>
      </c>
      <c r="C35" s="776"/>
      <c r="D35" s="776"/>
      <c r="E35" s="776"/>
      <c r="F35" s="776"/>
      <c r="G35" s="776"/>
      <c r="H35" s="776"/>
      <c r="I35" s="776"/>
      <c r="J35" s="776"/>
      <c r="K35" s="776"/>
      <c r="L35" s="776"/>
      <c r="M35" s="776"/>
      <c r="N35" s="776"/>
      <c r="O35" s="776"/>
      <c r="P35" s="777"/>
      <c r="Q35" s="778">
        <v>462</v>
      </c>
      <c r="R35" s="779"/>
      <c r="S35" s="779"/>
      <c r="T35" s="779"/>
      <c r="U35" s="779"/>
      <c r="V35" s="779">
        <v>468</v>
      </c>
      <c r="W35" s="779"/>
      <c r="X35" s="779"/>
      <c r="Y35" s="779"/>
      <c r="Z35" s="779"/>
      <c r="AA35" s="779">
        <v>-6</v>
      </c>
      <c r="AB35" s="779"/>
      <c r="AC35" s="779"/>
      <c r="AD35" s="779"/>
      <c r="AE35" s="780"/>
      <c r="AF35" s="781">
        <v>18</v>
      </c>
      <c r="AG35" s="782"/>
      <c r="AH35" s="782"/>
      <c r="AI35" s="782"/>
      <c r="AJ35" s="783"/>
      <c r="AK35" s="850">
        <v>120</v>
      </c>
      <c r="AL35" s="851"/>
      <c r="AM35" s="851"/>
      <c r="AN35" s="851"/>
      <c r="AO35" s="851"/>
      <c r="AP35" s="851">
        <v>3170</v>
      </c>
      <c r="AQ35" s="851"/>
      <c r="AR35" s="851"/>
      <c r="AS35" s="851"/>
      <c r="AT35" s="851"/>
      <c r="AU35" s="851">
        <v>2783</v>
      </c>
      <c r="AV35" s="851"/>
      <c r="AW35" s="851"/>
      <c r="AX35" s="851"/>
      <c r="AY35" s="851"/>
      <c r="AZ35" s="852" t="s">
        <v>550</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t="s">
        <v>389</v>
      </c>
      <c r="C36" s="776"/>
      <c r="D36" s="776"/>
      <c r="E36" s="776"/>
      <c r="F36" s="776"/>
      <c r="G36" s="776"/>
      <c r="H36" s="776"/>
      <c r="I36" s="776"/>
      <c r="J36" s="776"/>
      <c r="K36" s="776"/>
      <c r="L36" s="776"/>
      <c r="M36" s="776"/>
      <c r="N36" s="776"/>
      <c r="O36" s="776"/>
      <c r="P36" s="777"/>
      <c r="Q36" s="778">
        <v>269</v>
      </c>
      <c r="R36" s="779"/>
      <c r="S36" s="779"/>
      <c r="T36" s="779"/>
      <c r="U36" s="779"/>
      <c r="V36" s="779">
        <v>260</v>
      </c>
      <c r="W36" s="779"/>
      <c r="X36" s="779"/>
      <c r="Y36" s="779"/>
      <c r="Z36" s="779"/>
      <c r="AA36" s="779">
        <v>9</v>
      </c>
      <c r="AB36" s="779"/>
      <c r="AC36" s="779"/>
      <c r="AD36" s="779"/>
      <c r="AE36" s="780"/>
      <c r="AF36" s="781">
        <v>9</v>
      </c>
      <c r="AG36" s="782"/>
      <c r="AH36" s="782"/>
      <c r="AI36" s="782"/>
      <c r="AJ36" s="783"/>
      <c r="AK36" s="850">
        <v>202</v>
      </c>
      <c r="AL36" s="851"/>
      <c r="AM36" s="851"/>
      <c r="AN36" s="851"/>
      <c r="AO36" s="851"/>
      <c r="AP36" s="851">
        <v>1770</v>
      </c>
      <c r="AQ36" s="851"/>
      <c r="AR36" s="851"/>
      <c r="AS36" s="851"/>
      <c r="AT36" s="851"/>
      <c r="AU36" s="851">
        <v>1510</v>
      </c>
      <c r="AV36" s="851"/>
      <c r="AW36" s="851"/>
      <c r="AX36" s="851"/>
      <c r="AY36" s="851"/>
      <c r="AZ36" s="852" t="s">
        <v>553</v>
      </c>
      <c r="BA36" s="852"/>
      <c r="BB36" s="852"/>
      <c r="BC36" s="852"/>
      <c r="BD36" s="852"/>
      <c r="BE36" s="848" t="s">
        <v>390</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t="s">
        <v>391</v>
      </c>
      <c r="C37" s="776"/>
      <c r="D37" s="776"/>
      <c r="E37" s="776"/>
      <c r="F37" s="776"/>
      <c r="G37" s="776"/>
      <c r="H37" s="776"/>
      <c r="I37" s="776"/>
      <c r="J37" s="776"/>
      <c r="K37" s="776"/>
      <c r="L37" s="776"/>
      <c r="M37" s="776"/>
      <c r="N37" s="776"/>
      <c r="O37" s="776"/>
      <c r="P37" s="777"/>
      <c r="Q37" s="778">
        <v>175</v>
      </c>
      <c r="R37" s="779"/>
      <c r="S37" s="779"/>
      <c r="T37" s="779"/>
      <c r="U37" s="779"/>
      <c r="V37" s="779">
        <v>169</v>
      </c>
      <c r="W37" s="779"/>
      <c r="X37" s="779"/>
      <c r="Y37" s="779"/>
      <c r="Z37" s="779"/>
      <c r="AA37" s="779">
        <v>6</v>
      </c>
      <c r="AB37" s="779"/>
      <c r="AC37" s="779"/>
      <c r="AD37" s="779"/>
      <c r="AE37" s="780"/>
      <c r="AF37" s="781">
        <v>6</v>
      </c>
      <c r="AG37" s="782"/>
      <c r="AH37" s="782"/>
      <c r="AI37" s="782"/>
      <c r="AJ37" s="783"/>
      <c r="AK37" s="850">
        <v>120</v>
      </c>
      <c r="AL37" s="851"/>
      <c r="AM37" s="851"/>
      <c r="AN37" s="851"/>
      <c r="AO37" s="851"/>
      <c r="AP37" s="851">
        <v>1230</v>
      </c>
      <c r="AQ37" s="851"/>
      <c r="AR37" s="851"/>
      <c r="AS37" s="851"/>
      <c r="AT37" s="851"/>
      <c r="AU37" s="851">
        <v>1097</v>
      </c>
      <c r="AV37" s="851"/>
      <c r="AW37" s="851"/>
      <c r="AX37" s="851"/>
      <c r="AY37" s="851"/>
      <c r="AZ37" s="852" t="s">
        <v>553</v>
      </c>
      <c r="BA37" s="852"/>
      <c r="BB37" s="852"/>
      <c r="BC37" s="852"/>
      <c r="BD37" s="852"/>
      <c r="BE37" s="848" t="s">
        <v>390</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t="s">
        <v>392</v>
      </c>
      <c r="C38" s="776"/>
      <c r="D38" s="776"/>
      <c r="E38" s="776"/>
      <c r="F38" s="776"/>
      <c r="G38" s="776"/>
      <c r="H38" s="776"/>
      <c r="I38" s="776"/>
      <c r="J38" s="776"/>
      <c r="K38" s="776"/>
      <c r="L38" s="776"/>
      <c r="M38" s="776"/>
      <c r="N38" s="776"/>
      <c r="O38" s="776"/>
      <c r="P38" s="777"/>
      <c r="Q38" s="778">
        <v>47</v>
      </c>
      <c r="R38" s="779"/>
      <c r="S38" s="779"/>
      <c r="T38" s="779"/>
      <c r="U38" s="779"/>
      <c r="V38" s="779">
        <v>44</v>
      </c>
      <c r="W38" s="779"/>
      <c r="X38" s="779"/>
      <c r="Y38" s="779"/>
      <c r="Z38" s="779"/>
      <c r="AA38" s="779">
        <v>3</v>
      </c>
      <c r="AB38" s="779"/>
      <c r="AC38" s="779"/>
      <c r="AD38" s="779"/>
      <c r="AE38" s="780"/>
      <c r="AF38" s="781">
        <v>3</v>
      </c>
      <c r="AG38" s="782"/>
      <c r="AH38" s="782"/>
      <c r="AI38" s="782"/>
      <c r="AJ38" s="783"/>
      <c r="AK38" s="850">
        <v>28</v>
      </c>
      <c r="AL38" s="851"/>
      <c r="AM38" s="851"/>
      <c r="AN38" s="851"/>
      <c r="AO38" s="851"/>
      <c r="AP38" s="851">
        <v>77</v>
      </c>
      <c r="AQ38" s="851"/>
      <c r="AR38" s="851"/>
      <c r="AS38" s="851"/>
      <c r="AT38" s="851"/>
      <c r="AU38" s="851">
        <v>68</v>
      </c>
      <c r="AV38" s="851"/>
      <c r="AW38" s="851"/>
      <c r="AX38" s="851"/>
      <c r="AY38" s="851"/>
      <c r="AZ38" s="852" t="s">
        <v>553</v>
      </c>
      <c r="BA38" s="852"/>
      <c r="BB38" s="852"/>
      <c r="BC38" s="852"/>
      <c r="BD38" s="852"/>
      <c r="BE38" s="848" t="s">
        <v>390</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t="s">
        <v>393</v>
      </c>
      <c r="C39" s="776"/>
      <c r="D39" s="776"/>
      <c r="E39" s="776"/>
      <c r="F39" s="776"/>
      <c r="G39" s="776"/>
      <c r="H39" s="776"/>
      <c r="I39" s="776"/>
      <c r="J39" s="776"/>
      <c r="K39" s="776"/>
      <c r="L39" s="776"/>
      <c r="M39" s="776"/>
      <c r="N39" s="776"/>
      <c r="O39" s="776"/>
      <c r="P39" s="777"/>
      <c r="Q39" s="778">
        <v>3</v>
      </c>
      <c r="R39" s="779"/>
      <c r="S39" s="779"/>
      <c r="T39" s="779"/>
      <c r="U39" s="779"/>
      <c r="V39" s="779">
        <v>2</v>
      </c>
      <c r="W39" s="779"/>
      <c r="X39" s="779"/>
      <c r="Y39" s="779"/>
      <c r="Z39" s="779"/>
      <c r="AA39" s="779">
        <v>1</v>
      </c>
      <c r="AB39" s="779"/>
      <c r="AC39" s="779"/>
      <c r="AD39" s="779"/>
      <c r="AE39" s="780"/>
      <c r="AF39" s="781">
        <v>1</v>
      </c>
      <c r="AG39" s="782"/>
      <c r="AH39" s="782"/>
      <c r="AI39" s="782"/>
      <c r="AJ39" s="783"/>
      <c r="AK39" s="850" t="s">
        <v>553</v>
      </c>
      <c r="AL39" s="851"/>
      <c r="AM39" s="851"/>
      <c r="AN39" s="851"/>
      <c r="AO39" s="851"/>
      <c r="AP39" s="851" t="s">
        <v>553</v>
      </c>
      <c r="AQ39" s="851"/>
      <c r="AR39" s="851"/>
      <c r="AS39" s="851"/>
      <c r="AT39" s="851"/>
      <c r="AU39" s="851" t="s">
        <v>553</v>
      </c>
      <c r="AV39" s="851"/>
      <c r="AW39" s="851"/>
      <c r="AX39" s="851"/>
      <c r="AY39" s="851"/>
      <c r="AZ39" s="852" t="s">
        <v>553</v>
      </c>
      <c r="BA39" s="852"/>
      <c r="BB39" s="852"/>
      <c r="BC39" s="852"/>
      <c r="BD39" s="852"/>
      <c r="BE39" s="848" t="s">
        <v>390</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394</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395</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1213</v>
      </c>
      <c r="AG63" s="862"/>
      <c r="AH63" s="862"/>
      <c r="AI63" s="862"/>
      <c r="AJ63" s="863"/>
      <c r="AK63" s="864"/>
      <c r="AL63" s="859"/>
      <c r="AM63" s="859"/>
      <c r="AN63" s="859"/>
      <c r="AO63" s="859"/>
      <c r="AP63" s="862">
        <v>6781</v>
      </c>
      <c r="AQ63" s="862"/>
      <c r="AR63" s="862"/>
      <c r="AS63" s="862"/>
      <c r="AT63" s="862"/>
      <c r="AU63" s="862">
        <v>5715</v>
      </c>
      <c r="AV63" s="862"/>
      <c r="AW63" s="862"/>
      <c r="AX63" s="862"/>
      <c r="AY63" s="862"/>
      <c r="AZ63" s="866"/>
      <c r="BA63" s="866"/>
      <c r="BB63" s="866"/>
      <c r="BC63" s="866"/>
      <c r="BD63" s="866"/>
      <c r="BE63" s="867"/>
      <c r="BF63" s="867"/>
      <c r="BG63" s="867"/>
      <c r="BH63" s="867"/>
      <c r="BI63" s="868"/>
      <c r="BJ63" s="869" t="s">
        <v>221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396</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397</v>
      </c>
      <c r="B66" s="761"/>
      <c r="C66" s="761"/>
      <c r="D66" s="761"/>
      <c r="E66" s="761"/>
      <c r="F66" s="761"/>
      <c r="G66" s="761"/>
      <c r="H66" s="761"/>
      <c r="I66" s="761"/>
      <c r="J66" s="761"/>
      <c r="K66" s="761"/>
      <c r="L66" s="761"/>
      <c r="M66" s="761"/>
      <c r="N66" s="761"/>
      <c r="O66" s="761"/>
      <c r="P66" s="762"/>
      <c r="Q66" s="737" t="s">
        <v>372</v>
      </c>
      <c r="R66" s="738"/>
      <c r="S66" s="738"/>
      <c r="T66" s="738"/>
      <c r="U66" s="739"/>
      <c r="V66" s="737" t="s">
        <v>373</v>
      </c>
      <c r="W66" s="738"/>
      <c r="X66" s="738"/>
      <c r="Y66" s="738"/>
      <c r="Z66" s="739"/>
      <c r="AA66" s="737" t="s">
        <v>374</v>
      </c>
      <c r="AB66" s="738"/>
      <c r="AC66" s="738"/>
      <c r="AD66" s="738"/>
      <c r="AE66" s="739"/>
      <c r="AF66" s="872" t="s">
        <v>375</v>
      </c>
      <c r="AG66" s="833"/>
      <c r="AH66" s="833"/>
      <c r="AI66" s="833"/>
      <c r="AJ66" s="873"/>
      <c r="AK66" s="737" t="s">
        <v>376</v>
      </c>
      <c r="AL66" s="761"/>
      <c r="AM66" s="761"/>
      <c r="AN66" s="761"/>
      <c r="AO66" s="762"/>
      <c r="AP66" s="737" t="s">
        <v>377</v>
      </c>
      <c r="AQ66" s="738"/>
      <c r="AR66" s="738"/>
      <c r="AS66" s="738"/>
      <c r="AT66" s="739"/>
      <c r="AU66" s="737" t="s">
        <v>398</v>
      </c>
      <c r="AV66" s="738"/>
      <c r="AW66" s="738"/>
      <c r="AX66" s="738"/>
      <c r="AY66" s="739"/>
      <c r="AZ66" s="737" t="s">
        <v>355</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539</v>
      </c>
      <c r="C68" s="890"/>
      <c r="D68" s="890"/>
      <c r="E68" s="890"/>
      <c r="F68" s="890"/>
      <c r="G68" s="890"/>
      <c r="H68" s="890"/>
      <c r="I68" s="890"/>
      <c r="J68" s="890"/>
      <c r="K68" s="890"/>
      <c r="L68" s="890"/>
      <c r="M68" s="890"/>
      <c r="N68" s="890"/>
      <c r="O68" s="890"/>
      <c r="P68" s="891"/>
      <c r="Q68" s="892">
        <v>454</v>
      </c>
      <c r="R68" s="886"/>
      <c r="S68" s="886"/>
      <c r="T68" s="886"/>
      <c r="U68" s="886"/>
      <c r="V68" s="886">
        <v>363</v>
      </c>
      <c r="W68" s="886"/>
      <c r="X68" s="886"/>
      <c r="Y68" s="886"/>
      <c r="Z68" s="886"/>
      <c r="AA68" s="886">
        <v>91</v>
      </c>
      <c r="AB68" s="886"/>
      <c r="AC68" s="886"/>
      <c r="AD68" s="886"/>
      <c r="AE68" s="886"/>
      <c r="AF68" s="886">
        <v>89</v>
      </c>
      <c r="AG68" s="886"/>
      <c r="AH68" s="886"/>
      <c r="AI68" s="886"/>
      <c r="AJ68" s="886"/>
      <c r="AK68" s="886" t="s">
        <v>563</v>
      </c>
      <c r="AL68" s="886"/>
      <c r="AM68" s="886"/>
      <c r="AN68" s="886"/>
      <c r="AO68" s="886"/>
      <c r="AP68" s="886" t="s">
        <v>563</v>
      </c>
      <c r="AQ68" s="886"/>
      <c r="AR68" s="886"/>
      <c r="AS68" s="886"/>
      <c r="AT68" s="886"/>
      <c r="AU68" s="886" t="s">
        <v>563</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540</v>
      </c>
      <c r="C69" s="894"/>
      <c r="D69" s="894"/>
      <c r="E69" s="894"/>
      <c r="F69" s="894"/>
      <c r="G69" s="894"/>
      <c r="H69" s="894"/>
      <c r="I69" s="894"/>
      <c r="J69" s="894"/>
      <c r="K69" s="894"/>
      <c r="L69" s="894"/>
      <c r="M69" s="894"/>
      <c r="N69" s="894"/>
      <c r="O69" s="894"/>
      <c r="P69" s="895"/>
      <c r="Q69" s="896">
        <v>610</v>
      </c>
      <c r="R69" s="851"/>
      <c r="S69" s="851"/>
      <c r="T69" s="851"/>
      <c r="U69" s="851"/>
      <c r="V69" s="851">
        <v>566</v>
      </c>
      <c r="W69" s="851"/>
      <c r="X69" s="851"/>
      <c r="Y69" s="851"/>
      <c r="Z69" s="851"/>
      <c r="AA69" s="851">
        <v>44</v>
      </c>
      <c r="AB69" s="851"/>
      <c r="AC69" s="851"/>
      <c r="AD69" s="851"/>
      <c r="AE69" s="851"/>
      <c r="AF69" s="851">
        <v>44</v>
      </c>
      <c r="AG69" s="851"/>
      <c r="AH69" s="851"/>
      <c r="AI69" s="851"/>
      <c r="AJ69" s="851"/>
      <c r="AK69" s="851" t="s">
        <v>563</v>
      </c>
      <c r="AL69" s="851"/>
      <c r="AM69" s="851"/>
      <c r="AN69" s="851"/>
      <c r="AO69" s="851"/>
      <c r="AP69" s="851" t="s">
        <v>563</v>
      </c>
      <c r="AQ69" s="851"/>
      <c r="AR69" s="851"/>
      <c r="AS69" s="851"/>
      <c r="AT69" s="851"/>
      <c r="AU69" s="851" t="s">
        <v>563</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541</v>
      </c>
      <c r="C70" s="894"/>
      <c r="D70" s="894"/>
      <c r="E70" s="894"/>
      <c r="F70" s="894"/>
      <c r="G70" s="894"/>
      <c r="H70" s="894"/>
      <c r="I70" s="894"/>
      <c r="J70" s="894"/>
      <c r="K70" s="894"/>
      <c r="L70" s="894"/>
      <c r="M70" s="894"/>
      <c r="N70" s="894"/>
      <c r="O70" s="894"/>
      <c r="P70" s="895"/>
      <c r="Q70" s="896">
        <v>9733</v>
      </c>
      <c r="R70" s="851"/>
      <c r="S70" s="851"/>
      <c r="T70" s="851"/>
      <c r="U70" s="851"/>
      <c r="V70" s="851">
        <v>9133</v>
      </c>
      <c r="W70" s="851"/>
      <c r="X70" s="851"/>
      <c r="Y70" s="851"/>
      <c r="Z70" s="851"/>
      <c r="AA70" s="851">
        <v>601</v>
      </c>
      <c r="AB70" s="851"/>
      <c r="AC70" s="851"/>
      <c r="AD70" s="851"/>
      <c r="AE70" s="851"/>
      <c r="AF70" s="851">
        <v>601</v>
      </c>
      <c r="AG70" s="851"/>
      <c r="AH70" s="851"/>
      <c r="AI70" s="851"/>
      <c r="AJ70" s="851"/>
      <c r="AK70" s="851">
        <v>4800</v>
      </c>
      <c r="AL70" s="851"/>
      <c r="AM70" s="851"/>
      <c r="AN70" s="851"/>
      <c r="AO70" s="851"/>
      <c r="AP70" s="851" t="s">
        <v>553</v>
      </c>
      <c r="AQ70" s="851"/>
      <c r="AR70" s="851"/>
      <c r="AS70" s="851"/>
      <c r="AT70" s="851"/>
      <c r="AU70" s="851" t="s">
        <v>553</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542</v>
      </c>
      <c r="C71" s="894"/>
      <c r="D71" s="894"/>
      <c r="E71" s="894"/>
      <c r="F71" s="894"/>
      <c r="G71" s="894"/>
      <c r="H71" s="894"/>
      <c r="I71" s="894"/>
      <c r="J71" s="894"/>
      <c r="K71" s="894"/>
      <c r="L71" s="894"/>
      <c r="M71" s="894"/>
      <c r="N71" s="894"/>
      <c r="O71" s="894"/>
      <c r="P71" s="895"/>
      <c r="Q71" s="896">
        <v>555</v>
      </c>
      <c r="R71" s="851"/>
      <c r="S71" s="851"/>
      <c r="T71" s="851"/>
      <c r="U71" s="851"/>
      <c r="V71" s="851">
        <v>552</v>
      </c>
      <c r="W71" s="851"/>
      <c r="X71" s="851"/>
      <c r="Y71" s="851"/>
      <c r="Z71" s="851"/>
      <c r="AA71" s="851">
        <v>3</v>
      </c>
      <c r="AB71" s="851"/>
      <c r="AC71" s="851"/>
      <c r="AD71" s="851"/>
      <c r="AE71" s="851"/>
      <c r="AF71" s="851">
        <v>3</v>
      </c>
      <c r="AG71" s="851"/>
      <c r="AH71" s="851"/>
      <c r="AI71" s="851"/>
      <c r="AJ71" s="851"/>
      <c r="AK71" s="851" t="s">
        <v>553</v>
      </c>
      <c r="AL71" s="851"/>
      <c r="AM71" s="851"/>
      <c r="AN71" s="851"/>
      <c r="AO71" s="851"/>
      <c r="AP71" s="851" t="s">
        <v>553</v>
      </c>
      <c r="AQ71" s="851"/>
      <c r="AR71" s="851"/>
      <c r="AS71" s="851"/>
      <c r="AT71" s="851"/>
      <c r="AU71" s="851" t="s">
        <v>553</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543</v>
      </c>
      <c r="C72" s="894"/>
      <c r="D72" s="894"/>
      <c r="E72" s="894"/>
      <c r="F72" s="894"/>
      <c r="G72" s="894"/>
      <c r="H72" s="894"/>
      <c r="I72" s="894"/>
      <c r="J72" s="894"/>
      <c r="K72" s="894"/>
      <c r="L72" s="894"/>
      <c r="M72" s="894"/>
      <c r="N72" s="894"/>
      <c r="O72" s="894"/>
      <c r="P72" s="895"/>
      <c r="Q72" s="896">
        <v>53</v>
      </c>
      <c r="R72" s="851"/>
      <c r="S72" s="851"/>
      <c r="T72" s="851"/>
      <c r="U72" s="851"/>
      <c r="V72" s="851">
        <v>40</v>
      </c>
      <c r="W72" s="851"/>
      <c r="X72" s="851"/>
      <c r="Y72" s="851"/>
      <c r="Z72" s="851"/>
      <c r="AA72" s="851">
        <v>13</v>
      </c>
      <c r="AB72" s="851"/>
      <c r="AC72" s="851"/>
      <c r="AD72" s="851"/>
      <c r="AE72" s="851"/>
      <c r="AF72" s="851">
        <v>13</v>
      </c>
      <c r="AG72" s="851"/>
      <c r="AH72" s="851"/>
      <c r="AI72" s="851"/>
      <c r="AJ72" s="851"/>
      <c r="AK72" s="851" t="s">
        <v>553</v>
      </c>
      <c r="AL72" s="851"/>
      <c r="AM72" s="851"/>
      <c r="AN72" s="851"/>
      <c r="AO72" s="851"/>
      <c r="AP72" s="851" t="s">
        <v>553</v>
      </c>
      <c r="AQ72" s="851"/>
      <c r="AR72" s="851"/>
      <c r="AS72" s="851"/>
      <c r="AT72" s="851"/>
      <c r="AU72" s="851" t="s">
        <v>553</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544</v>
      </c>
      <c r="C73" s="894"/>
      <c r="D73" s="894"/>
      <c r="E73" s="894"/>
      <c r="F73" s="894"/>
      <c r="G73" s="894"/>
      <c r="H73" s="894"/>
      <c r="I73" s="894"/>
      <c r="J73" s="894"/>
      <c r="K73" s="894"/>
      <c r="L73" s="894"/>
      <c r="M73" s="894"/>
      <c r="N73" s="894"/>
      <c r="O73" s="894"/>
      <c r="P73" s="895"/>
      <c r="Q73" s="896">
        <v>18</v>
      </c>
      <c r="R73" s="851"/>
      <c r="S73" s="851"/>
      <c r="T73" s="851"/>
      <c r="U73" s="851"/>
      <c r="V73" s="851">
        <v>16</v>
      </c>
      <c r="W73" s="851"/>
      <c r="X73" s="851"/>
      <c r="Y73" s="851"/>
      <c r="Z73" s="851"/>
      <c r="AA73" s="851">
        <v>2</v>
      </c>
      <c r="AB73" s="851"/>
      <c r="AC73" s="851"/>
      <c r="AD73" s="851"/>
      <c r="AE73" s="851"/>
      <c r="AF73" s="851">
        <v>2</v>
      </c>
      <c r="AG73" s="851"/>
      <c r="AH73" s="851"/>
      <c r="AI73" s="851"/>
      <c r="AJ73" s="851"/>
      <c r="AK73" s="851" t="s">
        <v>553</v>
      </c>
      <c r="AL73" s="851"/>
      <c r="AM73" s="851"/>
      <c r="AN73" s="851"/>
      <c r="AO73" s="851"/>
      <c r="AP73" s="851" t="s">
        <v>554</v>
      </c>
      <c r="AQ73" s="851"/>
      <c r="AR73" s="851"/>
      <c r="AS73" s="851"/>
      <c r="AT73" s="851"/>
      <c r="AU73" s="851" t="s">
        <v>553</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545</v>
      </c>
      <c r="C74" s="894"/>
      <c r="D74" s="894"/>
      <c r="E74" s="894"/>
      <c r="F74" s="894"/>
      <c r="G74" s="894"/>
      <c r="H74" s="894"/>
      <c r="I74" s="894"/>
      <c r="J74" s="894"/>
      <c r="K74" s="894"/>
      <c r="L74" s="894"/>
      <c r="M74" s="894"/>
      <c r="N74" s="894"/>
      <c r="O74" s="894"/>
      <c r="P74" s="895"/>
      <c r="Q74" s="896">
        <v>1</v>
      </c>
      <c r="R74" s="851"/>
      <c r="S74" s="851"/>
      <c r="T74" s="851"/>
      <c r="U74" s="851"/>
      <c r="V74" s="851">
        <v>0</v>
      </c>
      <c r="W74" s="851"/>
      <c r="X74" s="851"/>
      <c r="Y74" s="851"/>
      <c r="Z74" s="851"/>
      <c r="AA74" s="851">
        <v>0</v>
      </c>
      <c r="AB74" s="851"/>
      <c r="AC74" s="851"/>
      <c r="AD74" s="851"/>
      <c r="AE74" s="851"/>
      <c r="AF74" s="851">
        <v>0</v>
      </c>
      <c r="AG74" s="851"/>
      <c r="AH74" s="851"/>
      <c r="AI74" s="851"/>
      <c r="AJ74" s="851"/>
      <c r="AK74" s="851" t="s">
        <v>553</v>
      </c>
      <c r="AL74" s="851"/>
      <c r="AM74" s="851"/>
      <c r="AN74" s="851"/>
      <c r="AO74" s="851"/>
      <c r="AP74" s="851" t="s">
        <v>553</v>
      </c>
      <c r="AQ74" s="851"/>
      <c r="AR74" s="851"/>
      <c r="AS74" s="851"/>
      <c r="AT74" s="851"/>
      <c r="AU74" s="851" t="s">
        <v>553</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546</v>
      </c>
      <c r="C75" s="894"/>
      <c r="D75" s="894"/>
      <c r="E75" s="894"/>
      <c r="F75" s="894"/>
      <c r="G75" s="894"/>
      <c r="H75" s="894"/>
      <c r="I75" s="894"/>
      <c r="J75" s="894"/>
      <c r="K75" s="894"/>
      <c r="L75" s="894"/>
      <c r="M75" s="894"/>
      <c r="N75" s="894"/>
      <c r="O75" s="894"/>
      <c r="P75" s="895"/>
      <c r="Q75" s="899">
        <v>48</v>
      </c>
      <c r="R75" s="900"/>
      <c r="S75" s="900"/>
      <c r="T75" s="900"/>
      <c r="U75" s="850"/>
      <c r="V75" s="901">
        <v>48</v>
      </c>
      <c r="W75" s="900"/>
      <c r="X75" s="900"/>
      <c r="Y75" s="900"/>
      <c r="Z75" s="850"/>
      <c r="AA75" s="901" t="s">
        <v>553</v>
      </c>
      <c r="AB75" s="900"/>
      <c r="AC75" s="900"/>
      <c r="AD75" s="900"/>
      <c r="AE75" s="850"/>
      <c r="AF75" s="901" t="s">
        <v>553</v>
      </c>
      <c r="AG75" s="900"/>
      <c r="AH75" s="900"/>
      <c r="AI75" s="900"/>
      <c r="AJ75" s="850"/>
      <c r="AK75" s="901" t="s">
        <v>553</v>
      </c>
      <c r="AL75" s="900"/>
      <c r="AM75" s="900"/>
      <c r="AN75" s="900"/>
      <c r="AO75" s="850"/>
      <c r="AP75" s="901" t="s">
        <v>555</v>
      </c>
      <c r="AQ75" s="900"/>
      <c r="AR75" s="900"/>
      <c r="AS75" s="900"/>
      <c r="AT75" s="850"/>
      <c r="AU75" s="901" t="s">
        <v>553</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899">
        <v>181</v>
      </c>
      <c r="R76" s="900"/>
      <c r="S76" s="900"/>
      <c r="T76" s="900"/>
      <c r="U76" s="850"/>
      <c r="V76" s="901">
        <v>108</v>
      </c>
      <c r="W76" s="900"/>
      <c r="X76" s="900"/>
      <c r="Y76" s="900"/>
      <c r="Z76" s="850"/>
      <c r="AA76" s="901">
        <v>74</v>
      </c>
      <c r="AB76" s="900"/>
      <c r="AC76" s="900"/>
      <c r="AD76" s="900"/>
      <c r="AE76" s="850"/>
      <c r="AF76" s="901">
        <v>74</v>
      </c>
      <c r="AG76" s="900"/>
      <c r="AH76" s="900"/>
      <c r="AI76" s="900"/>
      <c r="AJ76" s="850"/>
      <c r="AK76" s="901" t="s">
        <v>553</v>
      </c>
      <c r="AL76" s="900"/>
      <c r="AM76" s="900"/>
      <c r="AN76" s="900"/>
      <c r="AO76" s="850"/>
      <c r="AP76" s="901" t="s">
        <v>553</v>
      </c>
      <c r="AQ76" s="900"/>
      <c r="AR76" s="900"/>
      <c r="AS76" s="900"/>
      <c r="AT76" s="850"/>
      <c r="AU76" s="901" t="s">
        <v>553</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548</v>
      </c>
      <c r="C77" s="894"/>
      <c r="D77" s="894"/>
      <c r="E77" s="894"/>
      <c r="F77" s="894"/>
      <c r="G77" s="894"/>
      <c r="H77" s="894"/>
      <c r="I77" s="894"/>
      <c r="J77" s="894"/>
      <c r="K77" s="894"/>
      <c r="L77" s="894"/>
      <c r="M77" s="894"/>
      <c r="N77" s="894"/>
      <c r="O77" s="894"/>
      <c r="P77" s="895"/>
      <c r="Q77" s="899">
        <v>188</v>
      </c>
      <c r="R77" s="900"/>
      <c r="S77" s="900"/>
      <c r="T77" s="900"/>
      <c r="U77" s="850"/>
      <c r="V77" s="901">
        <v>181</v>
      </c>
      <c r="W77" s="900"/>
      <c r="X77" s="900"/>
      <c r="Y77" s="900"/>
      <c r="Z77" s="850"/>
      <c r="AA77" s="901">
        <v>7</v>
      </c>
      <c r="AB77" s="900"/>
      <c r="AC77" s="900"/>
      <c r="AD77" s="900"/>
      <c r="AE77" s="850"/>
      <c r="AF77" s="901">
        <v>7</v>
      </c>
      <c r="AG77" s="900"/>
      <c r="AH77" s="900"/>
      <c r="AI77" s="900"/>
      <c r="AJ77" s="850"/>
      <c r="AK77" s="901" t="s">
        <v>563</v>
      </c>
      <c r="AL77" s="900"/>
      <c r="AM77" s="900"/>
      <c r="AN77" s="900"/>
      <c r="AO77" s="850"/>
      <c r="AP77" s="901" t="s">
        <v>563</v>
      </c>
      <c r="AQ77" s="900"/>
      <c r="AR77" s="900"/>
      <c r="AS77" s="900"/>
      <c r="AT77" s="850"/>
      <c r="AU77" s="901" t="s">
        <v>563</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549</v>
      </c>
      <c r="C78" s="894"/>
      <c r="D78" s="894"/>
      <c r="E78" s="894"/>
      <c r="F78" s="894"/>
      <c r="G78" s="894"/>
      <c r="H78" s="894"/>
      <c r="I78" s="894"/>
      <c r="J78" s="894"/>
      <c r="K78" s="894"/>
      <c r="L78" s="894"/>
      <c r="M78" s="894"/>
      <c r="N78" s="894"/>
      <c r="O78" s="894"/>
      <c r="P78" s="895"/>
      <c r="Q78" s="896">
        <v>208949</v>
      </c>
      <c r="R78" s="851"/>
      <c r="S78" s="851"/>
      <c r="T78" s="851"/>
      <c r="U78" s="851"/>
      <c r="V78" s="851">
        <v>200190</v>
      </c>
      <c r="W78" s="851"/>
      <c r="X78" s="851"/>
      <c r="Y78" s="851"/>
      <c r="Z78" s="851"/>
      <c r="AA78" s="851">
        <v>8759</v>
      </c>
      <c r="AB78" s="851"/>
      <c r="AC78" s="851"/>
      <c r="AD78" s="851"/>
      <c r="AE78" s="851"/>
      <c r="AF78" s="851">
        <v>8759</v>
      </c>
      <c r="AG78" s="851"/>
      <c r="AH78" s="851"/>
      <c r="AI78" s="851"/>
      <c r="AJ78" s="851"/>
      <c r="AK78" s="851" t="s">
        <v>563</v>
      </c>
      <c r="AL78" s="851"/>
      <c r="AM78" s="851"/>
      <c r="AN78" s="851"/>
      <c r="AO78" s="851"/>
      <c r="AP78" s="851" t="s">
        <v>563</v>
      </c>
      <c r="AQ78" s="851"/>
      <c r="AR78" s="851"/>
      <c r="AS78" s="851"/>
      <c r="AT78" s="851"/>
      <c r="AU78" s="851" t="s">
        <v>563</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9592</v>
      </c>
      <c r="AG88" s="862"/>
      <c r="AH88" s="862"/>
      <c r="AI88" s="862"/>
      <c r="AJ88" s="862"/>
      <c r="AK88" s="859"/>
      <c r="AL88" s="859"/>
      <c r="AM88" s="859"/>
      <c r="AN88" s="859"/>
      <c r="AO88" s="859"/>
      <c r="AP88" s="862"/>
      <c r="AQ88" s="862"/>
      <c r="AR88" s="862"/>
      <c r="AS88" s="862"/>
      <c r="AT88" s="862"/>
      <c r="AU88" s="862"/>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400</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333</v>
      </c>
      <c r="CS102" s="870"/>
      <c r="CT102" s="870"/>
      <c r="CU102" s="870"/>
      <c r="CV102" s="913"/>
      <c r="CW102" s="912">
        <v>9</v>
      </c>
      <c r="CX102" s="870"/>
      <c r="CY102" s="870"/>
      <c r="CZ102" s="870"/>
      <c r="DA102" s="913"/>
      <c r="DB102" s="912" t="s">
        <v>553</v>
      </c>
      <c r="DC102" s="870"/>
      <c r="DD102" s="870"/>
      <c r="DE102" s="870"/>
      <c r="DF102" s="913"/>
      <c r="DG102" s="912" t="s">
        <v>553</v>
      </c>
      <c r="DH102" s="870"/>
      <c r="DI102" s="870"/>
      <c r="DJ102" s="870"/>
      <c r="DK102" s="913"/>
      <c r="DL102" s="912" t="s">
        <v>553</v>
      </c>
      <c r="DM102" s="870"/>
      <c r="DN102" s="870"/>
      <c r="DO102" s="870"/>
      <c r="DP102" s="913"/>
      <c r="DQ102" s="912" t="s">
        <v>553</v>
      </c>
      <c r="DR102" s="870"/>
      <c r="DS102" s="870"/>
      <c r="DT102" s="870"/>
      <c r="DU102" s="913"/>
      <c r="DV102" s="936" t="s">
        <v>553</v>
      </c>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401</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402</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405</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406</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407</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408</v>
      </c>
      <c r="AB109" s="915"/>
      <c r="AC109" s="915"/>
      <c r="AD109" s="915"/>
      <c r="AE109" s="916"/>
      <c r="AF109" s="914" t="s">
        <v>287</v>
      </c>
      <c r="AG109" s="915"/>
      <c r="AH109" s="915"/>
      <c r="AI109" s="915"/>
      <c r="AJ109" s="916"/>
      <c r="AK109" s="914" t="s">
        <v>286</v>
      </c>
      <c r="AL109" s="915"/>
      <c r="AM109" s="915"/>
      <c r="AN109" s="915"/>
      <c r="AO109" s="916"/>
      <c r="AP109" s="914" t="s">
        <v>409</v>
      </c>
      <c r="AQ109" s="915"/>
      <c r="AR109" s="915"/>
      <c r="AS109" s="915"/>
      <c r="AT109" s="917"/>
      <c r="AU109" s="934" t="s">
        <v>407</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408</v>
      </c>
      <c r="BR109" s="915"/>
      <c r="BS109" s="915"/>
      <c r="BT109" s="915"/>
      <c r="BU109" s="916"/>
      <c r="BV109" s="914" t="s">
        <v>287</v>
      </c>
      <c r="BW109" s="915"/>
      <c r="BX109" s="915"/>
      <c r="BY109" s="915"/>
      <c r="BZ109" s="916"/>
      <c r="CA109" s="914" t="s">
        <v>286</v>
      </c>
      <c r="CB109" s="915"/>
      <c r="CC109" s="915"/>
      <c r="CD109" s="915"/>
      <c r="CE109" s="916"/>
      <c r="CF109" s="935" t="s">
        <v>409</v>
      </c>
      <c r="CG109" s="935"/>
      <c r="CH109" s="935"/>
      <c r="CI109" s="935"/>
      <c r="CJ109" s="935"/>
      <c r="CK109" s="914" t="s">
        <v>410</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408</v>
      </c>
      <c r="DH109" s="915"/>
      <c r="DI109" s="915"/>
      <c r="DJ109" s="915"/>
      <c r="DK109" s="916"/>
      <c r="DL109" s="914" t="s">
        <v>287</v>
      </c>
      <c r="DM109" s="915"/>
      <c r="DN109" s="915"/>
      <c r="DO109" s="915"/>
      <c r="DP109" s="916"/>
      <c r="DQ109" s="914" t="s">
        <v>286</v>
      </c>
      <c r="DR109" s="915"/>
      <c r="DS109" s="915"/>
      <c r="DT109" s="915"/>
      <c r="DU109" s="916"/>
      <c r="DV109" s="914" t="s">
        <v>409</v>
      </c>
      <c r="DW109" s="915"/>
      <c r="DX109" s="915"/>
      <c r="DY109" s="915"/>
      <c r="DZ109" s="917"/>
    </row>
    <row r="110" spans="1:131" s="199" customFormat="1" ht="26.25" customHeight="1" x14ac:dyDescent="0.15">
      <c r="A110" s="918" t="s">
        <v>411</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1257979</v>
      </c>
      <c r="AB110" s="922"/>
      <c r="AC110" s="922"/>
      <c r="AD110" s="922"/>
      <c r="AE110" s="923"/>
      <c r="AF110" s="924">
        <v>1169851</v>
      </c>
      <c r="AG110" s="922"/>
      <c r="AH110" s="922"/>
      <c r="AI110" s="922"/>
      <c r="AJ110" s="923"/>
      <c r="AK110" s="924">
        <v>1049561</v>
      </c>
      <c r="AL110" s="922"/>
      <c r="AM110" s="922"/>
      <c r="AN110" s="922"/>
      <c r="AO110" s="923"/>
      <c r="AP110" s="925">
        <v>20.9</v>
      </c>
      <c r="AQ110" s="926"/>
      <c r="AR110" s="926"/>
      <c r="AS110" s="926"/>
      <c r="AT110" s="927"/>
      <c r="AU110" s="928" t="s">
        <v>61</v>
      </c>
      <c r="AV110" s="929"/>
      <c r="AW110" s="929"/>
      <c r="AX110" s="929"/>
      <c r="AY110" s="929"/>
      <c r="AZ110" s="970" t="s">
        <v>412</v>
      </c>
      <c r="BA110" s="919"/>
      <c r="BB110" s="919"/>
      <c r="BC110" s="919"/>
      <c r="BD110" s="919"/>
      <c r="BE110" s="919"/>
      <c r="BF110" s="919"/>
      <c r="BG110" s="919"/>
      <c r="BH110" s="919"/>
      <c r="BI110" s="919"/>
      <c r="BJ110" s="919"/>
      <c r="BK110" s="919"/>
      <c r="BL110" s="919"/>
      <c r="BM110" s="919"/>
      <c r="BN110" s="919"/>
      <c r="BO110" s="919"/>
      <c r="BP110" s="920"/>
      <c r="BQ110" s="956">
        <v>9442865</v>
      </c>
      <c r="BR110" s="957"/>
      <c r="BS110" s="957"/>
      <c r="BT110" s="957"/>
      <c r="BU110" s="957"/>
      <c r="BV110" s="957">
        <v>9102540</v>
      </c>
      <c r="BW110" s="957"/>
      <c r="BX110" s="957"/>
      <c r="BY110" s="957"/>
      <c r="BZ110" s="957"/>
      <c r="CA110" s="957">
        <v>8795352</v>
      </c>
      <c r="CB110" s="957"/>
      <c r="CC110" s="957"/>
      <c r="CD110" s="957"/>
      <c r="CE110" s="957"/>
      <c r="CF110" s="971">
        <v>175.1</v>
      </c>
      <c r="CG110" s="972"/>
      <c r="CH110" s="972"/>
      <c r="CI110" s="972"/>
      <c r="CJ110" s="972"/>
      <c r="CK110" s="973" t="s">
        <v>413</v>
      </c>
      <c r="CL110" s="974"/>
      <c r="CM110" s="953" t="s">
        <v>414</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221</v>
      </c>
      <c r="DH110" s="957"/>
      <c r="DI110" s="957"/>
      <c r="DJ110" s="957"/>
      <c r="DK110" s="957"/>
      <c r="DL110" s="957" t="s">
        <v>221</v>
      </c>
      <c r="DM110" s="957"/>
      <c r="DN110" s="957"/>
      <c r="DO110" s="957"/>
      <c r="DP110" s="957"/>
      <c r="DQ110" s="957" t="s">
        <v>221</v>
      </c>
      <c r="DR110" s="957"/>
      <c r="DS110" s="957"/>
      <c r="DT110" s="957"/>
      <c r="DU110" s="957"/>
      <c r="DV110" s="958" t="s">
        <v>221</v>
      </c>
      <c r="DW110" s="958"/>
      <c r="DX110" s="958"/>
      <c r="DY110" s="958"/>
      <c r="DZ110" s="959"/>
    </row>
    <row r="111" spans="1:131" s="199" customFormat="1" ht="26.25" customHeight="1" x14ac:dyDescent="0.15">
      <c r="A111" s="960" t="s">
        <v>415</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221</v>
      </c>
      <c r="AB111" s="964"/>
      <c r="AC111" s="964"/>
      <c r="AD111" s="964"/>
      <c r="AE111" s="965"/>
      <c r="AF111" s="966" t="s">
        <v>221</v>
      </c>
      <c r="AG111" s="964"/>
      <c r="AH111" s="964"/>
      <c r="AI111" s="964"/>
      <c r="AJ111" s="965"/>
      <c r="AK111" s="966" t="s">
        <v>221</v>
      </c>
      <c r="AL111" s="964"/>
      <c r="AM111" s="964"/>
      <c r="AN111" s="964"/>
      <c r="AO111" s="965"/>
      <c r="AP111" s="967" t="s">
        <v>221</v>
      </c>
      <c r="AQ111" s="968"/>
      <c r="AR111" s="968"/>
      <c r="AS111" s="968"/>
      <c r="AT111" s="969"/>
      <c r="AU111" s="930"/>
      <c r="AV111" s="931"/>
      <c r="AW111" s="931"/>
      <c r="AX111" s="931"/>
      <c r="AY111" s="931"/>
      <c r="AZ111" s="979" t="s">
        <v>416</v>
      </c>
      <c r="BA111" s="980"/>
      <c r="BB111" s="980"/>
      <c r="BC111" s="980"/>
      <c r="BD111" s="980"/>
      <c r="BE111" s="980"/>
      <c r="BF111" s="980"/>
      <c r="BG111" s="980"/>
      <c r="BH111" s="980"/>
      <c r="BI111" s="980"/>
      <c r="BJ111" s="980"/>
      <c r="BK111" s="980"/>
      <c r="BL111" s="980"/>
      <c r="BM111" s="980"/>
      <c r="BN111" s="980"/>
      <c r="BO111" s="980"/>
      <c r="BP111" s="981"/>
      <c r="BQ111" s="949">
        <v>164399</v>
      </c>
      <c r="BR111" s="950"/>
      <c r="BS111" s="950"/>
      <c r="BT111" s="950"/>
      <c r="BU111" s="950"/>
      <c r="BV111" s="950">
        <v>146611</v>
      </c>
      <c r="BW111" s="950"/>
      <c r="BX111" s="950"/>
      <c r="BY111" s="950"/>
      <c r="BZ111" s="950"/>
      <c r="CA111" s="950">
        <v>126225</v>
      </c>
      <c r="CB111" s="950"/>
      <c r="CC111" s="950"/>
      <c r="CD111" s="950"/>
      <c r="CE111" s="950"/>
      <c r="CF111" s="944">
        <v>2.5</v>
      </c>
      <c r="CG111" s="945"/>
      <c r="CH111" s="945"/>
      <c r="CI111" s="945"/>
      <c r="CJ111" s="945"/>
      <c r="CK111" s="975"/>
      <c r="CL111" s="976"/>
      <c r="CM111" s="946" t="s">
        <v>417</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221</v>
      </c>
      <c r="DH111" s="950"/>
      <c r="DI111" s="950"/>
      <c r="DJ111" s="950"/>
      <c r="DK111" s="950"/>
      <c r="DL111" s="950" t="s">
        <v>221</v>
      </c>
      <c r="DM111" s="950"/>
      <c r="DN111" s="950"/>
      <c r="DO111" s="950"/>
      <c r="DP111" s="950"/>
      <c r="DQ111" s="950" t="s">
        <v>221</v>
      </c>
      <c r="DR111" s="950"/>
      <c r="DS111" s="950"/>
      <c r="DT111" s="950"/>
      <c r="DU111" s="950"/>
      <c r="DV111" s="951" t="s">
        <v>221</v>
      </c>
      <c r="DW111" s="951"/>
      <c r="DX111" s="951"/>
      <c r="DY111" s="951"/>
      <c r="DZ111" s="952"/>
    </row>
    <row r="112" spans="1:131" s="199" customFormat="1" ht="26.25" customHeight="1" x14ac:dyDescent="0.15">
      <c r="A112" s="982" t="s">
        <v>418</v>
      </c>
      <c r="B112" s="983"/>
      <c r="C112" s="980" t="s">
        <v>419</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221</v>
      </c>
      <c r="AB112" s="989"/>
      <c r="AC112" s="989"/>
      <c r="AD112" s="989"/>
      <c r="AE112" s="990"/>
      <c r="AF112" s="991" t="s">
        <v>221</v>
      </c>
      <c r="AG112" s="989"/>
      <c r="AH112" s="989"/>
      <c r="AI112" s="989"/>
      <c r="AJ112" s="990"/>
      <c r="AK112" s="991" t="s">
        <v>221</v>
      </c>
      <c r="AL112" s="989"/>
      <c r="AM112" s="989"/>
      <c r="AN112" s="989"/>
      <c r="AO112" s="990"/>
      <c r="AP112" s="992" t="s">
        <v>221</v>
      </c>
      <c r="AQ112" s="993"/>
      <c r="AR112" s="993"/>
      <c r="AS112" s="993"/>
      <c r="AT112" s="994"/>
      <c r="AU112" s="930"/>
      <c r="AV112" s="931"/>
      <c r="AW112" s="931"/>
      <c r="AX112" s="931"/>
      <c r="AY112" s="931"/>
      <c r="AZ112" s="979" t="s">
        <v>420</v>
      </c>
      <c r="BA112" s="980"/>
      <c r="BB112" s="980"/>
      <c r="BC112" s="980"/>
      <c r="BD112" s="980"/>
      <c r="BE112" s="980"/>
      <c r="BF112" s="980"/>
      <c r="BG112" s="980"/>
      <c r="BH112" s="980"/>
      <c r="BI112" s="980"/>
      <c r="BJ112" s="980"/>
      <c r="BK112" s="980"/>
      <c r="BL112" s="980"/>
      <c r="BM112" s="980"/>
      <c r="BN112" s="980"/>
      <c r="BO112" s="980"/>
      <c r="BP112" s="981"/>
      <c r="BQ112" s="949">
        <v>6701392</v>
      </c>
      <c r="BR112" s="950"/>
      <c r="BS112" s="950"/>
      <c r="BT112" s="950"/>
      <c r="BU112" s="950"/>
      <c r="BV112" s="950">
        <v>6242735</v>
      </c>
      <c r="BW112" s="950"/>
      <c r="BX112" s="950"/>
      <c r="BY112" s="950"/>
      <c r="BZ112" s="950"/>
      <c r="CA112" s="950">
        <v>5744760</v>
      </c>
      <c r="CB112" s="950"/>
      <c r="CC112" s="950"/>
      <c r="CD112" s="950"/>
      <c r="CE112" s="950"/>
      <c r="CF112" s="944">
        <v>114.4</v>
      </c>
      <c r="CG112" s="945"/>
      <c r="CH112" s="945"/>
      <c r="CI112" s="945"/>
      <c r="CJ112" s="945"/>
      <c r="CK112" s="975"/>
      <c r="CL112" s="976"/>
      <c r="CM112" s="946" t="s">
        <v>421</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221</v>
      </c>
      <c r="DH112" s="950"/>
      <c r="DI112" s="950"/>
      <c r="DJ112" s="950"/>
      <c r="DK112" s="950"/>
      <c r="DL112" s="950" t="s">
        <v>221</v>
      </c>
      <c r="DM112" s="950"/>
      <c r="DN112" s="950"/>
      <c r="DO112" s="950"/>
      <c r="DP112" s="950"/>
      <c r="DQ112" s="950" t="s">
        <v>221</v>
      </c>
      <c r="DR112" s="950"/>
      <c r="DS112" s="950"/>
      <c r="DT112" s="950"/>
      <c r="DU112" s="950"/>
      <c r="DV112" s="951" t="s">
        <v>221</v>
      </c>
      <c r="DW112" s="951"/>
      <c r="DX112" s="951"/>
      <c r="DY112" s="951"/>
      <c r="DZ112" s="952"/>
    </row>
    <row r="113" spans="1:130" s="199" customFormat="1" ht="26.25" customHeight="1" x14ac:dyDescent="0.15">
      <c r="A113" s="984"/>
      <c r="B113" s="985"/>
      <c r="C113" s="980" t="s">
        <v>422</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649725</v>
      </c>
      <c r="AB113" s="964"/>
      <c r="AC113" s="964"/>
      <c r="AD113" s="964"/>
      <c r="AE113" s="965"/>
      <c r="AF113" s="966">
        <v>618845</v>
      </c>
      <c r="AG113" s="964"/>
      <c r="AH113" s="964"/>
      <c r="AI113" s="964"/>
      <c r="AJ113" s="965"/>
      <c r="AK113" s="966">
        <v>590713</v>
      </c>
      <c r="AL113" s="964"/>
      <c r="AM113" s="964"/>
      <c r="AN113" s="964"/>
      <c r="AO113" s="965"/>
      <c r="AP113" s="967">
        <v>11.8</v>
      </c>
      <c r="AQ113" s="968"/>
      <c r="AR113" s="968"/>
      <c r="AS113" s="968"/>
      <c r="AT113" s="969"/>
      <c r="AU113" s="930"/>
      <c r="AV113" s="931"/>
      <c r="AW113" s="931"/>
      <c r="AX113" s="931"/>
      <c r="AY113" s="931"/>
      <c r="AZ113" s="979" t="s">
        <v>423</v>
      </c>
      <c r="BA113" s="980"/>
      <c r="BB113" s="980"/>
      <c r="BC113" s="980"/>
      <c r="BD113" s="980"/>
      <c r="BE113" s="980"/>
      <c r="BF113" s="980"/>
      <c r="BG113" s="980"/>
      <c r="BH113" s="980"/>
      <c r="BI113" s="980"/>
      <c r="BJ113" s="980"/>
      <c r="BK113" s="980"/>
      <c r="BL113" s="980"/>
      <c r="BM113" s="980"/>
      <c r="BN113" s="980"/>
      <c r="BO113" s="980"/>
      <c r="BP113" s="981"/>
      <c r="BQ113" s="949" t="s">
        <v>221</v>
      </c>
      <c r="BR113" s="950"/>
      <c r="BS113" s="950"/>
      <c r="BT113" s="950"/>
      <c r="BU113" s="950"/>
      <c r="BV113" s="950" t="s">
        <v>221</v>
      </c>
      <c r="BW113" s="950"/>
      <c r="BX113" s="950"/>
      <c r="BY113" s="950"/>
      <c r="BZ113" s="950"/>
      <c r="CA113" s="950" t="s">
        <v>221</v>
      </c>
      <c r="CB113" s="950"/>
      <c r="CC113" s="950"/>
      <c r="CD113" s="950"/>
      <c r="CE113" s="950"/>
      <c r="CF113" s="944" t="s">
        <v>221</v>
      </c>
      <c r="CG113" s="945"/>
      <c r="CH113" s="945"/>
      <c r="CI113" s="945"/>
      <c r="CJ113" s="945"/>
      <c r="CK113" s="975"/>
      <c r="CL113" s="976"/>
      <c r="CM113" s="946" t="s">
        <v>424</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4106</v>
      </c>
      <c r="DH113" s="989"/>
      <c r="DI113" s="989"/>
      <c r="DJ113" s="989"/>
      <c r="DK113" s="990"/>
      <c r="DL113" s="991">
        <v>3478</v>
      </c>
      <c r="DM113" s="989"/>
      <c r="DN113" s="989"/>
      <c r="DO113" s="989"/>
      <c r="DP113" s="990"/>
      <c r="DQ113" s="991" t="s">
        <v>221</v>
      </c>
      <c r="DR113" s="989"/>
      <c r="DS113" s="989"/>
      <c r="DT113" s="989"/>
      <c r="DU113" s="990"/>
      <c r="DV113" s="992" t="s">
        <v>221</v>
      </c>
      <c r="DW113" s="993"/>
      <c r="DX113" s="993"/>
      <c r="DY113" s="993"/>
      <c r="DZ113" s="994"/>
    </row>
    <row r="114" spans="1:130" s="199" customFormat="1" ht="26.25" customHeight="1" x14ac:dyDescent="0.15">
      <c r="A114" s="984"/>
      <c r="B114" s="985"/>
      <c r="C114" s="980" t="s">
        <v>425</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221</v>
      </c>
      <c r="AB114" s="989"/>
      <c r="AC114" s="989"/>
      <c r="AD114" s="989"/>
      <c r="AE114" s="990"/>
      <c r="AF114" s="991" t="s">
        <v>221</v>
      </c>
      <c r="AG114" s="989"/>
      <c r="AH114" s="989"/>
      <c r="AI114" s="989"/>
      <c r="AJ114" s="990"/>
      <c r="AK114" s="991" t="s">
        <v>221</v>
      </c>
      <c r="AL114" s="989"/>
      <c r="AM114" s="989"/>
      <c r="AN114" s="989"/>
      <c r="AO114" s="990"/>
      <c r="AP114" s="992" t="s">
        <v>221</v>
      </c>
      <c r="AQ114" s="993"/>
      <c r="AR114" s="993"/>
      <c r="AS114" s="993"/>
      <c r="AT114" s="994"/>
      <c r="AU114" s="930"/>
      <c r="AV114" s="931"/>
      <c r="AW114" s="931"/>
      <c r="AX114" s="931"/>
      <c r="AY114" s="931"/>
      <c r="AZ114" s="979" t="s">
        <v>426</v>
      </c>
      <c r="BA114" s="980"/>
      <c r="BB114" s="980"/>
      <c r="BC114" s="980"/>
      <c r="BD114" s="980"/>
      <c r="BE114" s="980"/>
      <c r="BF114" s="980"/>
      <c r="BG114" s="980"/>
      <c r="BH114" s="980"/>
      <c r="BI114" s="980"/>
      <c r="BJ114" s="980"/>
      <c r="BK114" s="980"/>
      <c r="BL114" s="980"/>
      <c r="BM114" s="980"/>
      <c r="BN114" s="980"/>
      <c r="BO114" s="980"/>
      <c r="BP114" s="981"/>
      <c r="BQ114" s="949">
        <v>1506160</v>
      </c>
      <c r="BR114" s="950"/>
      <c r="BS114" s="950"/>
      <c r="BT114" s="950"/>
      <c r="BU114" s="950"/>
      <c r="BV114" s="950">
        <v>1362380</v>
      </c>
      <c r="BW114" s="950"/>
      <c r="BX114" s="950"/>
      <c r="BY114" s="950"/>
      <c r="BZ114" s="950"/>
      <c r="CA114" s="950">
        <v>1346186</v>
      </c>
      <c r="CB114" s="950"/>
      <c r="CC114" s="950"/>
      <c r="CD114" s="950"/>
      <c r="CE114" s="950"/>
      <c r="CF114" s="944">
        <v>26.8</v>
      </c>
      <c r="CG114" s="945"/>
      <c r="CH114" s="945"/>
      <c r="CI114" s="945"/>
      <c r="CJ114" s="945"/>
      <c r="CK114" s="975"/>
      <c r="CL114" s="976"/>
      <c r="CM114" s="946" t="s">
        <v>427</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v>160293</v>
      </c>
      <c r="DH114" s="989"/>
      <c r="DI114" s="989"/>
      <c r="DJ114" s="989"/>
      <c r="DK114" s="990"/>
      <c r="DL114" s="991">
        <v>143133</v>
      </c>
      <c r="DM114" s="989"/>
      <c r="DN114" s="989"/>
      <c r="DO114" s="989"/>
      <c r="DP114" s="990"/>
      <c r="DQ114" s="991" t="s">
        <v>221</v>
      </c>
      <c r="DR114" s="989"/>
      <c r="DS114" s="989"/>
      <c r="DT114" s="989"/>
      <c r="DU114" s="990"/>
      <c r="DV114" s="992" t="s">
        <v>221</v>
      </c>
      <c r="DW114" s="993"/>
      <c r="DX114" s="993"/>
      <c r="DY114" s="993"/>
      <c r="DZ114" s="994"/>
    </row>
    <row r="115" spans="1:130" s="199" customFormat="1" ht="26.25" customHeight="1" x14ac:dyDescent="0.15">
      <c r="A115" s="984"/>
      <c r="B115" s="985"/>
      <c r="C115" s="980" t="s">
        <v>428</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18106</v>
      </c>
      <c r="AB115" s="964"/>
      <c r="AC115" s="964"/>
      <c r="AD115" s="964"/>
      <c r="AE115" s="965"/>
      <c r="AF115" s="966">
        <v>17788</v>
      </c>
      <c r="AG115" s="964"/>
      <c r="AH115" s="964"/>
      <c r="AI115" s="964"/>
      <c r="AJ115" s="965"/>
      <c r="AK115" s="966">
        <v>20156</v>
      </c>
      <c r="AL115" s="964"/>
      <c r="AM115" s="964"/>
      <c r="AN115" s="964"/>
      <c r="AO115" s="965"/>
      <c r="AP115" s="967">
        <v>0.4</v>
      </c>
      <c r="AQ115" s="968"/>
      <c r="AR115" s="968"/>
      <c r="AS115" s="968"/>
      <c r="AT115" s="969"/>
      <c r="AU115" s="930"/>
      <c r="AV115" s="931"/>
      <c r="AW115" s="931"/>
      <c r="AX115" s="931"/>
      <c r="AY115" s="931"/>
      <c r="AZ115" s="979" t="s">
        <v>429</v>
      </c>
      <c r="BA115" s="980"/>
      <c r="BB115" s="980"/>
      <c r="BC115" s="980"/>
      <c r="BD115" s="980"/>
      <c r="BE115" s="980"/>
      <c r="BF115" s="980"/>
      <c r="BG115" s="980"/>
      <c r="BH115" s="980"/>
      <c r="BI115" s="980"/>
      <c r="BJ115" s="980"/>
      <c r="BK115" s="980"/>
      <c r="BL115" s="980"/>
      <c r="BM115" s="980"/>
      <c r="BN115" s="980"/>
      <c r="BO115" s="980"/>
      <c r="BP115" s="981"/>
      <c r="BQ115" s="949" t="s">
        <v>221</v>
      </c>
      <c r="BR115" s="950"/>
      <c r="BS115" s="950"/>
      <c r="BT115" s="950"/>
      <c r="BU115" s="950"/>
      <c r="BV115" s="950" t="s">
        <v>221</v>
      </c>
      <c r="BW115" s="950"/>
      <c r="BX115" s="950"/>
      <c r="BY115" s="950"/>
      <c r="BZ115" s="950"/>
      <c r="CA115" s="950" t="s">
        <v>221</v>
      </c>
      <c r="CB115" s="950"/>
      <c r="CC115" s="950"/>
      <c r="CD115" s="950"/>
      <c r="CE115" s="950"/>
      <c r="CF115" s="944" t="s">
        <v>221</v>
      </c>
      <c r="CG115" s="945"/>
      <c r="CH115" s="945"/>
      <c r="CI115" s="945"/>
      <c r="CJ115" s="945"/>
      <c r="CK115" s="975"/>
      <c r="CL115" s="976"/>
      <c r="CM115" s="979" t="s">
        <v>430</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221</v>
      </c>
      <c r="DH115" s="989"/>
      <c r="DI115" s="989"/>
      <c r="DJ115" s="989"/>
      <c r="DK115" s="990"/>
      <c r="DL115" s="991" t="s">
        <v>221</v>
      </c>
      <c r="DM115" s="989"/>
      <c r="DN115" s="989"/>
      <c r="DO115" s="989"/>
      <c r="DP115" s="990"/>
      <c r="DQ115" s="991" t="s">
        <v>221</v>
      </c>
      <c r="DR115" s="989"/>
      <c r="DS115" s="989"/>
      <c r="DT115" s="989"/>
      <c r="DU115" s="990"/>
      <c r="DV115" s="992" t="s">
        <v>221</v>
      </c>
      <c r="DW115" s="993"/>
      <c r="DX115" s="993"/>
      <c r="DY115" s="993"/>
      <c r="DZ115" s="994"/>
    </row>
    <row r="116" spans="1:130" s="199" customFormat="1" ht="26.25" customHeight="1" x14ac:dyDescent="0.15">
      <c r="A116" s="986"/>
      <c r="B116" s="987"/>
      <c r="C116" s="995" t="s">
        <v>431</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221</v>
      </c>
      <c r="AB116" s="989"/>
      <c r="AC116" s="989"/>
      <c r="AD116" s="989"/>
      <c r="AE116" s="990"/>
      <c r="AF116" s="991" t="s">
        <v>221</v>
      </c>
      <c r="AG116" s="989"/>
      <c r="AH116" s="989"/>
      <c r="AI116" s="989"/>
      <c r="AJ116" s="990"/>
      <c r="AK116" s="991" t="s">
        <v>221</v>
      </c>
      <c r="AL116" s="989"/>
      <c r="AM116" s="989"/>
      <c r="AN116" s="989"/>
      <c r="AO116" s="990"/>
      <c r="AP116" s="992" t="s">
        <v>221</v>
      </c>
      <c r="AQ116" s="993"/>
      <c r="AR116" s="993"/>
      <c r="AS116" s="993"/>
      <c r="AT116" s="994"/>
      <c r="AU116" s="930"/>
      <c r="AV116" s="931"/>
      <c r="AW116" s="931"/>
      <c r="AX116" s="931"/>
      <c r="AY116" s="931"/>
      <c r="AZ116" s="997" t="s">
        <v>432</v>
      </c>
      <c r="BA116" s="998"/>
      <c r="BB116" s="998"/>
      <c r="BC116" s="998"/>
      <c r="BD116" s="998"/>
      <c r="BE116" s="998"/>
      <c r="BF116" s="998"/>
      <c r="BG116" s="998"/>
      <c r="BH116" s="998"/>
      <c r="BI116" s="998"/>
      <c r="BJ116" s="998"/>
      <c r="BK116" s="998"/>
      <c r="BL116" s="998"/>
      <c r="BM116" s="998"/>
      <c r="BN116" s="998"/>
      <c r="BO116" s="998"/>
      <c r="BP116" s="999"/>
      <c r="BQ116" s="949" t="s">
        <v>221</v>
      </c>
      <c r="BR116" s="950"/>
      <c r="BS116" s="950"/>
      <c r="BT116" s="950"/>
      <c r="BU116" s="950"/>
      <c r="BV116" s="950" t="s">
        <v>221</v>
      </c>
      <c r="BW116" s="950"/>
      <c r="BX116" s="950"/>
      <c r="BY116" s="950"/>
      <c r="BZ116" s="950"/>
      <c r="CA116" s="950" t="s">
        <v>221</v>
      </c>
      <c r="CB116" s="950"/>
      <c r="CC116" s="950"/>
      <c r="CD116" s="950"/>
      <c r="CE116" s="950"/>
      <c r="CF116" s="944" t="s">
        <v>221</v>
      </c>
      <c r="CG116" s="945"/>
      <c r="CH116" s="945"/>
      <c r="CI116" s="945"/>
      <c r="CJ116" s="945"/>
      <c r="CK116" s="975"/>
      <c r="CL116" s="976"/>
      <c r="CM116" s="946" t="s">
        <v>433</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221</v>
      </c>
      <c r="DH116" s="989"/>
      <c r="DI116" s="989"/>
      <c r="DJ116" s="989"/>
      <c r="DK116" s="990"/>
      <c r="DL116" s="991" t="s">
        <v>221</v>
      </c>
      <c r="DM116" s="989"/>
      <c r="DN116" s="989"/>
      <c r="DO116" s="989"/>
      <c r="DP116" s="990"/>
      <c r="DQ116" s="991">
        <v>126225</v>
      </c>
      <c r="DR116" s="989"/>
      <c r="DS116" s="989"/>
      <c r="DT116" s="989"/>
      <c r="DU116" s="990"/>
      <c r="DV116" s="992">
        <v>2.5</v>
      </c>
      <c r="DW116" s="993"/>
      <c r="DX116" s="993"/>
      <c r="DY116" s="993"/>
      <c r="DZ116" s="994"/>
    </row>
    <row r="117" spans="1:130" s="199" customFormat="1" ht="26.25" customHeight="1" x14ac:dyDescent="0.15">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434</v>
      </c>
      <c r="Z117" s="916"/>
      <c r="AA117" s="1006">
        <v>1925810</v>
      </c>
      <c r="AB117" s="1007"/>
      <c r="AC117" s="1007"/>
      <c r="AD117" s="1007"/>
      <c r="AE117" s="1008"/>
      <c r="AF117" s="1009">
        <v>1806484</v>
      </c>
      <c r="AG117" s="1007"/>
      <c r="AH117" s="1007"/>
      <c r="AI117" s="1007"/>
      <c r="AJ117" s="1008"/>
      <c r="AK117" s="1009">
        <v>1660430</v>
      </c>
      <c r="AL117" s="1007"/>
      <c r="AM117" s="1007"/>
      <c r="AN117" s="1007"/>
      <c r="AO117" s="1008"/>
      <c r="AP117" s="1010"/>
      <c r="AQ117" s="1011"/>
      <c r="AR117" s="1011"/>
      <c r="AS117" s="1011"/>
      <c r="AT117" s="1012"/>
      <c r="AU117" s="930"/>
      <c r="AV117" s="931"/>
      <c r="AW117" s="931"/>
      <c r="AX117" s="931"/>
      <c r="AY117" s="931"/>
      <c r="AZ117" s="997" t="s">
        <v>435</v>
      </c>
      <c r="BA117" s="998"/>
      <c r="BB117" s="998"/>
      <c r="BC117" s="998"/>
      <c r="BD117" s="998"/>
      <c r="BE117" s="998"/>
      <c r="BF117" s="998"/>
      <c r="BG117" s="998"/>
      <c r="BH117" s="998"/>
      <c r="BI117" s="998"/>
      <c r="BJ117" s="998"/>
      <c r="BK117" s="998"/>
      <c r="BL117" s="998"/>
      <c r="BM117" s="998"/>
      <c r="BN117" s="998"/>
      <c r="BO117" s="998"/>
      <c r="BP117" s="999"/>
      <c r="BQ117" s="949" t="s">
        <v>221</v>
      </c>
      <c r="BR117" s="950"/>
      <c r="BS117" s="950"/>
      <c r="BT117" s="950"/>
      <c r="BU117" s="950"/>
      <c r="BV117" s="950" t="s">
        <v>221</v>
      </c>
      <c r="BW117" s="950"/>
      <c r="BX117" s="950"/>
      <c r="BY117" s="950"/>
      <c r="BZ117" s="950"/>
      <c r="CA117" s="950" t="s">
        <v>221</v>
      </c>
      <c r="CB117" s="950"/>
      <c r="CC117" s="950"/>
      <c r="CD117" s="950"/>
      <c r="CE117" s="950"/>
      <c r="CF117" s="944" t="s">
        <v>221</v>
      </c>
      <c r="CG117" s="945"/>
      <c r="CH117" s="945"/>
      <c r="CI117" s="945"/>
      <c r="CJ117" s="945"/>
      <c r="CK117" s="975"/>
      <c r="CL117" s="976"/>
      <c r="CM117" s="946" t="s">
        <v>436</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221</v>
      </c>
      <c r="DH117" s="989"/>
      <c r="DI117" s="989"/>
      <c r="DJ117" s="989"/>
      <c r="DK117" s="990"/>
      <c r="DL117" s="991" t="s">
        <v>221</v>
      </c>
      <c r="DM117" s="989"/>
      <c r="DN117" s="989"/>
      <c r="DO117" s="989"/>
      <c r="DP117" s="990"/>
      <c r="DQ117" s="991" t="s">
        <v>221</v>
      </c>
      <c r="DR117" s="989"/>
      <c r="DS117" s="989"/>
      <c r="DT117" s="989"/>
      <c r="DU117" s="990"/>
      <c r="DV117" s="992" t="s">
        <v>221</v>
      </c>
      <c r="DW117" s="993"/>
      <c r="DX117" s="993"/>
      <c r="DY117" s="993"/>
      <c r="DZ117" s="994"/>
    </row>
    <row r="118" spans="1:130" s="199" customFormat="1" ht="26.25" customHeight="1" x14ac:dyDescent="0.15">
      <c r="A118" s="934" t="s">
        <v>410</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408</v>
      </c>
      <c r="AB118" s="915"/>
      <c r="AC118" s="915"/>
      <c r="AD118" s="915"/>
      <c r="AE118" s="916"/>
      <c r="AF118" s="914" t="s">
        <v>287</v>
      </c>
      <c r="AG118" s="915"/>
      <c r="AH118" s="915"/>
      <c r="AI118" s="915"/>
      <c r="AJ118" s="916"/>
      <c r="AK118" s="914" t="s">
        <v>286</v>
      </c>
      <c r="AL118" s="915"/>
      <c r="AM118" s="915"/>
      <c r="AN118" s="915"/>
      <c r="AO118" s="916"/>
      <c r="AP118" s="1001" t="s">
        <v>409</v>
      </c>
      <c r="AQ118" s="1002"/>
      <c r="AR118" s="1002"/>
      <c r="AS118" s="1002"/>
      <c r="AT118" s="1003"/>
      <c r="AU118" s="930"/>
      <c r="AV118" s="931"/>
      <c r="AW118" s="931"/>
      <c r="AX118" s="931"/>
      <c r="AY118" s="931"/>
      <c r="AZ118" s="1004" t="s">
        <v>437</v>
      </c>
      <c r="BA118" s="995"/>
      <c r="BB118" s="995"/>
      <c r="BC118" s="995"/>
      <c r="BD118" s="995"/>
      <c r="BE118" s="995"/>
      <c r="BF118" s="995"/>
      <c r="BG118" s="995"/>
      <c r="BH118" s="995"/>
      <c r="BI118" s="995"/>
      <c r="BJ118" s="995"/>
      <c r="BK118" s="995"/>
      <c r="BL118" s="995"/>
      <c r="BM118" s="995"/>
      <c r="BN118" s="995"/>
      <c r="BO118" s="995"/>
      <c r="BP118" s="996"/>
      <c r="BQ118" s="1027" t="s">
        <v>221</v>
      </c>
      <c r="BR118" s="1028"/>
      <c r="BS118" s="1028"/>
      <c r="BT118" s="1028"/>
      <c r="BU118" s="1028"/>
      <c r="BV118" s="1028" t="s">
        <v>221</v>
      </c>
      <c r="BW118" s="1028"/>
      <c r="BX118" s="1028"/>
      <c r="BY118" s="1028"/>
      <c r="BZ118" s="1028"/>
      <c r="CA118" s="1028" t="s">
        <v>221</v>
      </c>
      <c r="CB118" s="1028"/>
      <c r="CC118" s="1028"/>
      <c r="CD118" s="1028"/>
      <c r="CE118" s="1028"/>
      <c r="CF118" s="944" t="s">
        <v>221</v>
      </c>
      <c r="CG118" s="945"/>
      <c r="CH118" s="945"/>
      <c r="CI118" s="945"/>
      <c r="CJ118" s="945"/>
      <c r="CK118" s="975"/>
      <c r="CL118" s="976"/>
      <c r="CM118" s="946" t="s">
        <v>438</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221</v>
      </c>
      <c r="DH118" s="989"/>
      <c r="DI118" s="989"/>
      <c r="DJ118" s="989"/>
      <c r="DK118" s="990"/>
      <c r="DL118" s="991" t="s">
        <v>221</v>
      </c>
      <c r="DM118" s="989"/>
      <c r="DN118" s="989"/>
      <c r="DO118" s="989"/>
      <c r="DP118" s="990"/>
      <c r="DQ118" s="991" t="s">
        <v>221</v>
      </c>
      <c r="DR118" s="989"/>
      <c r="DS118" s="989"/>
      <c r="DT118" s="989"/>
      <c r="DU118" s="990"/>
      <c r="DV118" s="992" t="s">
        <v>221</v>
      </c>
      <c r="DW118" s="993"/>
      <c r="DX118" s="993"/>
      <c r="DY118" s="993"/>
      <c r="DZ118" s="994"/>
    </row>
    <row r="119" spans="1:130" s="199" customFormat="1" ht="26.25" customHeight="1" x14ac:dyDescent="0.15">
      <c r="A119" s="1088" t="s">
        <v>413</v>
      </c>
      <c r="B119" s="974"/>
      <c r="C119" s="953" t="s">
        <v>414</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221</v>
      </c>
      <c r="AB119" s="922"/>
      <c r="AC119" s="922"/>
      <c r="AD119" s="922"/>
      <c r="AE119" s="923"/>
      <c r="AF119" s="924" t="s">
        <v>221</v>
      </c>
      <c r="AG119" s="922"/>
      <c r="AH119" s="922"/>
      <c r="AI119" s="922"/>
      <c r="AJ119" s="923"/>
      <c r="AK119" s="924" t="s">
        <v>221</v>
      </c>
      <c r="AL119" s="922"/>
      <c r="AM119" s="922"/>
      <c r="AN119" s="922"/>
      <c r="AO119" s="923"/>
      <c r="AP119" s="925" t="s">
        <v>221</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439</v>
      </c>
      <c r="BP119" s="1036"/>
      <c r="BQ119" s="1027">
        <v>17814816</v>
      </c>
      <c r="BR119" s="1028"/>
      <c r="BS119" s="1028"/>
      <c r="BT119" s="1028"/>
      <c r="BU119" s="1028"/>
      <c r="BV119" s="1028">
        <v>16854266</v>
      </c>
      <c r="BW119" s="1028"/>
      <c r="BX119" s="1028"/>
      <c r="BY119" s="1028"/>
      <c r="BZ119" s="1028"/>
      <c r="CA119" s="1028">
        <v>16012523</v>
      </c>
      <c r="CB119" s="1028"/>
      <c r="CC119" s="1028"/>
      <c r="CD119" s="1028"/>
      <c r="CE119" s="1028"/>
      <c r="CF119" s="1029"/>
      <c r="CG119" s="1030"/>
      <c r="CH119" s="1030"/>
      <c r="CI119" s="1030"/>
      <c r="CJ119" s="1031"/>
      <c r="CK119" s="977"/>
      <c r="CL119" s="978"/>
      <c r="CM119" s="1032" t="s">
        <v>440</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221</v>
      </c>
      <c r="DH119" s="1014"/>
      <c r="DI119" s="1014"/>
      <c r="DJ119" s="1014"/>
      <c r="DK119" s="1015"/>
      <c r="DL119" s="1013" t="s">
        <v>221</v>
      </c>
      <c r="DM119" s="1014"/>
      <c r="DN119" s="1014"/>
      <c r="DO119" s="1014"/>
      <c r="DP119" s="1015"/>
      <c r="DQ119" s="1013" t="s">
        <v>221</v>
      </c>
      <c r="DR119" s="1014"/>
      <c r="DS119" s="1014"/>
      <c r="DT119" s="1014"/>
      <c r="DU119" s="1015"/>
      <c r="DV119" s="1016" t="s">
        <v>221</v>
      </c>
      <c r="DW119" s="1017"/>
      <c r="DX119" s="1017"/>
      <c r="DY119" s="1017"/>
      <c r="DZ119" s="1018"/>
    </row>
    <row r="120" spans="1:130" s="199" customFormat="1" ht="26.25" customHeight="1" x14ac:dyDescent="0.15">
      <c r="A120" s="1089"/>
      <c r="B120" s="976"/>
      <c r="C120" s="946" t="s">
        <v>417</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221</v>
      </c>
      <c r="AB120" s="989"/>
      <c r="AC120" s="989"/>
      <c r="AD120" s="989"/>
      <c r="AE120" s="990"/>
      <c r="AF120" s="991" t="s">
        <v>221</v>
      </c>
      <c r="AG120" s="989"/>
      <c r="AH120" s="989"/>
      <c r="AI120" s="989"/>
      <c r="AJ120" s="990"/>
      <c r="AK120" s="991" t="s">
        <v>221</v>
      </c>
      <c r="AL120" s="989"/>
      <c r="AM120" s="989"/>
      <c r="AN120" s="989"/>
      <c r="AO120" s="990"/>
      <c r="AP120" s="992" t="s">
        <v>221</v>
      </c>
      <c r="AQ120" s="993"/>
      <c r="AR120" s="993"/>
      <c r="AS120" s="993"/>
      <c r="AT120" s="994"/>
      <c r="AU120" s="1019" t="s">
        <v>441</v>
      </c>
      <c r="AV120" s="1020"/>
      <c r="AW120" s="1020"/>
      <c r="AX120" s="1020"/>
      <c r="AY120" s="1021"/>
      <c r="AZ120" s="970" t="s">
        <v>442</v>
      </c>
      <c r="BA120" s="919"/>
      <c r="BB120" s="919"/>
      <c r="BC120" s="919"/>
      <c r="BD120" s="919"/>
      <c r="BE120" s="919"/>
      <c r="BF120" s="919"/>
      <c r="BG120" s="919"/>
      <c r="BH120" s="919"/>
      <c r="BI120" s="919"/>
      <c r="BJ120" s="919"/>
      <c r="BK120" s="919"/>
      <c r="BL120" s="919"/>
      <c r="BM120" s="919"/>
      <c r="BN120" s="919"/>
      <c r="BO120" s="919"/>
      <c r="BP120" s="920"/>
      <c r="BQ120" s="956">
        <v>5514025</v>
      </c>
      <c r="BR120" s="957"/>
      <c r="BS120" s="957"/>
      <c r="BT120" s="957"/>
      <c r="BU120" s="957"/>
      <c r="BV120" s="957">
        <v>6165625</v>
      </c>
      <c r="BW120" s="957"/>
      <c r="BX120" s="957"/>
      <c r="BY120" s="957"/>
      <c r="BZ120" s="957"/>
      <c r="CA120" s="957">
        <v>6412171</v>
      </c>
      <c r="CB120" s="957"/>
      <c r="CC120" s="957"/>
      <c r="CD120" s="957"/>
      <c r="CE120" s="957"/>
      <c r="CF120" s="971">
        <v>127.7</v>
      </c>
      <c r="CG120" s="972"/>
      <c r="CH120" s="972"/>
      <c r="CI120" s="972"/>
      <c r="CJ120" s="972"/>
      <c r="CK120" s="1037" t="s">
        <v>443</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t="s">
        <v>221</v>
      </c>
      <c r="DH120" s="957"/>
      <c r="DI120" s="957"/>
      <c r="DJ120" s="957"/>
      <c r="DK120" s="957"/>
      <c r="DL120" s="957" t="s">
        <v>221</v>
      </c>
      <c r="DM120" s="957"/>
      <c r="DN120" s="957"/>
      <c r="DO120" s="957"/>
      <c r="DP120" s="957"/>
      <c r="DQ120" s="957">
        <v>2782952</v>
      </c>
      <c r="DR120" s="957"/>
      <c r="DS120" s="957"/>
      <c r="DT120" s="957"/>
      <c r="DU120" s="957"/>
      <c r="DV120" s="958">
        <v>55.4</v>
      </c>
      <c r="DW120" s="958"/>
      <c r="DX120" s="958"/>
      <c r="DY120" s="958"/>
      <c r="DZ120" s="959"/>
    </row>
    <row r="121" spans="1:130" s="199" customFormat="1" ht="26.25" customHeight="1" x14ac:dyDescent="0.15">
      <c r="A121" s="1089"/>
      <c r="B121" s="976"/>
      <c r="C121" s="997" t="s">
        <v>444</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695</v>
      </c>
      <c r="AB121" s="989"/>
      <c r="AC121" s="989"/>
      <c r="AD121" s="989"/>
      <c r="AE121" s="990"/>
      <c r="AF121" s="991">
        <v>629</v>
      </c>
      <c r="AG121" s="989"/>
      <c r="AH121" s="989"/>
      <c r="AI121" s="989"/>
      <c r="AJ121" s="990"/>
      <c r="AK121" s="991">
        <v>3248</v>
      </c>
      <c r="AL121" s="989"/>
      <c r="AM121" s="989"/>
      <c r="AN121" s="989"/>
      <c r="AO121" s="990"/>
      <c r="AP121" s="992">
        <v>0.1</v>
      </c>
      <c r="AQ121" s="993"/>
      <c r="AR121" s="993"/>
      <c r="AS121" s="993"/>
      <c r="AT121" s="994"/>
      <c r="AU121" s="1022"/>
      <c r="AV121" s="1023"/>
      <c r="AW121" s="1023"/>
      <c r="AX121" s="1023"/>
      <c r="AY121" s="1024"/>
      <c r="AZ121" s="979" t="s">
        <v>445</v>
      </c>
      <c r="BA121" s="980"/>
      <c r="BB121" s="980"/>
      <c r="BC121" s="980"/>
      <c r="BD121" s="980"/>
      <c r="BE121" s="980"/>
      <c r="BF121" s="980"/>
      <c r="BG121" s="980"/>
      <c r="BH121" s="980"/>
      <c r="BI121" s="980"/>
      <c r="BJ121" s="980"/>
      <c r="BK121" s="980"/>
      <c r="BL121" s="980"/>
      <c r="BM121" s="980"/>
      <c r="BN121" s="980"/>
      <c r="BO121" s="980"/>
      <c r="BP121" s="981"/>
      <c r="BQ121" s="949">
        <v>311601</v>
      </c>
      <c r="BR121" s="950"/>
      <c r="BS121" s="950"/>
      <c r="BT121" s="950"/>
      <c r="BU121" s="950"/>
      <c r="BV121" s="950">
        <v>284775</v>
      </c>
      <c r="BW121" s="950"/>
      <c r="BX121" s="950"/>
      <c r="BY121" s="950"/>
      <c r="BZ121" s="950"/>
      <c r="CA121" s="950">
        <v>220431</v>
      </c>
      <c r="CB121" s="950"/>
      <c r="CC121" s="950"/>
      <c r="CD121" s="950"/>
      <c r="CE121" s="950"/>
      <c r="CF121" s="944">
        <v>4.4000000000000004</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1712654</v>
      </c>
      <c r="DH121" s="950"/>
      <c r="DI121" s="950"/>
      <c r="DJ121" s="950"/>
      <c r="DK121" s="950"/>
      <c r="DL121" s="950">
        <v>1597277</v>
      </c>
      <c r="DM121" s="950"/>
      <c r="DN121" s="950"/>
      <c r="DO121" s="950"/>
      <c r="DP121" s="950"/>
      <c r="DQ121" s="950">
        <v>1510129</v>
      </c>
      <c r="DR121" s="950"/>
      <c r="DS121" s="950"/>
      <c r="DT121" s="950"/>
      <c r="DU121" s="950"/>
      <c r="DV121" s="951">
        <v>30.1</v>
      </c>
      <c r="DW121" s="951"/>
      <c r="DX121" s="951"/>
      <c r="DY121" s="951"/>
      <c r="DZ121" s="952"/>
    </row>
    <row r="122" spans="1:130" s="199" customFormat="1" ht="26.25" customHeight="1" x14ac:dyDescent="0.15">
      <c r="A122" s="1089"/>
      <c r="B122" s="976"/>
      <c r="C122" s="946" t="s">
        <v>427</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221</v>
      </c>
      <c r="AB122" s="989"/>
      <c r="AC122" s="989"/>
      <c r="AD122" s="989"/>
      <c r="AE122" s="990"/>
      <c r="AF122" s="991" t="s">
        <v>221</v>
      </c>
      <c r="AG122" s="989"/>
      <c r="AH122" s="989"/>
      <c r="AI122" s="989"/>
      <c r="AJ122" s="990"/>
      <c r="AK122" s="991" t="s">
        <v>221</v>
      </c>
      <c r="AL122" s="989"/>
      <c r="AM122" s="989"/>
      <c r="AN122" s="989"/>
      <c r="AO122" s="990"/>
      <c r="AP122" s="992" t="s">
        <v>221</v>
      </c>
      <c r="AQ122" s="993"/>
      <c r="AR122" s="993"/>
      <c r="AS122" s="993"/>
      <c r="AT122" s="994"/>
      <c r="AU122" s="1022"/>
      <c r="AV122" s="1023"/>
      <c r="AW122" s="1023"/>
      <c r="AX122" s="1023"/>
      <c r="AY122" s="1024"/>
      <c r="AZ122" s="1004" t="s">
        <v>446</v>
      </c>
      <c r="BA122" s="995"/>
      <c r="BB122" s="995"/>
      <c r="BC122" s="995"/>
      <c r="BD122" s="995"/>
      <c r="BE122" s="995"/>
      <c r="BF122" s="995"/>
      <c r="BG122" s="995"/>
      <c r="BH122" s="995"/>
      <c r="BI122" s="995"/>
      <c r="BJ122" s="995"/>
      <c r="BK122" s="995"/>
      <c r="BL122" s="995"/>
      <c r="BM122" s="995"/>
      <c r="BN122" s="995"/>
      <c r="BO122" s="995"/>
      <c r="BP122" s="996"/>
      <c r="BQ122" s="1027">
        <v>10516164</v>
      </c>
      <c r="BR122" s="1028"/>
      <c r="BS122" s="1028"/>
      <c r="BT122" s="1028"/>
      <c r="BU122" s="1028"/>
      <c r="BV122" s="1028">
        <v>9954447</v>
      </c>
      <c r="BW122" s="1028"/>
      <c r="BX122" s="1028"/>
      <c r="BY122" s="1028"/>
      <c r="BZ122" s="1028"/>
      <c r="CA122" s="1028">
        <v>9663348</v>
      </c>
      <c r="CB122" s="1028"/>
      <c r="CC122" s="1028"/>
      <c r="CD122" s="1028"/>
      <c r="CE122" s="1028"/>
      <c r="CF122" s="1048">
        <v>192.4</v>
      </c>
      <c r="CG122" s="1049"/>
      <c r="CH122" s="1049"/>
      <c r="CI122" s="1049"/>
      <c r="CJ122" s="1049"/>
      <c r="CK122" s="1040"/>
      <c r="CL122" s="1041"/>
      <c r="CM122" s="1041"/>
      <c r="CN122" s="1041"/>
      <c r="CO122" s="1042"/>
      <c r="CP122" s="1050" t="s">
        <v>391</v>
      </c>
      <c r="CQ122" s="1051"/>
      <c r="CR122" s="1051"/>
      <c r="CS122" s="1051"/>
      <c r="CT122" s="1051"/>
      <c r="CU122" s="1051"/>
      <c r="CV122" s="1051"/>
      <c r="CW122" s="1051"/>
      <c r="CX122" s="1051"/>
      <c r="CY122" s="1051"/>
      <c r="CZ122" s="1051"/>
      <c r="DA122" s="1051"/>
      <c r="DB122" s="1051"/>
      <c r="DC122" s="1051"/>
      <c r="DD122" s="1051"/>
      <c r="DE122" s="1051"/>
      <c r="DF122" s="1052"/>
      <c r="DG122" s="949">
        <v>1253557</v>
      </c>
      <c r="DH122" s="950"/>
      <c r="DI122" s="950"/>
      <c r="DJ122" s="950"/>
      <c r="DK122" s="950"/>
      <c r="DL122" s="950">
        <v>1181589</v>
      </c>
      <c r="DM122" s="950"/>
      <c r="DN122" s="950"/>
      <c r="DO122" s="950"/>
      <c r="DP122" s="950"/>
      <c r="DQ122" s="950">
        <v>1096638</v>
      </c>
      <c r="DR122" s="950"/>
      <c r="DS122" s="950"/>
      <c r="DT122" s="950"/>
      <c r="DU122" s="950"/>
      <c r="DV122" s="951">
        <v>21.8</v>
      </c>
      <c r="DW122" s="951"/>
      <c r="DX122" s="951"/>
      <c r="DY122" s="951"/>
      <c r="DZ122" s="952"/>
    </row>
    <row r="123" spans="1:130" s="199" customFormat="1" ht="26.25" customHeight="1" x14ac:dyDescent="0.15">
      <c r="A123" s="1089"/>
      <c r="B123" s="976"/>
      <c r="C123" s="946" t="s">
        <v>433</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17411</v>
      </c>
      <c r="AB123" s="989"/>
      <c r="AC123" s="989"/>
      <c r="AD123" s="989"/>
      <c r="AE123" s="990"/>
      <c r="AF123" s="991">
        <v>17159</v>
      </c>
      <c r="AG123" s="989"/>
      <c r="AH123" s="989"/>
      <c r="AI123" s="989"/>
      <c r="AJ123" s="990"/>
      <c r="AK123" s="991">
        <v>16908</v>
      </c>
      <c r="AL123" s="989"/>
      <c r="AM123" s="989"/>
      <c r="AN123" s="989"/>
      <c r="AO123" s="990"/>
      <c r="AP123" s="992">
        <v>0.3</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447</v>
      </c>
      <c r="BP123" s="1036"/>
      <c r="BQ123" s="1095">
        <v>16341790</v>
      </c>
      <c r="BR123" s="1096"/>
      <c r="BS123" s="1096"/>
      <c r="BT123" s="1096"/>
      <c r="BU123" s="1096"/>
      <c r="BV123" s="1096">
        <v>16404847</v>
      </c>
      <c r="BW123" s="1096"/>
      <c r="BX123" s="1096"/>
      <c r="BY123" s="1096"/>
      <c r="BZ123" s="1096"/>
      <c r="CA123" s="1096">
        <v>16295950</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200593</v>
      </c>
      <c r="DH123" s="989"/>
      <c r="DI123" s="989"/>
      <c r="DJ123" s="989"/>
      <c r="DK123" s="990"/>
      <c r="DL123" s="991">
        <v>191264</v>
      </c>
      <c r="DM123" s="989"/>
      <c r="DN123" s="989"/>
      <c r="DO123" s="989"/>
      <c r="DP123" s="990"/>
      <c r="DQ123" s="991">
        <v>174950</v>
      </c>
      <c r="DR123" s="989"/>
      <c r="DS123" s="989"/>
      <c r="DT123" s="989"/>
      <c r="DU123" s="990"/>
      <c r="DV123" s="992">
        <v>3.5</v>
      </c>
      <c r="DW123" s="993"/>
      <c r="DX123" s="993"/>
      <c r="DY123" s="993"/>
      <c r="DZ123" s="994"/>
    </row>
    <row r="124" spans="1:130" s="199" customFormat="1" ht="26.25" customHeight="1" thickBot="1" x14ac:dyDescent="0.2">
      <c r="A124" s="1089"/>
      <c r="B124" s="976"/>
      <c r="C124" s="946" t="s">
        <v>436</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221</v>
      </c>
      <c r="AB124" s="989"/>
      <c r="AC124" s="989"/>
      <c r="AD124" s="989"/>
      <c r="AE124" s="990"/>
      <c r="AF124" s="991" t="s">
        <v>221</v>
      </c>
      <c r="AG124" s="989"/>
      <c r="AH124" s="989"/>
      <c r="AI124" s="989"/>
      <c r="AJ124" s="990"/>
      <c r="AK124" s="991" t="s">
        <v>221</v>
      </c>
      <c r="AL124" s="989"/>
      <c r="AM124" s="989"/>
      <c r="AN124" s="989"/>
      <c r="AO124" s="990"/>
      <c r="AP124" s="992" t="s">
        <v>221</v>
      </c>
      <c r="AQ124" s="993"/>
      <c r="AR124" s="993"/>
      <c r="AS124" s="993"/>
      <c r="AT124" s="994"/>
      <c r="AU124" s="1091" t="s">
        <v>448</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27.2</v>
      </c>
      <c r="BR124" s="1058"/>
      <c r="BS124" s="1058"/>
      <c r="BT124" s="1058"/>
      <c r="BU124" s="1058"/>
      <c r="BV124" s="1058">
        <v>8.3000000000000007</v>
      </c>
      <c r="BW124" s="1058"/>
      <c r="BX124" s="1058"/>
      <c r="BY124" s="1058"/>
      <c r="BZ124" s="1058"/>
      <c r="CA124" s="1058" t="s">
        <v>221</v>
      </c>
      <c r="CB124" s="1058"/>
      <c r="CC124" s="1058"/>
      <c r="CD124" s="1058"/>
      <c r="CE124" s="1058"/>
      <c r="CF124" s="1059"/>
      <c r="CG124" s="1060"/>
      <c r="CH124" s="1060"/>
      <c r="CI124" s="1060"/>
      <c r="CJ124" s="1061"/>
      <c r="CK124" s="1043"/>
      <c r="CL124" s="1043"/>
      <c r="CM124" s="1043"/>
      <c r="CN124" s="1043"/>
      <c r="CO124" s="1044"/>
      <c r="CP124" s="1050" t="s">
        <v>449</v>
      </c>
      <c r="CQ124" s="1051"/>
      <c r="CR124" s="1051"/>
      <c r="CS124" s="1051"/>
      <c r="CT124" s="1051"/>
      <c r="CU124" s="1051"/>
      <c r="CV124" s="1051"/>
      <c r="CW124" s="1051"/>
      <c r="CX124" s="1051"/>
      <c r="CY124" s="1051"/>
      <c r="CZ124" s="1051"/>
      <c r="DA124" s="1051"/>
      <c r="DB124" s="1051"/>
      <c r="DC124" s="1051"/>
      <c r="DD124" s="1051"/>
      <c r="DE124" s="1051"/>
      <c r="DF124" s="1052"/>
      <c r="DG124" s="1035">
        <v>3534588</v>
      </c>
      <c r="DH124" s="1014"/>
      <c r="DI124" s="1014"/>
      <c r="DJ124" s="1014"/>
      <c r="DK124" s="1015"/>
      <c r="DL124" s="1013">
        <v>3272605</v>
      </c>
      <c r="DM124" s="1014"/>
      <c r="DN124" s="1014"/>
      <c r="DO124" s="1014"/>
      <c r="DP124" s="1015"/>
      <c r="DQ124" s="1013">
        <v>149933</v>
      </c>
      <c r="DR124" s="1014"/>
      <c r="DS124" s="1014"/>
      <c r="DT124" s="1014"/>
      <c r="DU124" s="1015"/>
      <c r="DV124" s="1016">
        <v>3</v>
      </c>
      <c r="DW124" s="1017"/>
      <c r="DX124" s="1017"/>
      <c r="DY124" s="1017"/>
      <c r="DZ124" s="1018"/>
    </row>
    <row r="125" spans="1:130" s="199" customFormat="1" ht="26.25" customHeight="1" x14ac:dyDescent="0.15">
      <c r="A125" s="1089"/>
      <c r="B125" s="976"/>
      <c r="C125" s="946" t="s">
        <v>438</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221</v>
      </c>
      <c r="AB125" s="989"/>
      <c r="AC125" s="989"/>
      <c r="AD125" s="989"/>
      <c r="AE125" s="990"/>
      <c r="AF125" s="991" t="s">
        <v>221</v>
      </c>
      <c r="AG125" s="989"/>
      <c r="AH125" s="989"/>
      <c r="AI125" s="989"/>
      <c r="AJ125" s="990"/>
      <c r="AK125" s="991" t="s">
        <v>221</v>
      </c>
      <c r="AL125" s="989"/>
      <c r="AM125" s="989"/>
      <c r="AN125" s="989"/>
      <c r="AO125" s="990"/>
      <c r="AP125" s="992" t="s">
        <v>221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450</v>
      </c>
      <c r="CL125" s="1038"/>
      <c r="CM125" s="1038"/>
      <c r="CN125" s="1038"/>
      <c r="CO125" s="1039"/>
      <c r="CP125" s="970" t="s">
        <v>451</v>
      </c>
      <c r="CQ125" s="919"/>
      <c r="CR125" s="919"/>
      <c r="CS125" s="919"/>
      <c r="CT125" s="919"/>
      <c r="CU125" s="919"/>
      <c r="CV125" s="919"/>
      <c r="CW125" s="919"/>
      <c r="CX125" s="919"/>
      <c r="CY125" s="919"/>
      <c r="CZ125" s="919"/>
      <c r="DA125" s="919"/>
      <c r="DB125" s="919"/>
      <c r="DC125" s="919"/>
      <c r="DD125" s="919"/>
      <c r="DE125" s="919"/>
      <c r="DF125" s="920"/>
      <c r="DG125" s="956" t="s">
        <v>221</v>
      </c>
      <c r="DH125" s="957"/>
      <c r="DI125" s="957"/>
      <c r="DJ125" s="957"/>
      <c r="DK125" s="957"/>
      <c r="DL125" s="957" t="s">
        <v>221</v>
      </c>
      <c r="DM125" s="957"/>
      <c r="DN125" s="957"/>
      <c r="DO125" s="957"/>
      <c r="DP125" s="957"/>
      <c r="DQ125" s="957" t="s">
        <v>221</v>
      </c>
      <c r="DR125" s="957"/>
      <c r="DS125" s="957"/>
      <c r="DT125" s="957"/>
      <c r="DU125" s="957"/>
      <c r="DV125" s="958" t="s">
        <v>221</v>
      </c>
      <c r="DW125" s="958"/>
      <c r="DX125" s="958"/>
      <c r="DY125" s="958"/>
      <c r="DZ125" s="959"/>
    </row>
    <row r="126" spans="1:130" s="199" customFormat="1" ht="26.25" customHeight="1" thickBot="1" x14ac:dyDescent="0.2">
      <c r="A126" s="1089"/>
      <c r="B126" s="976"/>
      <c r="C126" s="946" t="s">
        <v>440</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221</v>
      </c>
      <c r="AB126" s="989"/>
      <c r="AC126" s="989"/>
      <c r="AD126" s="989"/>
      <c r="AE126" s="990"/>
      <c r="AF126" s="991" t="s">
        <v>221</v>
      </c>
      <c r="AG126" s="989"/>
      <c r="AH126" s="989"/>
      <c r="AI126" s="989"/>
      <c r="AJ126" s="990"/>
      <c r="AK126" s="991" t="s">
        <v>221</v>
      </c>
      <c r="AL126" s="989"/>
      <c r="AM126" s="989"/>
      <c r="AN126" s="989"/>
      <c r="AO126" s="990"/>
      <c r="AP126" s="992" t="s">
        <v>221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452</v>
      </c>
      <c r="CQ126" s="980"/>
      <c r="CR126" s="980"/>
      <c r="CS126" s="980"/>
      <c r="CT126" s="980"/>
      <c r="CU126" s="980"/>
      <c r="CV126" s="980"/>
      <c r="CW126" s="980"/>
      <c r="CX126" s="980"/>
      <c r="CY126" s="980"/>
      <c r="CZ126" s="980"/>
      <c r="DA126" s="980"/>
      <c r="DB126" s="980"/>
      <c r="DC126" s="980"/>
      <c r="DD126" s="980"/>
      <c r="DE126" s="980"/>
      <c r="DF126" s="981"/>
      <c r="DG126" s="949" t="s">
        <v>221</v>
      </c>
      <c r="DH126" s="950"/>
      <c r="DI126" s="950"/>
      <c r="DJ126" s="950"/>
      <c r="DK126" s="950"/>
      <c r="DL126" s="950" t="s">
        <v>221</v>
      </c>
      <c r="DM126" s="950"/>
      <c r="DN126" s="950"/>
      <c r="DO126" s="950"/>
      <c r="DP126" s="950"/>
      <c r="DQ126" s="950" t="s">
        <v>221</v>
      </c>
      <c r="DR126" s="950"/>
      <c r="DS126" s="950"/>
      <c r="DT126" s="950"/>
      <c r="DU126" s="950"/>
      <c r="DV126" s="951" t="s">
        <v>221</v>
      </c>
      <c r="DW126" s="951"/>
      <c r="DX126" s="951"/>
      <c r="DY126" s="951"/>
      <c r="DZ126" s="952"/>
    </row>
    <row r="127" spans="1:130" s="199" customFormat="1" ht="26.25" customHeight="1" x14ac:dyDescent="0.15">
      <c r="A127" s="1090"/>
      <c r="B127" s="978"/>
      <c r="C127" s="1032" t="s">
        <v>453</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221</v>
      </c>
      <c r="AB127" s="989"/>
      <c r="AC127" s="989"/>
      <c r="AD127" s="989"/>
      <c r="AE127" s="990"/>
      <c r="AF127" s="991" t="s">
        <v>221</v>
      </c>
      <c r="AG127" s="989"/>
      <c r="AH127" s="989"/>
      <c r="AI127" s="989"/>
      <c r="AJ127" s="990"/>
      <c r="AK127" s="991" t="s">
        <v>221</v>
      </c>
      <c r="AL127" s="989"/>
      <c r="AM127" s="989"/>
      <c r="AN127" s="989"/>
      <c r="AO127" s="990"/>
      <c r="AP127" s="992" t="s">
        <v>221</v>
      </c>
      <c r="AQ127" s="993"/>
      <c r="AR127" s="993"/>
      <c r="AS127" s="993"/>
      <c r="AT127" s="994"/>
      <c r="AU127" s="235"/>
      <c r="AV127" s="235"/>
      <c r="AW127" s="235"/>
      <c r="AX127" s="1062" t="s">
        <v>454</v>
      </c>
      <c r="AY127" s="1063"/>
      <c r="AZ127" s="1063"/>
      <c r="BA127" s="1063"/>
      <c r="BB127" s="1063"/>
      <c r="BC127" s="1063"/>
      <c r="BD127" s="1063"/>
      <c r="BE127" s="1064"/>
      <c r="BF127" s="1065" t="s">
        <v>455</v>
      </c>
      <c r="BG127" s="1063"/>
      <c r="BH127" s="1063"/>
      <c r="BI127" s="1063"/>
      <c r="BJ127" s="1063"/>
      <c r="BK127" s="1063"/>
      <c r="BL127" s="1064"/>
      <c r="BM127" s="1065" t="s">
        <v>456</v>
      </c>
      <c r="BN127" s="1063"/>
      <c r="BO127" s="1063"/>
      <c r="BP127" s="1063"/>
      <c r="BQ127" s="1063"/>
      <c r="BR127" s="1063"/>
      <c r="BS127" s="1064"/>
      <c r="BT127" s="1065" t="s">
        <v>457</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458</v>
      </c>
      <c r="CQ127" s="980"/>
      <c r="CR127" s="980"/>
      <c r="CS127" s="980"/>
      <c r="CT127" s="980"/>
      <c r="CU127" s="980"/>
      <c r="CV127" s="980"/>
      <c r="CW127" s="980"/>
      <c r="CX127" s="980"/>
      <c r="CY127" s="980"/>
      <c r="CZ127" s="980"/>
      <c r="DA127" s="980"/>
      <c r="DB127" s="980"/>
      <c r="DC127" s="980"/>
      <c r="DD127" s="980"/>
      <c r="DE127" s="980"/>
      <c r="DF127" s="981"/>
      <c r="DG127" s="949" t="s">
        <v>221</v>
      </c>
      <c r="DH127" s="950"/>
      <c r="DI127" s="950"/>
      <c r="DJ127" s="950"/>
      <c r="DK127" s="950"/>
      <c r="DL127" s="950" t="s">
        <v>221</v>
      </c>
      <c r="DM127" s="950"/>
      <c r="DN127" s="950"/>
      <c r="DO127" s="950"/>
      <c r="DP127" s="950"/>
      <c r="DQ127" s="950" t="s">
        <v>221</v>
      </c>
      <c r="DR127" s="950"/>
      <c r="DS127" s="950"/>
      <c r="DT127" s="950"/>
      <c r="DU127" s="950"/>
      <c r="DV127" s="951" t="s">
        <v>221</v>
      </c>
      <c r="DW127" s="951"/>
      <c r="DX127" s="951"/>
      <c r="DY127" s="951"/>
      <c r="DZ127" s="952"/>
    </row>
    <row r="128" spans="1:130" s="199" customFormat="1" ht="26.25" customHeight="1" thickBot="1" x14ac:dyDescent="0.2">
      <c r="A128" s="1073" t="s">
        <v>459</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460</v>
      </c>
      <c r="X128" s="1075"/>
      <c r="Y128" s="1075"/>
      <c r="Z128" s="1076"/>
      <c r="AA128" s="1077">
        <v>43819</v>
      </c>
      <c r="AB128" s="1078"/>
      <c r="AC128" s="1078"/>
      <c r="AD128" s="1078"/>
      <c r="AE128" s="1079"/>
      <c r="AF128" s="1080">
        <v>64135</v>
      </c>
      <c r="AG128" s="1078"/>
      <c r="AH128" s="1078"/>
      <c r="AI128" s="1078"/>
      <c r="AJ128" s="1079"/>
      <c r="AK128" s="1080">
        <v>54844</v>
      </c>
      <c r="AL128" s="1078"/>
      <c r="AM128" s="1078"/>
      <c r="AN128" s="1078"/>
      <c r="AO128" s="1079"/>
      <c r="AP128" s="1081"/>
      <c r="AQ128" s="1082"/>
      <c r="AR128" s="1082"/>
      <c r="AS128" s="1082"/>
      <c r="AT128" s="1083"/>
      <c r="AU128" s="235"/>
      <c r="AV128" s="235"/>
      <c r="AW128" s="235"/>
      <c r="AX128" s="918" t="s">
        <v>461</v>
      </c>
      <c r="AY128" s="919"/>
      <c r="AZ128" s="919"/>
      <c r="BA128" s="919"/>
      <c r="BB128" s="919"/>
      <c r="BC128" s="919"/>
      <c r="BD128" s="919"/>
      <c r="BE128" s="920"/>
      <c r="BF128" s="1084" t="s">
        <v>221</v>
      </c>
      <c r="BG128" s="1085"/>
      <c r="BH128" s="1085"/>
      <c r="BI128" s="1085"/>
      <c r="BJ128" s="1085"/>
      <c r="BK128" s="1085"/>
      <c r="BL128" s="1086"/>
      <c r="BM128" s="1084">
        <v>14.4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462</v>
      </c>
      <c r="CQ128" s="1067"/>
      <c r="CR128" s="1067"/>
      <c r="CS128" s="1067"/>
      <c r="CT128" s="1067"/>
      <c r="CU128" s="1067"/>
      <c r="CV128" s="1067"/>
      <c r="CW128" s="1067"/>
      <c r="CX128" s="1067"/>
      <c r="CY128" s="1067"/>
      <c r="CZ128" s="1067"/>
      <c r="DA128" s="1067"/>
      <c r="DB128" s="1067"/>
      <c r="DC128" s="1067"/>
      <c r="DD128" s="1067"/>
      <c r="DE128" s="1067"/>
      <c r="DF128" s="1068"/>
      <c r="DG128" s="1069" t="s">
        <v>221</v>
      </c>
      <c r="DH128" s="1070"/>
      <c r="DI128" s="1070"/>
      <c r="DJ128" s="1070"/>
      <c r="DK128" s="1070"/>
      <c r="DL128" s="1070" t="s">
        <v>221</v>
      </c>
      <c r="DM128" s="1070"/>
      <c r="DN128" s="1070"/>
      <c r="DO128" s="1070"/>
      <c r="DP128" s="1070"/>
      <c r="DQ128" s="1070" t="s">
        <v>221</v>
      </c>
      <c r="DR128" s="1070"/>
      <c r="DS128" s="1070"/>
      <c r="DT128" s="1070"/>
      <c r="DU128" s="1070"/>
      <c r="DV128" s="1071" t="s">
        <v>221</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463</v>
      </c>
      <c r="X129" s="1104"/>
      <c r="Y129" s="1104"/>
      <c r="Z129" s="1105"/>
      <c r="AA129" s="988">
        <v>6638447</v>
      </c>
      <c r="AB129" s="989"/>
      <c r="AC129" s="989"/>
      <c r="AD129" s="989"/>
      <c r="AE129" s="990"/>
      <c r="AF129" s="991">
        <v>6563045</v>
      </c>
      <c r="AG129" s="989"/>
      <c r="AH129" s="989"/>
      <c r="AI129" s="989"/>
      <c r="AJ129" s="990"/>
      <c r="AK129" s="991">
        <v>6103889</v>
      </c>
      <c r="AL129" s="989"/>
      <c r="AM129" s="989"/>
      <c r="AN129" s="989"/>
      <c r="AO129" s="990"/>
      <c r="AP129" s="1106"/>
      <c r="AQ129" s="1107"/>
      <c r="AR129" s="1107"/>
      <c r="AS129" s="1107"/>
      <c r="AT129" s="1108"/>
      <c r="AU129" s="237"/>
      <c r="AV129" s="237"/>
      <c r="AW129" s="237"/>
      <c r="AX129" s="1097" t="s">
        <v>464</v>
      </c>
      <c r="AY129" s="980"/>
      <c r="AZ129" s="980"/>
      <c r="BA129" s="980"/>
      <c r="BB129" s="980"/>
      <c r="BC129" s="980"/>
      <c r="BD129" s="980"/>
      <c r="BE129" s="981"/>
      <c r="BF129" s="1098" t="s">
        <v>221</v>
      </c>
      <c r="BG129" s="1099"/>
      <c r="BH129" s="1099"/>
      <c r="BI129" s="1099"/>
      <c r="BJ129" s="1099"/>
      <c r="BK129" s="1099"/>
      <c r="BL129" s="1100"/>
      <c r="BM129" s="1098">
        <v>19.399999999999999</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466</v>
      </c>
      <c r="X130" s="1104"/>
      <c r="Y130" s="1104"/>
      <c r="Z130" s="1105"/>
      <c r="AA130" s="988">
        <v>1231098</v>
      </c>
      <c r="AB130" s="989"/>
      <c r="AC130" s="989"/>
      <c r="AD130" s="989"/>
      <c r="AE130" s="990"/>
      <c r="AF130" s="991">
        <v>1181467</v>
      </c>
      <c r="AG130" s="989"/>
      <c r="AH130" s="989"/>
      <c r="AI130" s="989"/>
      <c r="AJ130" s="990"/>
      <c r="AK130" s="991">
        <v>1081300</v>
      </c>
      <c r="AL130" s="989"/>
      <c r="AM130" s="989"/>
      <c r="AN130" s="989"/>
      <c r="AO130" s="990"/>
      <c r="AP130" s="1106"/>
      <c r="AQ130" s="1107"/>
      <c r="AR130" s="1107"/>
      <c r="AS130" s="1107"/>
      <c r="AT130" s="1108"/>
      <c r="AU130" s="237"/>
      <c r="AV130" s="237"/>
      <c r="AW130" s="237"/>
      <c r="AX130" s="1097" t="s">
        <v>467</v>
      </c>
      <c r="AY130" s="980"/>
      <c r="AZ130" s="980"/>
      <c r="BA130" s="980"/>
      <c r="BB130" s="980"/>
      <c r="BC130" s="980"/>
      <c r="BD130" s="980"/>
      <c r="BE130" s="981"/>
      <c r="BF130" s="1134">
        <v>10.9</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468</v>
      </c>
      <c r="X131" s="1142"/>
      <c r="Y131" s="1142"/>
      <c r="Z131" s="1143"/>
      <c r="AA131" s="1035">
        <v>5407349</v>
      </c>
      <c r="AB131" s="1014"/>
      <c r="AC131" s="1014"/>
      <c r="AD131" s="1014"/>
      <c r="AE131" s="1015"/>
      <c r="AF131" s="1013">
        <v>5381578</v>
      </c>
      <c r="AG131" s="1014"/>
      <c r="AH131" s="1014"/>
      <c r="AI131" s="1014"/>
      <c r="AJ131" s="1015"/>
      <c r="AK131" s="1013">
        <v>5022589</v>
      </c>
      <c r="AL131" s="1014"/>
      <c r="AM131" s="1014"/>
      <c r="AN131" s="1014"/>
      <c r="AO131" s="1015"/>
      <c r="AP131" s="1144"/>
      <c r="AQ131" s="1145"/>
      <c r="AR131" s="1145"/>
      <c r="AS131" s="1145"/>
      <c r="AT131" s="1146"/>
      <c r="AU131" s="237"/>
      <c r="AV131" s="237"/>
      <c r="AW131" s="237"/>
      <c r="AX131" s="1116" t="s">
        <v>469</v>
      </c>
      <c r="AY131" s="1067"/>
      <c r="AZ131" s="1067"/>
      <c r="BA131" s="1067"/>
      <c r="BB131" s="1067"/>
      <c r="BC131" s="1067"/>
      <c r="BD131" s="1067"/>
      <c r="BE131" s="1068"/>
      <c r="BF131" s="1117" t="s">
        <v>221</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470</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471</v>
      </c>
      <c r="W132" s="1127"/>
      <c r="X132" s="1127"/>
      <c r="Y132" s="1127"/>
      <c r="Z132" s="1128"/>
      <c r="AA132" s="1129">
        <v>12.03719235</v>
      </c>
      <c r="AB132" s="1130"/>
      <c r="AC132" s="1130"/>
      <c r="AD132" s="1130"/>
      <c r="AE132" s="1131"/>
      <c r="AF132" s="1132">
        <v>10.422259049999999</v>
      </c>
      <c r="AG132" s="1130"/>
      <c r="AH132" s="1130"/>
      <c r="AI132" s="1130"/>
      <c r="AJ132" s="1131"/>
      <c r="AK132" s="1132">
        <v>10.438560669999999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472</v>
      </c>
      <c r="W133" s="1110"/>
      <c r="X133" s="1110"/>
      <c r="Y133" s="1110"/>
      <c r="Z133" s="1111"/>
      <c r="AA133" s="1112">
        <v>12.5</v>
      </c>
      <c r="AB133" s="1113"/>
      <c r="AC133" s="1113"/>
      <c r="AD133" s="1113"/>
      <c r="AE133" s="1114"/>
      <c r="AF133" s="1112">
        <v>11.5</v>
      </c>
      <c r="AG133" s="1113"/>
      <c r="AH133" s="1113"/>
      <c r="AI133" s="1113"/>
      <c r="AJ133" s="1114"/>
      <c r="AK133" s="1112">
        <v>10.9</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link="1"/>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link="1"/>
  <phoneticPr fontId="2"/>
  <printOptions horizontalCentered="1" verticalCentered="1"/>
  <pageMargins left="0" right="0" top="0" bottom="0" header="0" footer="0"/>
  <pageSetup paperSize="9" scale="47" orientation="landscape"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50" t="s">
        <v>475</v>
      </c>
      <c r="L7" s="256"/>
      <c r="M7" s="257" t="s">
        <v>476</v>
      </c>
      <c r="N7" s="258"/>
    </row>
    <row r="8" spans="1:16" x14ac:dyDescent="0.15">
      <c r="A8" s="250"/>
      <c r="B8" s="246"/>
      <c r="C8" s="246"/>
      <c r="D8" s="246"/>
      <c r="E8" s="246"/>
      <c r="F8" s="246"/>
      <c r="G8" s="259"/>
      <c r="H8" s="260"/>
      <c r="I8" s="260"/>
      <c r="J8" s="261"/>
      <c r="K8" s="1151"/>
      <c r="L8" s="262" t="s">
        <v>477</v>
      </c>
      <c r="M8" s="263" t="s">
        <v>478</v>
      </c>
      <c r="N8" s="264" t="s">
        <v>479</v>
      </c>
    </row>
    <row r="9" spans="1:16" x14ac:dyDescent="0.15">
      <c r="A9" s="250"/>
      <c r="B9" s="246"/>
      <c r="C9" s="246"/>
      <c r="D9" s="246"/>
      <c r="E9" s="246"/>
      <c r="F9" s="246"/>
      <c r="G9" s="1152" t="s">
        <v>480</v>
      </c>
      <c r="H9" s="1153"/>
      <c r="I9" s="1153"/>
      <c r="J9" s="1154"/>
      <c r="K9" s="265">
        <v>1956754</v>
      </c>
      <c r="L9" s="266">
        <v>223017</v>
      </c>
      <c r="M9" s="267">
        <v>134601</v>
      </c>
      <c r="N9" s="268">
        <v>65.7</v>
      </c>
    </row>
    <row r="10" spans="1:16" x14ac:dyDescent="0.15">
      <c r="A10" s="250"/>
      <c r="B10" s="246"/>
      <c r="C10" s="246"/>
      <c r="D10" s="246"/>
      <c r="E10" s="246"/>
      <c r="F10" s="246"/>
      <c r="G10" s="1152" t="s">
        <v>481</v>
      </c>
      <c r="H10" s="1153"/>
      <c r="I10" s="1153"/>
      <c r="J10" s="1154"/>
      <c r="K10" s="269">
        <v>124353</v>
      </c>
      <c r="L10" s="270">
        <v>14173</v>
      </c>
      <c r="M10" s="271">
        <v>15652</v>
      </c>
      <c r="N10" s="272">
        <v>-9.4</v>
      </c>
    </row>
    <row r="11" spans="1:16" ht="13.5" customHeight="1" x14ac:dyDescent="0.15">
      <c r="A11" s="250"/>
      <c r="B11" s="246"/>
      <c r="C11" s="246"/>
      <c r="D11" s="246"/>
      <c r="E11" s="246"/>
      <c r="F11" s="246"/>
      <c r="G11" s="1152" t="s">
        <v>482</v>
      </c>
      <c r="H11" s="1153"/>
      <c r="I11" s="1153"/>
      <c r="J11" s="1154"/>
      <c r="K11" s="269">
        <v>2003</v>
      </c>
      <c r="L11" s="270">
        <v>228</v>
      </c>
      <c r="M11" s="271">
        <v>22688</v>
      </c>
      <c r="N11" s="272">
        <v>-99</v>
      </c>
    </row>
    <row r="12" spans="1:16" ht="13.5" customHeight="1" x14ac:dyDescent="0.15">
      <c r="A12" s="250"/>
      <c r="B12" s="246"/>
      <c r="C12" s="246"/>
      <c r="D12" s="246"/>
      <c r="E12" s="246"/>
      <c r="F12" s="246"/>
      <c r="G12" s="1152" t="s">
        <v>483</v>
      </c>
      <c r="H12" s="1153"/>
      <c r="I12" s="1153"/>
      <c r="J12" s="1154"/>
      <c r="K12" s="269">
        <v>22267</v>
      </c>
      <c r="L12" s="270">
        <v>2538</v>
      </c>
      <c r="M12" s="271">
        <v>3308</v>
      </c>
      <c r="N12" s="272">
        <v>-23.3</v>
      </c>
    </row>
    <row r="13" spans="1:16" ht="13.5" customHeight="1" x14ac:dyDescent="0.15">
      <c r="A13" s="250"/>
      <c r="B13" s="246"/>
      <c r="C13" s="246"/>
      <c r="D13" s="246"/>
      <c r="E13" s="246"/>
      <c r="F13" s="246"/>
      <c r="G13" s="1152" t="s">
        <v>484</v>
      </c>
      <c r="H13" s="1153"/>
      <c r="I13" s="1153"/>
      <c r="J13" s="1154"/>
      <c r="K13" s="269" t="s">
        <v>485</v>
      </c>
      <c r="L13" s="270" t="s">
        <v>485</v>
      </c>
      <c r="M13" s="271">
        <v>1</v>
      </c>
      <c r="N13" s="272" t="s">
        <v>485</v>
      </c>
    </row>
    <row r="14" spans="1:16" ht="13.5" customHeight="1" x14ac:dyDescent="0.15">
      <c r="A14" s="250"/>
      <c r="B14" s="246"/>
      <c r="C14" s="246"/>
      <c r="D14" s="246"/>
      <c r="E14" s="246"/>
      <c r="F14" s="246"/>
      <c r="G14" s="1152" t="s">
        <v>486</v>
      </c>
      <c r="H14" s="1153"/>
      <c r="I14" s="1153"/>
      <c r="J14" s="1154"/>
      <c r="K14" s="269" t="s">
        <v>485</v>
      </c>
      <c r="L14" s="270" t="s">
        <v>485</v>
      </c>
      <c r="M14" s="271">
        <v>6215</v>
      </c>
      <c r="N14" s="272" t="s">
        <v>485</v>
      </c>
    </row>
    <row r="15" spans="1:16" ht="13.5" customHeight="1" x14ac:dyDescent="0.15">
      <c r="A15" s="250"/>
      <c r="B15" s="246"/>
      <c r="C15" s="246"/>
      <c r="D15" s="246"/>
      <c r="E15" s="246"/>
      <c r="F15" s="246"/>
      <c r="G15" s="1152" t="s">
        <v>487</v>
      </c>
      <c r="H15" s="1153"/>
      <c r="I15" s="1153"/>
      <c r="J15" s="1154"/>
      <c r="K15" s="269" t="s">
        <v>485</v>
      </c>
      <c r="L15" s="270" t="s">
        <v>485</v>
      </c>
      <c r="M15" s="271">
        <v>3213</v>
      </c>
      <c r="N15" s="272" t="s">
        <v>485</v>
      </c>
    </row>
    <row r="16" spans="1:16" x14ac:dyDescent="0.15">
      <c r="A16" s="250"/>
      <c r="B16" s="246"/>
      <c r="C16" s="246"/>
      <c r="D16" s="246"/>
      <c r="E16" s="246"/>
      <c r="F16" s="246"/>
      <c r="G16" s="1155" t="s">
        <v>488</v>
      </c>
      <c r="H16" s="1156"/>
      <c r="I16" s="1156"/>
      <c r="J16" s="1157"/>
      <c r="K16" s="270">
        <v>-181176</v>
      </c>
      <c r="L16" s="270">
        <v>-20649</v>
      </c>
      <c r="M16" s="271">
        <v>-15018</v>
      </c>
      <c r="N16" s="272">
        <v>37.5</v>
      </c>
    </row>
    <row r="17" spans="1:16" x14ac:dyDescent="0.15">
      <c r="A17" s="250"/>
      <c r="B17" s="246"/>
      <c r="C17" s="246"/>
      <c r="D17" s="246"/>
      <c r="E17" s="246"/>
      <c r="F17" s="246"/>
      <c r="G17" s="1155" t="s">
        <v>169</v>
      </c>
      <c r="H17" s="1156"/>
      <c r="I17" s="1156"/>
      <c r="J17" s="1157"/>
      <c r="K17" s="270">
        <v>1924201</v>
      </c>
      <c r="L17" s="270">
        <v>219307</v>
      </c>
      <c r="M17" s="271">
        <v>170662</v>
      </c>
      <c r="N17" s="272">
        <v>28.5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7" t="s">
        <v>493</v>
      </c>
      <c r="H21" s="1148"/>
      <c r="I21" s="1148"/>
      <c r="J21" s="1149"/>
      <c r="K21" s="282">
        <v>28.04</v>
      </c>
      <c r="L21" s="283">
        <v>15.35</v>
      </c>
      <c r="M21" s="284">
        <v>12.69</v>
      </c>
      <c r="N21" s="251"/>
      <c r="O21" s="285"/>
      <c r="P21" s="281"/>
    </row>
    <row r="22" spans="1:16" s="286" customFormat="1" x14ac:dyDescent="0.15">
      <c r="A22" s="281"/>
      <c r="B22" s="251"/>
      <c r="C22" s="251"/>
      <c r="D22" s="251"/>
      <c r="E22" s="251"/>
      <c r="F22" s="251"/>
      <c r="G22" s="1147" t="s">
        <v>494</v>
      </c>
      <c r="H22" s="1148"/>
      <c r="I22" s="1148"/>
      <c r="J22" s="1149"/>
      <c r="K22" s="287">
        <v>91.4</v>
      </c>
      <c r="L22" s="288">
        <v>96.1</v>
      </c>
      <c r="M22" s="289">
        <v>-4.7</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50" t="s">
        <v>475</v>
      </c>
      <c r="L30" s="256"/>
      <c r="M30" s="257" t="s">
        <v>476</v>
      </c>
      <c r="N30" s="258"/>
    </row>
    <row r="31" spans="1:16" x14ac:dyDescent="0.15">
      <c r="A31" s="250"/>
      <c r="B31" s="246"/>
      <c r="C31" s="246"/>
      <c r="D31" s="246"/>
      <c r="E31" s="246"/>
      <c r="F31" s="246"/>
      <c r="G31" s="259"/>
      <c r="H31" s="260"/>
      <c r="I31" s="260"/>
      <c r="J31" s="261"/>
      <c r="K31" s="1151"/>
      <c r="L31" s="262" t="s">
        <v>477</v>
      </c>
      <c r="M31" s="263" t="s">
        <v>478</v>
      </c>
      <c r="N31" s="264" t="s">
        <v>479</v>
      </c>
    </row>
    <row r="32" spans="1:16" ht="27" customHeight="1" x14ac:dyDescent="0.15">
      <c r="A32" s="250"/>
      <c r="B32" s="246"/>
      <c r="C32" s="246"/>
      <c r="D32" s="246"/>
      <c r="E32" s="246"/>
      <c r="F32" s="246"/>
      <c r="G32" s="1163" t="s">
        <v>498</v>
      </c>
      <c r="H32" s="1164"/>
      <c r="I32" s="1164"/>
      <c r="J32" s="1165"/>
      <c r="K32" s="296">
        <v>1049561</v>
      </c>
      <c r="L32" s="296">
        <v>119622</v>
      </c>
      <c r="M32" s="297">
        <v>102910</v>
      </c>
      <c r="N32" s="298">
        <v>16.2</v>
      </c>
    </row>
    <row r="33" spans="1:16" ht="13.5" customHeight="1" x14ac:dyDescent="0.15">
      <c r="A33" s="250"/>
      <c r="B33" s="246"/>
      <c r="C33" s="246"/>
      <c r="D33" s="246"/>
      <c r="E33" s="246"/>
      <c r="F33" s="246"/>
      <c r="G33" s="1163" t="s">
        <v>499</v>
      </c>
      <c r="H33" s="1164"/>
      <c r="I33" s="1164"/>
      <c r="J33" s="1165"/>
      <c r="K33" s="296" t="s">
        <v>485</v>
      </c>
      <c r="L33" s="296" t="s">
        <v>485</v>
      </c>
      <c r="M33" s="297">
        <v>73</v>
      </c>
      <c r="N33" s="298" t="s">
        <v>485</v>
      </c>
    </row>
    <row r="34" spans="1:16" ht="27" customHeight="1" x14ac:dyDescent="0.15">
      <c r="A34" s="250"/>
      <c r="B34" s="246"/>
      <c r="C34" s="246"/>
      <c r="D34" s="246"/>
      <c r="E34" s="246"/>
      <c r="F34" s="246"/>
      <c r="G34" s="1163" t="s">
        <v>500</v>
      </c>
      <c r="H34" s="1164"/>
      <c r="I34" s="1164"/>
      <c r="J34" s="1165"/>
      <c r="K34" s="296" t="s">
        <v>485</v>
      </c>
      <c r="L34" s="296" t="s">
        <v>485</v>
      </c>
      <c r="M34" s="297">
        <v>271</v>
      </c>
      <c r="N34" s="298" t="s">
        <v>485</v>
      </c>
    </row>
    <row r="35" spans="1:16" ht="27" customHeight="1" x14ac:dyDescent="0.15">
      <c r="A35" s="250"/>
      <c r="B35" s="246"/>
      <c r="C35" s="246"/>
      <c r="D35" s="246"/>
      <c r="E35" s="246"/>
      <c r="F35" s="246"/>
      <c r="G35" s="1163" t="s">
        <v>501</v>
      </c>
      <c r="H35" s="1164"/>
      <c r="I35" s="1164"/>
      <c r="J35" s="1165"/>
      <c r="K35" s="296">
        <v>590713</v>
      </c>
      <c r="L35" s="296">
        <v>67325</v>
      </c>
      <c r="M35" s="297">
        <v>22640</v>
      </c>
      <c r="N35" s="298">
        <v>197.4</v>
      </c>
    </row>
    <row r="36" spans="1:16" ht="27" customHeight="1" x14ac:dyDescent="0.15">
      <c r="A36" s="250"/>
      <c r="B36" s="246"/>
      <c r="C36" s="246"/>
      <c r="D36" s="246"/>
      <c r="E36" s="246"/>
      <c r="F36" s="246"/>
      <c r="G36" s="1163" t="s">
        <v>502</v>
      </c>
      <c r="H36" s="1164"/>
      <c r="I36" s="1164"/>
      <c r="J36" s="1165"/>
      <c r="K36" s="296" t="s">
        <v>485</v>
      </c>
      <c r="L36" s="296" t="s">
        <v>485</v>
      </c>
      <c r="M36" s="297">
        <v>4886</v>
      </c>
      <c r="N36" s="298" t="s">
        <v>485</v>
      </c>
    </row>
    <row r="37" spans="1:16" ht="13.5" customHeight="1" x14ac:dyDescent="0.15">
      <c r="A37" s="250"/>
      <c r="B37" s="246"/>
      <c r="C37" s="246"/>
      <c r="D37" s="246"/>
      <c r="E37" s="246"/>
      <c r="F37" s="246"/>
      <c r="G37" s="1163" t="s">
        <v>503</v>
      </c>
      <c r="H37" s="1164"/>
      <c r="I37" s="1164"/>
      <c r="J37" s="1165"/>
      <c r="K37" s="296">
        <v>20156</v>
      </c>
      <c r="L37" s="296">
        <v>2297</v>
      </c>
      <c r="M37" s="297">
        <v>1587</v>
      </c>
      <c r="N37" s="298">
        <v>44.7</v>
      </c>
    </row>
    <row r="38" spans="1:16" ht="27" customHeight="1" x14ac:dyDescent="0.15">
      <c r="A38" s="250"/>
      <c r="B38" s="246"/>
      <c r="C38" s="246"/>
      <c r="D38" s="246"/>
      <c r="E38" s="246"/>
      <c r="F38" s="246"/>
      <c r="G38" s="1166" t="s">
        <v>504</v>
      </c>
      <c r="H38" s="1167"/>
      <c r="I38" s="1167"/>
      <c r="J38" s="1168"/>
      <c r="K38" s="299" t="s">
        <v>485</v>
      </c>
      <c r="L38" s="299" t="s">
        <v>485</v>
      </c>
      <c r="M38" s="300">
        <v>17</v>
      </c>
      <c r="N38" s="301" t="s">
        <v>485</v>
      </c>
      <c r="O38" s="295"/>
    </row>
    <row r="39" spans="1:16" x14ac:dyDescent="0.15">
      <c r="A39" s="250"/>
      <c r="B39" s="246"/>
      <c r="C39" s="246"/>
      <c r="D39" s="246"/>
      <c r="E39" s="246"/>
      <c r="F39" s="246"/>
      <c r="G39" s="1166" t="s">
        <v>505</v>
      </c>
      <c r="H39" s="1167"/>
      <c r="I39" s="1167"/>
      <c r="J39" s="1168"/>
      <c r="K39" s="302">
        <v>-54844</v>
      </c>
      <c r="L39" s="302">
        <v>-6251</v>
      </c>
      <c r="M39" s="303">
        <v>-4567</v>
      </c>
      <c r="N39" s="304">
        <v>36.9</v>
      </c>
      <c r="O39" s="295"/>
    </row>
    <row r="40" spans="1:16" ht="27" customHeight="1" x14ac:dyDescent="0.15">
      <c r="A40" s="250"/>
      <c r="B40" s="246"/>
      <c r="C40" s="246"/>
      <c r="D40" s="246"/>
      <c r="E40" s="246"/>
      <c r="F40" s="246"/>
      <c r="G40" s="1163" t="s">
        <v>506</v>
      </c>
      <c r="H40" s="1164"/>
      <c r="I40" s="1164"/>
      <c r="J40" s="1165"/>
      <c r="K40" s="302">
        <v>-1081300</v>
      </c>
      <c r="L40" s="302">
        <v>-123239</v>
      </c>
      <c r="M40" s="303">
        <v>-91042</v>
      </c>
      <c r="N40" s="304">
        <v>35.4</v>
      </c>
      <c r="O40" s="295"/>
    </row>
    <row r="41" spans="1:16" x14ac:dyDescent="0.15">
      <c r="A41" s="250"/>
      <c r="B41" s="246"/>
      <c r="C41" s="246"/>
      <c r="D41" s="246"/>
      <c r="E41" s="246"/>
      <c r="F41" s="246"/>
      <c r="G41" s="1169" t="s">
        <v>281</v>
      </c>
      <c r="H41" s="1170"/>
      <c r="I41" s="1170"/>
      <c r="J41" s="1171"/>
      <c r="K41" s="296">
        <v>524286</v>
      </c>
      <c r="L41" s="302">
        <v>59755</v>
      </c>
      <c r="M41" s="303">
        <v>36776</v>
      </c>
      <c r="N41" s="304">
        <v>62.5</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8" t="s">
        <v>475</v>
      </c>
      <c r="J49" s="1160" t="s">
        <v>510</v>
      </c>
      <c r="K49" s="1161"/>
      <c r="L49" s="1161"/>
      <c r="M49" s="1161"/>
      <c r="N49" s="1162"/>
    </row>
    <row r="50" spans="1:14" x14ac:dyDescent="0.15">
      <c r="A50" s="250"/>
      <c r="B50" s="246"/>
      <c r="C50" s="246"/>
      <c r="D50" s="246"/>
      <c r="E50" s="246"/>
      <c r="F50" s="246"/>
      <c r="G50" s="314"/>
      <c r="H50" s="315"/>
      <c r="I50" s="1159"/>
      <c r="J50" s="316" t="s">
        <v>511</v>
      </c>
      <c r="K50" s="317" t="s">
        <v>512</v>
      </c>
      <c r="L50" s="318" t="s">
        <v>513</v>
      </c>
      <c r="M50" s="319" t="s">
        <v>514</v>
      </c>
      <c r="N50" s="320" t="s">
        <v>515</v>
      </c>
    </row>
    <row r="51" spans="1:14" x14ac:dyDescent="0.15">
      <c r="A51" s="250"/>
      <c r="B51" s="246"/>
      <c r="C51" s="246"/>
      <c r="D51" s="246"/>
      <c r="E51" s="246"/>
      <c r="F51" s="246"/>
      <c r="G51" s="312" t="s">
        <v>516</v>
      </c>
      <c r="H51" s="313"/>
      <c r="I51" s="321">
        <v>954097</v>
      </c>
      <c r="J51" s="322">
        <v>97876</v>
      </c>
      <c r="K51" s="323">
        <v>-23.2</v>
      </c>
      <c r="L51" s="324">
        <v>146641</v>
      </c>
      <c r="M51" s="325">
        <v>0.3</v>
      </c>
      <c r="N51" s="326">
        <v>-23.5</v>
      </c>
    </row>
    <row r="52" spans="1:14" x14ac:dyDescent="0.15">
      <c r="A52" s="250"/>
      <c r="B52" s="246"/>
      <c r="C52" s="246"/>
      <c r="D52" s="246"/>
      <c r="E52" s="246"/>
      <c r="F52" s="246"/>
      <c r="G52" s="327"/>
      <c r="H52" s="328" t="s">
        <v>517</v>
      </c>
      <c r="I52" s="329">
        <v>470815</v>
      </c>
      <c r="J52" s="330">
        <v>48299</v>
      </c>
      <c r="K52" s="331">
        <v>-35.5</v>
      </c>
      <c r="L52" s="332">
        <v>68142</v>
      </c>
      <c r="M52" s="333">
        <v>-9.6999999999999993</v>
      </c>
      <c r="N52" s="334">
        <v>-25.8</v>
      </c>
    </row>
    <row r="53" spans="1:14" x14ac:dyDescent="0.15">
      <c r="A53" s="250"/>
      <c r="B53" s="246"/>
      <c r="C53" s="246"/>
      <c r="D53" s="246"/>
      <c r="E53" s="246"/>
      <c r="F53" s="246"/>
      <c r="G53" s="312" t="s">
        <v>518</v>
      </c>
      <c r="H53" s="313"/>
      <c r="I53" s="321">
        <v>2025588</v>
      </c>
      <c r="J53" s="322">
        <v>211616</v>
      </c>
      <c r="K53" s="323">
        <v>116.2</v>
      </c>
      <c r="L53" s="324">
        <v>174587</v>
      </c>
      <c r="M53" s="325">
        <v>19.100000000000001</v>
      </c>
      <c r="N53" s="326">
        <v>97.1</v>
      </c>
    </row>
    <row r="54" spans="1:14" x14ac:dyDescent="0.15">
      <c r="A54" s="250"/>
      <c r="B54" s="246"/>
      <c r="C54" s="246"/>
      <c r="D54" s="246"/>
      <c r="E54" s="246"/>
      <c r="F54" s="246"/>
      <c r="G54" s="327"/>
      <c r="H54" s="328" t="s">
        <v>517</v>
      </c>
      <c r="I54" s="329">
        <v>627496</v>
      </c>
      <c r="J54" s="330">
        <v>65555</v>
      </c>
      <c r="K54" s="331">
        <v>35.700000000000003</v>
      </c>
      <c r="L54" s="332">
        <v>79695</v>
      </c>
      <c r="M54" s="333">
        <v>17</v>
      </c>
      <c r="N54" s="334">
        <v>18.7</v>
      </c>
    </row>
    <row r="55" spans="1:14" x14ac:dyDescent="0.15">
      <c r="A55" s="250"/>
      <c r="B55" s="246"/>
      <c r="C55" s="246"/>
      <c r="D55" s="246"/>
      <c r="E55" s="246"/>
      <c r="F55" s="246"/>
      <c r="G55" s="312" t="s">
        <v>519</v>
      </c>
      <c r="H55" s="313"/>
      <c r="I55" s="321">
        <v>1121427</v>
      </c>
      <c r="J55" s="322">
        <v>120713</v>
      </c>
      <c r="K55" s="323">
        <v>-43</v>
      </c>
      <c r="L55" s="324">
        <v>175675</v>
      </c>
      <c r="M55" s="325">
        <v>0.6</v>
      </c>
      <c r="N55" s="326">
        <v>-43.6</v>
      </c>
    </row>
    <row r="56" spans="1:14" x14ac:dyDescent="0.15">
      <c r="A56" s="250"/>
      <c r="B56" s="246"/>
      <c r="C56" s="246"/>
      <c r="D56" s="246"/>
      <c r="E56" s="246"/>
      <c r="F56" s="246"/>
      <c r="G56" s="327"/>
      <c r="H56" s="328" t="s">
        <v>517</v>
      </c>
      <c r="I56" s="329">
        <v>595117</v>
      </c>
      <c r="J56" s="330">
        <v>64060</v>
      </c>
      <c r="K56" s="331">
        <v>-2.2999999999999998</v>
      </c>
      <c r="L56" s="332">
        <v>87698</v>
      </c>
      <c r="M56" s="333">
        <v>10</v>
      </c>
      <c r="N56" s="334">
        <v>-12.3</v>
      </c>
    </row>
    <row r="57" spans="1:14" x14ac:dyDescent="0.15">
      <c r="A57" s="250"/>
      <c r="B57" s="246"/>
      <c r="C57" s="246"/>
      <c r="D57" s="246"/>
      <c r="E57" s="246"/>
      <c r="F57" s="246"/>
      <c r="G57" s="312" t="s">
        <v>520</v>
      </c>
      <c r="H57" s="313"/>
      <c r="I57" s="321">
        <v>908212</v>
      </c>
      <c r="J57" s="322">
        <v>100466</v>
      </c>
      <c r="K57" s="323">
        <v>-16.8</v>
      </c>
      <c r="L57" s="324">
        <v>162193</v>
      </c>
      <c r="M57" s="325">
        <v>-7.7</v>
      </c>
      <c r="N57" s="326">
        <v>-9.1</v>
      </c>
    </row>
    <row r="58" spans="1:14" x14ac:dyDescent="0.15">
      <c r="A58" s="250"/>
      <c r="B58" s="246"/>
      <c r="C58" s="246"/>
      <c r="D58" s="246"/>
      <c r="E58" s="246"/>
      <c r="F58" s="246"/>
      <c r="G58" s="327"/>
      <c r="H58" s="328" t="s">
        <v>517</v>
      </c>
      <c r="I58" s="329">
        <v>542795</v>
      </c>
      <c r="J58" s="330">
        <v>60044</v>
      </c>
      <c r="K58" s="331">
        <v>-6.3</v>
      </c>
      <c r="L58" s="332">
        <v>79985</v>
      </c>
      <c r="M58" s="333">
        <v>-8.8000000000000007</v>
      </c>
      <c r="N58" s="334">
        <v>2.5</v>
      </c>
    </row>
    <row r="59" spans="1:14" x14ac:dyDescent="0.15">
      <c r="A59" s="250"/>
      <c r="B59" s="246"/>
      <c r="C59" s="246"/>
      <c r="D59" s="246"/>
      <c r="E59" s="246"/>
      <c r="F59" s="246"/>
      <c r="G59" s="312" t="s">
        <v>521</v>
      </c>
      <c r="H59" s="313"/>
      <c r="I59" s="321">
        <v>1037626</v>
      </c>
      <c r="J59" s="322">
        <v>118261</v>
      </c>
      <c r="K59" s="323">
        <v>17.7</v>
      </c>
      <c r="L59" s="324">
        <v>168868</v>
      </c>
      <c r="M59" s="325">
        <v>4.0999999999999996</v>
      </c>
      <c r="N59" s="326">
        <v>13.6</v>
      </c>
    </row>
    <row r="60" spans="1:14" x14ac:dyDescent="0.15">
      <c r="A60" s="250"/>
      <c r="B60" s="246"/>
      <c r="C60" s="246"/>
      <c r="D60" s="246"/>
      <c r="E60" s="246"/>
      <c r="F60" s="246"/>
      <c r="G60" s="327"/>
      <c r="H60" s="328" t="s">
        <v>517</v>
      </c>
      <c r="I60" s="335">
        <v>655150</v>
      </c>
      <c r="J60" s="330">
        <v>74669</v>
      </c>
      <c r="K60" s="331">
        <v>24.4</v>
      </c>
      <c r="L60" s="332">
        <v>79360</v>
      </c>
      <c r="M60" s="333">
        <v>-0.8</v>
      </c>
      <c r="N60" s="334">
        <v>25.2</v>
      </c>
    </row>
    <row r="61" spans="1:14" x14ac:dyDescent="0.15">
      <c r="A61" s="250"/>
      <c r="B61" s="246"/>
      <c r="C61" s="246"/>
      <c r="D61" s="246"/>
      <c r="E61" s="246"/>
      <c r="F61" s="246"/>
      <c r="G61" s="312" t="s">
        <v>522</v>
      </c>
      <c r="H61" s="336"/>
      <c r="I61" s="337">
        <v>1209390</v>
      </c>
      <c r="J61" s="338">
        <v>129786</v>
      </c>
      <c r="K61" s="339">
        <v>10.199999999999999</v>
      </c>
      <c r="L61" s="340">
        <v>165593</v>
      </c>
      <c r="M61" s="341">
        <v>3.3</v>
      </c>
      <c r="N61" s="326">
        <v>6.9</v>
      </c>
    </row>
    <row r="62" spans="1:14" x14ac:dyDescent="0.15">
      <c r="A62" s="250"/>
      <c r="B62" s="246"/>
      <c r="C62" s="246"/>
      <c r="D62" s="246"/>
      <c r="E62" s="246"/>
      <c r="F62" s="246"/>
      <c r="G62" s="327"/>
      <c r="H62" s="328" t="s">
        <v>517</v>
      </c>
      <c r="I62" s="329">
        <v>578275</v>
      </c>
      <c r="J62" s="330">
        <v>62525</v>
      </c>
      <c r="K62" s="331">
        <v>3.2</v>
      </c>
      <c r="L62" s="332">
        <v>78976</v>
      </c>
      <c r="M62" s="333">
        <v>1.5</v>
      </c>
      <c r="N62" s="334">
        <v>1.7</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2" t="s">
        <v>3</v>
      </c>
      <c r="D47" s="1172"/>
      <c r="E47" s="1173"/>
      <c r="F47" s="11">
        <v>35.29</v>
      </c>
      <c r="G47" s="12">
        <v>44.43</v>
      </c>
      <c r="H47" s="12">
        <v>55.12</v>
      </c>
      <c r="I47" s="12">
        <v>64.040000000000006</v>
      </c>
      <c r="J47" s="13">
        <v>75</v>
      </c>
    </row>
    <row r="48" spans="2:10" ht="57.75" customHeight="1" x14ac:dyDescent="0.15">
      <c r="B48" s="14"/>
      <c r="C48" s="1174" t="s">
        <v>4</v>
      </c>
      <c r="D48" s="1174"/>
      <c r="E48" s="1175"/>
      <c r="F48" s="15">
        <v>7.54</v>
      </c>
      <c r="G48" s="16">
        <v>7.98</v>
      </c>
      <c r="H48" s="16">
        <v>9.39</v>
      </c>
      <c r="I48" s="16">
        <v>6.73</v>
      </c>
      <c r="J48" s="17">
        <v>10.93</v>
      </c>
    </row>
    <row r="49" spans="2:10" ht="57.75" customHeight="1" thickBot="1" x14ac:dyDescent="0.2">
      <c r="B49" s="18"/>
      <c r="C49" s="1176" t="s">
        <v>5</v>
      </c>
      <c r="D49" s="1176"/>
      <c r="E49" s="1177"/>
      <c r="F49" s="19">
        <v>3.82</v>
      </c>
      <c r="G49" s="20">
        <v>5.13</v>
      </c>
      <c r="H49" s="20">
        <v>5.27</v>
      </c>
      <c r="I49" s="20">
        <v>0.81</v>
      </c>
      <c r="J49" s="21">
        <v>3.93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2018-03-23T00:38:17Z</cp:lastPrinted>
  <dcterms:created xsi:type="dcterms:W3CDTF">2018-01-24T06:09:27Z</dcterms:created>
  <dcterms:modified xsi:type="dcterms:W3CDTF">2018-11-19T00:37:47Z</dcterms:modified>
  <cp:category/>
</cp:coreProperties>
</file>