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0" yWindow="255" windowWidth="20610" windowHeight="116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BY38" i="7"/>
  <c r="BW38" i="7" s="1"/>
  <c r="BE38" i="7"/>
  <c r="AM38" i="7"/>
  <c r="U38" i="7"/>
  <c r="E38" i="7"/>
  <c r="C38" i="7"/>
  <c r="DG37" i="7"/>
  <c r="CQ37" i="7"/>
  <c r="BY37" i="7"/>
  <c r="BW37" i="7" s="1"/>
  <c r="BG37" i="7"/>
  <c r="AM37" i="7"/>
  <c r="U37" i="7"/>
  <c r="E37" i="7"/>
  <c r="C37" i="7" s="1"/>
  <c r="DG36" i="7"/>
  <c r="CQ36" i="7"/>
  <c r="BY36" i="7"/>
  <c r="BG36" i="7"/>
  <c r="AM36" i="7"/>
  <c r="W36" i="7"/>
  <c r="E36" i="7"/>
  <c r="DG35" i="7"/>
  <c r="CQ35" i="7"/>
  <c r="BY35" i="7"/>
  <c r="BG35" i="7"/>
  <c r="AO35" i="7"/>
  <c r="W35" i="7"/>
  <c r="E35" i="7"/>
  <c r="DG34" i="7"/>
  <c r="CQ34" i="7"/>
  <c r="BY34" i="7"/>
  <c r="BG34" i="7"/>
  <c r="AO34" i="7"/>
  <c r="W34" i="7"/>
  <c r="E34" i="7"/>
  <c r="C34" i="7" s="1"/>
  <c r="C35" i="7" s="1"/>
  <c r="U34" i="7" l="1"/>
  <c r="U35" i="7" s="1"/>
  <c r="U36" i="7" s="1"/>
  <c r="C36" i="7"/>
  <c r="AM34" i="7" l="1"/>
  <c r="AM35" i="7" s="1"/>
  <c r="BE34" i="7" l="1"/>
  <c r="BE35" i="7" s="1"/>
  <c r="BE36" i="7" s="1"/>
  <c r="BE37" i="7" s="1"/>
  <c r="BW34" i="7" l="1"/>
  <c r="BW35" i="7" s="1"/>
  <c r="BW36" i="7" s="1"/>
  <c r="CO34" i="7" s="1"/>
  <c r="CO35" i="7" s="1"/>
  <c r="CO36" i="7" s="1"/>
  <c r="CO37" i="7" s="1"/>
  <c r="CO38" i="7" s="1"/>
</calcChain>
</file>

<file path=xl/sharedStrings.xml><?xml version="1.0" encoding="utf-8"?>
<sst xmlns="http://schemas.openxmlformats.org/spreadsheetml/2006/main" count="1041" uniqueCount="541">
  <si>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</si>
  <si>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</si>
  <si>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</si>
  <si>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</si>
  <si>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</si>
  <si>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</si>
  <si>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</si>
  <si>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</si>
  <si>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</si>
  <si>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</si>
  <si>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</si>
  <si>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</si>
  <si>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</si>
  <si>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</si>
  <si>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</si>
  <si>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</si>
  <si>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は前年度より増加したものの、類似団体平均を下回っており健全な水準といえる。また実質公債費比率は1.1ポイント改善し3年連続で減少しており、類似団体と比較しても平均を下回る数値となっている。将来負担比率、実質公債費比率ともに、今後も健全な水準を保つよう努める。</t>
    <rPh sb="0" eb="2">
      <t>ショウライ</t>
    </rPh>
    <rPh sb="2" eb="4">
      <t>フタン</t>
    </rPh>
    <rPh sb="4" eb="6">
      <t>ヒリツ</t>
    </rPh>
    <rPh sb="7" eb="10">
      <t>ゼンネンド</t>
    </rPh>
    <rPh sb="12" eb="14">
      <t>ゾウカ</t>
    </rPh>
    <rPh sb="20" eb="22">
      <t>ルイジ</t>
    </rPh>
    <rPh sb="22" eb="24">
      <t>ダンタイ</t>
    </rPh>
    <rPh sb="24" eb="26">
      <t>ヘイキン</t>
    </rPh>
    <rPh sb="27" eb="29">
      <t>シタマワ</t>
    </rPh>
    <rPh sb="33" eb="35">
      <t>ケンゼン</t>
    </rPh>
    <rPh sb="36" eb="38">
      <t>スイジュン</t>
    </rPh>
    <rPh sb="45" eb="47">
      <t>ジッシツ</t>
    </rPh>
    <rPh sb="47" eb="50">
      <t>コウサイヒ</t>
    </rPh>
    <rPh sb="50" eb="52">
      <t>ヒリツ</t>
    </rPh>
    <rPh sb="60" eb="62">
      <t>カイゼン</t>
    </rPh>
    <rPh sb="64" eb="65">
      <t>ネン</t>
    </rPh>
    <rPh sb="65" eb="67">
      <t>レンゾク</t>
    </rPh>
    <rPh sb="68" eb="70">
      <t>ゲンショウ</t>
    </rPh>
    <rPh sb="75" eb="77">
      <t>ルイジ</t>
    </rPh>
    <rPh sb="77" eb="79">
      <t>ダンタイ</t>
    </rPh>
    <rPh sb="80" eb="82">
      <t>ヒカク</t>
    </rPh>
    <rPh sb="85" eb="87">
      <t>ヘイキン</t>
    </rPh>
    <rPh sb="88" eb="90">
      <t>シタマワ</t>
    </rPh>
    <rPh sb="91" eb="93">
      <t>スウチ</t>
    </rPh>
    <rPh sb="100" eb="102">
      <t>ショウライ</t>
    </rPh>
    <rPh sb="102" eb="104">
      <t>フタン</t>
    </rPh>
    <rPh sb="104" eb="106">
      <t>ヒリツ</t>
    </rPh>
    <rPh sb="107" eb="109">
      <t>ジッシツ</t>
    </rPh>
    <rPh sb="109" eb="112">
      <t>コウサイヒ</t>
    </rPh>
    <rPh sb="112" eb="114">
      <t>ヒリツ</t>
    </rPh>
    <rPh sb="118" eb="120">
      <t>コンゴ</t>
    </rPh>
    <rPh sb="121" eb="123">
      <t>ケンゼン</t>
    </rPh>
    <rPh sb="124" eb="126">
      <t>スイジュン</t>
    </rPh>
    <rPh sb="127" eb="128">
      <t>タモ</t>
    </rPh>
    <rPh sb="131" eb="132">
      <t>ツト</t>
    </rPh>
    <phoneticPr fontId="6"/>
  </si>
  <si>
    <t>将来負担比率、有形固定資産減価償却率ともに類似団体平均値を下回っていることから、健全な水準であると判断できる。
今後も将来負担比率の健全性を維持しながら、有形固定資産の老朽化対策の計画的な取り組みに努めたい。</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5" eb="28">
      <t>ヘイキンチ</t>
    </rPh>
    <rPh sb="29" eb="30">
      <t>シタ</t>
    </rPh>
    <rPh sb="30" eb="31">
      <t>マワ</t>
    </rPh>
    <rPh sb="40" eb="42">
      <t>ケンゼン</t>
    </rPh>
    <rPh sb="43" eb="45">
      <t>スイジュン</t>
    </rPh>
    <rPh sb="49" eb="51">
      <t>ハンダン</t>
    </rPh>
    <rPh sb="56" eb="58">
      <t>コンゴ</t>
    </rPh>
    <rPh sb="59" eb="61">
      <t>ショウライ</t>
    </rPh>
    <rPh sb="61" eb="63">
      <t>フタン</t>
    </rPh>
    <rPh sb="63" eb="65">
      <t>ヒリツ</t>
    </rPh>
    <rPh sb="66" eb="69">
      <t>ケンゼンセイ</t>
    </rPh>
    <rPh sb="70" eb="72">
      <t>イジ</t>
    </rPh>
    <rPh sb="77" eb="79">
      <t>ユウケイ</t>
    </rPh>
    <rPh sb="79" eb="81">
      <t>コテイ</t>
    </rPh>
    <rPh sb="81" eb="83">
      <t>シサン</t>
    </rPh>
    <rPh sb="84" eb="87">
      <t>ロウキュウカ</t>
    </rPh>
    <rPh sb="87" eb="89">
      <t>タイサク</t>
    </rPh>
    <rPh sb="90" eb="93">
      <t>ケイカクテキ</t>
    </rPh>
    <rPh sb="94" eb="95">
      <t>ト</t>
    </rPh>
    <rPh sb="96" eb="97">
      <t>ク</t>
    </rPh>
    <rPh sb="99" eb="100">
      <t>ツト</t>
    </rPh>
    <phoneticPr fontId="2"/>
  </si>
  <si>
    <t>平成28年度　財政状況資料集</t>
    <phoneticPr fontId="6"/>
  </si>
  <si>
    <t>総括表（市町村）</t>
    <rPh sb="0" eb="2">
      <t>ソウカツ</t>
    </rPh>
    <rPh sb="2" eb="3">
      <t>ヒョウ</t>
    </rPh>
    <rPh sb="4" eb="7">
      <t>シチョウソン</t>
    </rPh>
    <phoneticPr fontId="6"/>
  </si>
  <si>
    <t>都道府県名</t>
    <phoneticPr fontId="6"/>
  </si>
  <si>
    <t>愛媛県</t>
    <phoneticPr fontId="6"/>
  </si>
  <si>
    <t>市町村類型</t>
    <phoneticPr fontId="6"/>
  </si>
  <si>
    <t>Ⅲ－２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</si>
  <si>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</si>
  <si>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</si>
  <si>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</si>
  <si>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</si>
  <si>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</si>
  <si>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</si>
  <si>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</si>
  <si>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</si>
  <si>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</si>
  <si>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</si>
  <si>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</si>
  <si>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</si>
  <si>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</si>
  <si>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新居浜市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</si>
  <si>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</si>
  <si>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</si>
  <si>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</si>
  <si>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</si>
  <si>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</si>
  <si>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</si>
  <si>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</si>
  <si>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</si>
  <si>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</si>
  <si>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</si>
  <si>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</si>
  <si>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</si>
  <si>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</si>
  <si>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</si>
  <si>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</si>
  <si>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</si>
  <si>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</si>
  <si>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</si>
  <si>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</si>
  <si>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</si>
  <si>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</si>
  <si>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</si>
  <si>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</si>
  <si>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</si>
  <si>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</si>
  <si>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</si>
  <si>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</si>
  <si>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</si>
  <si>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</si>
  <si>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</si>
  <si>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</si>
  <si>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</si>
  <si>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</si>
  <si>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</si>
  <si>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</si>
  <si>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</si>
  <si>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</si>
  <si>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</si>
  <si>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</si>
  <si>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</si>
  <si>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</si>
  <si>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</si>
  <si>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</si>
  <si>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</si>
  <si>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</si>
  <si>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</si>
  <si>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</si>
  <si>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</si>
  <si>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</si>
  <si>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</si>
  <si>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</si>
  <si>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</si>
  <si>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</si>
  <si>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</si>
  <si>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</si>
  <si>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</si>
  <si>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</si>
  <si>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</si>
  <si>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</si>
  <si>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</si>
  <si>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</si>
  <si>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</si>
  <si>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</si>
  <si>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</si>
  <si>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</si>
  <si>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</si>
  <si>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</si>
  <si>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</si>
  <si>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</si>
  <si>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</si>
  <si>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</si>
  <si>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</si>
  <si>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</si>
  <si>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</si>
  <si>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</si>
  <si>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</si>
  <si>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</si>
  <si>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</si>
  <si>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</si>
  <si>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</si>
  <si>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</si>
  <si>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</si>
  <si>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</si>
  <si>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</si>
  <si>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</si>
  <si>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</si>
  <si>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</si>
  <si>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</si>
  <si>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</si>
  <si>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</si>
  <si>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</si>
  <si>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</si>
  <si>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</si>
  <si>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</si>
  <si>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</si>
  <si>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</si>
  <si>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</si>
  <si>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</si>
  <si>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</si>
  <si>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</si>
  <si>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</si>
  <si>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</si>
  <si>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</si>
  <si>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</si>
  <si>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</si>
  <si>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</si>
  <si>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</si>
  <si>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</si>
  <si>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</si>
  <si>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</si>
  <si>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</si>
  <si>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</si>
  <si>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</si>
  <si>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</si>
  <si>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愛媛県新居浜市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</si>
  <si>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</si>
  <si>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</si>
  <si>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</si>
  <si>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</si>
  <si>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</si>
  <si>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</si>
  <si>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</si>
  <si>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</si>
  <si>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</si>
  <si>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</si>
  <si>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</si>
  <si>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</si>
  <si>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</si>
  <si>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</si>
  <si>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</si>
  <si>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</si>
  <si>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</si>
  <si>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</si>
  <si>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</si>
  <si>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</si>
  <si>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</si>
  <si>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</si>
  <si>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</si>
  <si>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</si>
  <si>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</si>
  <si>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</si>
  <si>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</si>
  <si>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</si>
  <si>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</si>
  <si>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</si>
  <si>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</si>
  <si>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</si>
  <si>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</si>
  <si>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</si>
  <si>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</si>
  <si>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</si>
  <si>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</si>
  <si>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</si>
  <si>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</si>
  <si>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</si>
  <si>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</si>
  <si>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</si>
  <si>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</si>
  <si>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</si>
  <si>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</si>
  <si>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</si>
  <si>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</si>
  <si>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</si>
  <si>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</si>
  <si>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</si>
  <si>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</si>
  <si>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</si>
  <si>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</si>
  <si>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</si>
  <si>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</si>
  <si>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</si>
  <si>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</si>
  <si>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</si>
  <si>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</si>
  <si>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</si>
  <si>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</si>
  <si>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</si>
  <si>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</si>
  <si>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</si>
  <si>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</si>
  <si>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</si>
  <si>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</si>
  <si>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</si>
  <si>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</si>
  <si>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</si>
  <si>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</si>
  <si>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</si>
  <si>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</si>
  <si>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</si>
  <si>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</si>
  <si>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</si>
  <si>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</si>
  <si>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</si>
  <si>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</si>
  <si>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</si>
  <si>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</si>
  <si>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</si>
  <si>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</si>
  <si>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</si>
  <si>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</si>
  <si>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</si>
  <si>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</si>
  <si>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</si>
  <si>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</si>
  <si>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</si>
  <si>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</si>
  <si>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</si>
  <si>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</si>
  <si>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</si>
  <si>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</si>
  <si>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</si>
  <si>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</si>
  <si>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</si>
  <si>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</si>
  <si>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</si>
  <si>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</si>
  <si>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</si>
  <si>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</si>
  <si>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</si>
  <si>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</si>
  <si>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</si>
  <si>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</si>
  <si>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</si>
  <si>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</si>
  <si>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</si>
  <si>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</si>
  <si>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</si>
  <si>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</si>
  <si>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</si>
  <si>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</si>
  <si>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</si>
  <si>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</si>
  <si>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</si>
  <si>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港湾整備</t>
    <phoneticPr fontId="15"/>
  </si>
  <si>
    <t>加入世帯数(世帯)</t>
  </si>
  <si>
    <t>　　うち一部事務組合負担金</t>
    <phoneticPr fontId="6"/>
  </si>
  <si>
    <t>-</t>
    <phoneticPr fontId="6"/>
  </si>
  <si>
    <t>交通</t>
    <phoneticPr fontId="6"/>
  </si>
  <si>
    <t>被保険者数(人)</t>
  </si>
  <si>
    <t>　繰出金</t>
    <phoneticPr fontId="6"/>
  </si>
  <si>
    <t>観光施設</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</si>
  <si>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</si>
  <si>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</si>
  <si>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</si>
  <si>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</si>
  <si>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</si>
  <si>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</si>
  <si>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</si>
  <si>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</si>
  <si>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</si>
  <si>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</si>
  <si>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</si>
  <si>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</si>
  <si>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</si>
  <si>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</si>
  <si>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</si>
  <si>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</si>
  <si>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</si>
  <si>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</si>
  <si>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</si>
  <si>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</si>
  <si>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</si>
  <si>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</si>
  <si>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</si>
  <si>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愛媛県新居浜市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</si>
  <si>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</si>
  <si>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</si>
  <si>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</si>
  <si>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</si>
  <si>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</si>
  <si>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</si>
  <si>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</si>
  <si>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</si>
  <si>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</si>
  <si>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</si>
  <si>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</si>
  <si>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</si>
  <si>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</si>
  <si>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</si>
  <si>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</si>
  <si>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</si>
  <si>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</si>
  <si>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</si>
  <si>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</si>
  <si>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</si>
  <si>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マイントピア別子</t>
    <rPh sb="6" eb="8">
      <t>ベッシ</t>
    </rPh>
    <phoneticPr fontId="2"/>
  </si>
  <si>
    <t>-</t>
    <phoneticPr fontId="2"/>
  </si>
  <si>
    <t>住宅新築資金等貸付事業特別会計</t>
    <phoneticPr fontId="6"/>
  </si>
  <si>
    <t>新居浜市土地開発公社</t>
    <rPh sb="0" eb="4">
      <t>ニイハマシ</t>
    </rPh>
    <rPh sb="4" eb="6">
      <t>トチ</t>
    </rPh>
    <rPh sb="6" eb="8">
      <t>カイハツ</t>
    </rPh>
    <rPh sb="8" eb="10">
      <t>コウシャ</t>
    </rPh>
    <phoneticPr fontId="2"/>
  </si>
  <si>
    <t>平尾墓園事業特別会計</t>
    <phoneticPr fontId="6"/>
  </si>
  <si>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</si>
  <si>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</si>
  <si>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</si>
  <si>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</si>
  <si>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</si>
  <si>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</si>
  <si>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</si>
  <si>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</si>
  <si>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</si>
  <si>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</si>
  <si>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</si>
  <si>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</si>
  <si>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</si>
  <si>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</si>
  <si>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</si>
  <si>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</si>
  <si>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</si>
  <si>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</si>
  <si>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</si>
  <si>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水道事業会計</t>
    <phoneticPr fontId="6"/>
  </si>
  <si>
    <t>法適用企業</t>
    <phoneticPr fontId="6"/>
  </si>
  <si>
    <t>工業用水道事業会計</t>
    <phoneticPr fontId="6"/>
  </si>
  <si>
    <t>渡海船事業特別会計</t>
    <phoneticPr fontId="6"/>
  </si>
  <si>
    <t>法非適用企業</t>
    <phoneticPr fontId="6"/>
  </si>
  <si>
    <t>公共下水道事業特別会計</t>
    <phoneticPr fontId="6"/>
  </si>
  <si>
    <t>貯木場事業特別会計</t>
    <phoneticPr fontId="6"/>
  </si>
  <si>
    <t>工業用地造成事業特別会計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</si>
  <si>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</si>
  <si>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</si>
  <si>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</si>
  <si>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</si>
  <si>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</si>
  <si>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愛媛地方税滞納整理機構</t>
    <rPh sb="0" eb="2">
      <t>エヒメ</t>
    </rPh>
    <rPh sb="2" eb="5">
      <t>チホウゼイ</t>
    </rPh>
    <rPh sb="5" eb="7">
      <t>タイノウ</t>
    </rPh>
    <rPh sb="7" eb="9">
      <t>セイリ</t>
    </rPh>
    <rPh sb="9" eb="11">
      <t>キコウ</t>
    </rPh>
    <phoneticPr fontId="2"/>
  </si>
  <si>
    <t>-</t>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</si>
  <si>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</si>
  <si>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</si>
  <si>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</si>
  <si>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</si>
  <si>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</si>
  <si>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</si>
  <si>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</si>
  <si>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</si>
  <si>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</si>
  <si>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</si>
  <si>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</si>
  <si>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</si>
  <si>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</si>
  <si>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</si>
  <si>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</si>
  <si>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</si>
  <si>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</si>
  <si>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</si>
  <si>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</si>
  <si>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</si>
  <si>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</si>
  <si>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</si>
  <si>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</si>
  <si>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</si>
  <si>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</si>
  <si>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</si>
  <si>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</si>
  <si>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</si>
  <si>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</si>
  <si>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</si>
  <si>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</si>
  <si>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</si>
  <si>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</si>
  <si>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</si>
  <si>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</si>
  <si>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</si>
  <si>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</si>
  <si>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</si>
  <si>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</si>
  <si>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</si>
  <si>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</si>
  <si>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</si>
  <si>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</si>
  <si>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</si>
  <si>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</si>
  <si>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</si>
  <si>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</si>
  <si>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</si>
  <si>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</si>
  <si>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</si>
  <si>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</si>
  <si>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</si>
  <si>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</si>
  <si>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</si>
  <si>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</si>
  <si>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</si>
  <si>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</si>
  <si>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</si>
  <si>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</si>
  <si>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</si>
  <si>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</si>
  <si>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</si>
  <si>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</si>
  <si>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</si>
  <si>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</si>
  <si>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</si>
  <si>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</si>
  <si>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</si>
  <si>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</si>
  <si>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</si>
  <si>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</si>
  <si>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</si>
  <si>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</si>
  <si>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</si>
  <si>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</si>
  <si>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</si>
  <si>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</si>
  <si>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</si>
  <si>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</si>
  <si>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</si>
  <si>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</si>
  <si>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</si>
  <si>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</si>
  <si>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</si>
  <si>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</si>
  <si>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</si>
  <si>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</si>
  <si>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</si>
  <si>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</si>
  <si>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</si>
  <si>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</si>
  <si>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</si>
  <si>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</si>
  <si>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</si>
  <si>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</si>
  <si>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</si>
  <si>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</si>
  <si>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</si>
  <si>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</si>
  <si>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</si>
  <si>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</si>
  <si>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</si>
  <si>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</si>
  <si>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</si>
  <si>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</si>
  <si>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</si>
  <si>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</si>
  <si>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</si>
  <si>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</si>
  <si>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</si>
  <si>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</si>
  <si>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</si>
  <si>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</si>
  <si>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</si>
  <si>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</si>
  <si>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</si>
  <si>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</si>
  <si>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</si>
  <si>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</si>
  <si>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</si>
  <si>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</si>
  <si>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</si>
  <si>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</si>
  <si>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</si>
  <si>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</si>
  <si>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</si>
  <si>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</si>
  <si>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</si>
  <si>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</si>
  <si>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</si>
  <si>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</si>
  <si>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</si>
  <si>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</si>
  <si>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3.68</t>
  </si>
  <si>
    <t>▲ 3.05</t>
  </si>
  <si>
    <t>会計</t>
    <rPh sb="0" eb="2">
      <t>カイケイ</t>
    </rPh>
    <phoneticPr fontId="6"/>
  </si>
  <si>
    <t>水道事業会計</t>
  </si>
  <si>
    <t>工業用水道事業会計</t>
  </si>
  <si>
    <t>一般会計</t>
  </si>
  <si>
    <t>介護保険事業特別会計</t>
  </si>
  <si>
    <t>後期高齢者医療事業特別会計</t>
  </si>
  <si>
    <t>住宅新築資金等貸付事業特別会計</t>
  </si>
  <si>
    <t>平尾墓園事業特別会計</t>
  </si>
  <si>
    <t>国民健康保険事業特別会計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</si>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</sst>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43493</c:v>
                </c:pt>
                <c:pt idx="1">
                  <c:v>50840</c:v>
                </c:pt>
                <c:pt idx="2">
                  <c:v>53605</c:v>
                </c:pt>
                <c:pt idx="3">
                  <c:v>46440</c:v>
                </c:pt>
                <c:pt idx="4">
                  <c:v>63257</c:v>
                </c:pt>
              </c:numCache>
            </c:numRef>
          </c:val>
          <c:smooth val="0"/>
          <c:extLst xmlns:c16r2="http://schemas.microsoft.com/office/drawing/2015/06/chart">
            <c:ext xmlns:c16="http://schemas.microsoft.com/office/drawing/2014/chart" uri="{C3380CC4-5D6E-409C-BE32-E72D297353CC}">
              <c16:uniqueId val="{00000000-1CBB-4BCA-8C25-B9FF33BE1B0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57981</c:v>
                </c:pt>
                <c:pt idx="1">
                  <c:v>50638</c:v>
                </c:pt>
                <c:pt idx="2">
                  <c:v>61242</c:v>
                </c:pt>
                <c:pt idx="3">
                  <c:v>54228</c:v>
                </c:pt>
                <c:pt idx="4">
                  <c:v>49783</c:v>
                </c:pt>
              </c:numCache>
            </c:numRef>
          </c:val>
          <c:smooth val="0"/>
          <c:extLst xmlns:c16r2="http://schemas.microsoft.com/office/drawing/2015/06/chart">
            <c:ext xmlns:c16="http://schemas.microsoft.com/office/drawing/2014/chart" uri="{C3380CC4-5D6E-409C-BE32-E72D297353CC}">
              <c16:uniqueId val="{00000001-1CBB-4BCA-8C25-B9FF33BE1B0B}"/>
            </c:ext>
          </c:extLst>
        </c:ser>
        <c:dLbls>
          <c:showLegendKey val="0"/>
          <c:showVal val="0"/>
          <c:showCatName val="0"/>
          <c:showSerName val="0"/>
          <c:showPercent val="0"/>
          <c:showBubbleSize val="0"/>
        </c:dLbls>
        <c:marker val="1"/>
        <c:smooth val="0"/>
        <c:axId val="70262144"/>
        <c:axId val="70297088"/>
      </c:lineChart>
      <c:catAx>
        <c:axId val="7026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97088"/>
        <c:crosses val="autoZero"/>
        <c:auto val="1"/>
        <c:lblAlgn val="ctr"/>
        <c:lblOffset val="100"/>
        <c:tickLblSkip val="1"/>
        <c:tickMarkSkip val="1"/>
        <c:noMultiLvlLbl val="0"/>
      </c:catAx>
      <c:valAx>
        <c:axId val="70297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6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4.41</c:v>
                </c:pt>
                <c:pt idx="1">
                  <c:v>3.26</c:v>
                </c:pt>
                <c:pt idx="2">
                  <c:v>2.08</c:v>
                </c:pt>
                <c:pt idx="3">
                  <c:v>4.03</c:v>
                </c:pt>
                <c:pt idx="4">
                  <c:v>4.2300000000000004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18.36</c:v>
                </c:pt>
                <c:pt idx="1">
                  <c:v>20.79</c:v>
                </c:pt>
                <c:pt idx="2">
                  <c:v>18.48</c:v>
                </c:pt>
                <c:pt idx="3">
                  <c:v>18.899999999999999</c:v>
                </c:pt>
                <c:pt idx="4">
                  <c:v>15.71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8732544"/>
        <c:axId val="1887344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0.63</c:v>
                </c:pt>
                <c:pt idx="1">
                  <c:v>1.64</c:v>
                </c:pt>
                <c:pt idx="2">
                  <c:v>-3.68</c:v>
                </c:pt>
                <c:pt idx="3">
                  <c:v>2.39</c:v>
                </c:pt>
                <c:pt idx="4">
                  <c:v>-3.05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8732544"/>
        <c:axId val="188734464"/>
      </c:lineChart>
      <c:catAx>
        <c:axId val="1887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734464"/>
        <c:crosses val="autoZero"/>
        <c:auto val="1"/>
        <c:lblAlgn val="ctr"/>
        <c:lblOffset val="100"/>
        <c:tickLblSkip val="1"/>
        <c:tickMarkSkip val="1"/>
        <c:noMultiLvlLbl val="0"/>
      </c:catAx>
      <c:valAx>
        <c:axId val="18873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0.26</c:v>
                </c:pt>
                <c:pt idx="2">
                  <c:v>#N/A</c:v>
                </c:pt>
                <c:pt idx="3">
                  <c:v>0.28000000000000003</c:v>
                </c:pt>
                <c:pt idx="4">
                  <c:v>#N/A</c:v>
                </c:pt>
                <c:pt idx="5">
                  <c:v>0.28000000000000003</c:v>
                </c:pt>
                <c:pt idx="6">
                  <c:v>#N/A</c:v>
                </c:pt>
                <c:pt idx="7">
                  <c:v>0.74</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0.28000000000000003</c:v>
                </c:pt>
                <c:pt idx="2">
                  <c:v>#N/A</c:v>
                </c:pt>
                <c:pt idx="3">
                  <c:v>0.39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平尾墓園事業特別会計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0.05</c:v>
                </c:pt>
                <c:pt idx="2">
                  <c:v>#N/A</c:v>
                </c:pt>
                <c:pt idx="3">
                  <c:v>0.08</c:v>
                </c:pt>
                <c:pt idx="4">
                  <c:v>#N/A</c:v>
                </c:pt>
                <c:pt idx="5">
                  <c:v>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c:v>
                </c:pt>
                <c:pt idx="2">
                  <c:v>#N/A</c:v>
                </c:pt>
                <c:pt idx="3">
                  <c:v>0.28000000000000003</c:v>
                </c:pt>
                <c:pt idx="4">
                  <c:v>#N/A</c:v>
                </c:pt>
                <c:pt idx="5">
                  <c:v>0.32</c:v>
                </c:pt>
                <c:pt idx="6">
                  <c:v>#N/A</c:v>
                </c:pt>
                <c:pt idx="7">
                  <c:v>0.28000000000000003</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0.45</c:v>
                </c:pt>
                <c:pt idx="2">
                  <c:v>#N/A</c:v>
                </c:pt>
                <c:pt idx="3">
                  <c:v>0.66</c:v>
                </c:pt>
                <c:pt idx="4">
                  <c:v>#N/A</c:v>
                </c:pt>
                <c:pt idx="5">
                  <c:v>0.91</c:v>
                </c:pt>
                <c:pt idx="6">
                  <c:v>#N/A</c:v>
                </c:pt>
                <c:pt idx="7">
                  <c:v>0.72</c:v>
                </c:pt>
                <c:pt idx="8">
                  <c:v>#N/A</c:v>
                </c:pt>
                <c:pt idx="9">
                  <c:v>1.91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4.34</c:v>
                </c:pt>
                <c:pt idx="2">
                  <c:v>#N/A</c:v>
                </c:pt>
                <c:pt idx="3">
                  <c:v>3.17</c:v>
                </c:pt>
                <c:pt idx="4">
                  <c:v>#N/A</c:v>
                </c:pt>
                <c:pt idx="5">
                  <c:v>1.99</c:v>
                </c:pt>
                <c:pt idx="6">
                  <c:v>#N/A</c:v>
                </c:pt>
                <c:pt idx="7">
                  <c:v>3.89</c:v>
                </c:pt>
                <c:pt idx="8">
                  <c:v>#N/A</c:v>
                </c:pt>
                <c:pt idx="9">
                  <c:v>4.08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3.29</c:v>
                </c:pt>
                <c:pt idx="2">
                  <c:v>#N/A</c:v>
                </c:pt>
                <c:pt idx="3">
                  <c:v>3.3</c:v>
                </c:pt>
                <c:pt idx="4">
                  <c:v>#N/A</c:v>
                </c:pt>
                <c:pt idx="5">
                  <c:v>3.79</c:v>
                </c:pt>
                <c:pt idx="6">
                  <c:v>#N/A</c:v>
                </c:pt>
                <c:pt idx="7">
                  <c:v>4.17</c:v>
                </c:pt>
                <c:pt idx="8">
                  <c:v>#N/A</c:v>
                </c:pt>
                <c:pt idx="9">
                  <c:v>4.24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9.7200000000000006</c:v>
                </c:pt>
                <c:pt idx="2">
                  <c:v>#N/A</c:v>
                </c:pt>
                <c:pt idx="3">
                  <c:v>6.54</c:v>
                </c:pt>
                <c:pt idx="4">
                  <c:v>#N/A</c:v>
                </c:pt>
                <c:pt idx="5">
                  <c:v>4.51</c:v>
                </c:pt>
                <c:pt idx="6">
                  <c:v>#N/A</c:v>
                </c:pt>
                <c:pt idx="7">
                  <c:v>5.45</c:v>
                </c:pt>
                <c:pt idx="8">
                  <c:v>#N/A</c:v>
                </c:pt>
                <c:pt idx="9">
                  <c:v>6.22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8149760"/>
        <c:axId val="188151296"/>
      </c:barChart>
      <c:catAx>
        <c:axId val="1881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51296"/>
        <c:crosses val="autoZero"/>
        <c:auto val="1"/>
        <c:lblAlgn val="ctr"/>
        <c:lblOffset val="100"/>
        <c:tickLblSkip val="1"/>
        <c:tickMarkSkip val="1"/>
        <c:noMultiLvlLbl val="0"/>
      </c:catAx>
      <c:valAx>
        <c:axId val="18815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4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5627</c:v>
                </c:pt>
                <c:pt idx="5">
                  <c:v>5956</c:v>
                </c:pt>
                <c:pt idx="8">
                  <c:v>6013</c:v>
                </c:pt>
                <c:pt idx="11">
                  <c:v>5841</c:v>
                </c:pt>
                <c:pt idx="14">
                  <c:v>5696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57</c:v>
                </c:pt>
                <c:pt idx="3">
                  <c:v>48</c:v>
                </c:pt>
                <c:pt idx="6">
                  <c:v>41</c:v>
                </c:pt>
                <c:pt idx="9">
                  <c:v>39</c:v>
                </c:pt>
                <c:pt idx="12">
                  <c:v>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1345</c:v>
                </c:pt>
                <c:pt idx="3">
                  <c:v>1599</c:v>
                </c:pt>
                <c:pt idx="6">
                  <c:v>1704</c:v>
                </c:pt>
                <c:pt idx="9">
                  <c:v>1652</c:v>
                </c:pt>
                <c:pt idx="12">
                  <c:v>1653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5710</c:v>
                </c:pt>
                <c:pt idx="3">
                  <c:v>5795</c:v>
                </c:pt>
                <c:pt idx="6">
                  <c:v>5745</c:v>
                </c:pt>
                <c:pt idx="9">
                  <c:v>5281</c:v>
                </c:pt>
                <c:pt idx="12">
                  <c:v>4723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0858368"/>
        <c:axId val="1908602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1485</c:v>
                </c:pt>
                <c:pt idx="2">
                  <c:v>#N/A</c:v>
                </c:pt>
                <c:pt idx="3">
                  <c:v>#N/A</c:v>
                </c:pt>
                <c:pt idx="4">
                  <c:v>1486</c:v>
                </c:pt>
                <c:pt idx="5">
                  <c:v>#N/A</c:v>
                </c:pt>
                <c:pt idx="6">
                  <c:v>#N/A</c:v>
                </c:pt>
                <c:pt idx="7">
                  <c:v>1477</c:v>
                </c:pt>
                <c:pt idx="8">
                  <c:v>#N/A</c:v>
                </c:pt>
                <c:pt idx="9">
                  <c:v>#N/A</c:v>
                </c:pt>
                <c:pt idx="10">
                  <c:v>1131</c:v>
                </c:pt>
                <c:pt idx="11">
                  <c:v>#N/A</c:v>
                </c:pt>
                <c:pt idx="12">
                  <c:v>#N/A</c:v>
                </c:pt>
                <c:pt idx="13">
                  <c:v>714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0858368"/>
        <c:axId val="190860288"/>
      </c:lineChart>
      <c:catAx>
        <c:axId val="1908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60288"/>
        <c:crosses val="autoZero"/>
        <c:auto val="1"/>
        <c:lblAlgn val="ctr"/>
        <c:lblOffset val="100"/>
        <c:tickLblSkip val="1"/>
        <c:tickMarkSkip val="1"/>
        <c:noMultiLvlLbl val="0"/>
      </c:catAx>
      <c:valAx>
        <c:axId val="1908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52759</c:v>
                </c:pt>
                <c:pt idx="5">
                  <c:v>53223</c:v>
                </c:pt>
                <c:pt idx="8">
                  <c:v>53407</c:v>
                </c:pt>
                <c:pt idx="11">
                  <c:v>53143</c:v>
                </c:pt>
                <c:pt idx="14">
                  <c:v>52110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17510</c:v>
                </c:pt>
                <c:pt idx="5">
                  <c:v>17160</c:v>
                </c:pt>
                <c:pt idx="8">
                  <c:v>16007</c:v>
                </c:pt>
                <c:pt idx="11">
                  <c:v>15709</c:v>
                </c:pt>
                <c:pt idx="14">
                  <c:v>16019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11290</c:v>
                </c:pt>
                <c:pt idx="5">
                  <c:v>12239</c:v>
                </c:pt>
                <c:pt idx="8">
                  <c:v>11623</c:v>
                </c:pt>
                <c:pt idx="11">
                  <c:v>11189</c:v>
                </c:pt>
                <c:pt idx="14">
                  <c:v>9902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8443</c:v>
                </c:pt>
                <c:pt idx="3">
                  <c:v>7990</c:v>
                </c:pt>
                <c:pt idx="6">
                  <c:v>7756</c:v>
                </c:pt>
                <c:pt idx="9">
                  <c:v>8033</c:v>
                </c:pt>
                <c:pt idx="12">
                  <c:v>8035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21420</c:v>
                </c:pt>
                <c:pt idx="3">
                  <c:v>21904</c:v>
                </c:pt>
                <c:pt idx="6">
                  <c:v>22597</c:v>
                </c:pt>
                <c:pt idx="9">
                  <c:v>22850</c:v>
                </c:pt>
                <c:pt idx="12">
                  <c:v>22603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221</c:v>
                </c:pt>
                <c:pt idx="3">
                  <c:v>174</c:v>
                </c:pt>
                <c:pt idx="6">
                  <c:v>133</c:v>
                </c:pt>
                <c:pt idx="9">
                  <c:v>94</c:v>
                </c:pt>
                <c:pt idx="12">
                  <c:v>60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48528</c:v>
                </c:pt>
                <c:pt idx="3">
                  <c:v>48433</c:v>
                </c:pt>
                <c:pt idx="6">
                  <c:v>48388</c:v>
                </c:pt>
                <c:pt idx="9">
                  <c:v>48623</c:v>
                </c:pt>
                <c:pt idx="12">
                  <c:v>48431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0928768"/>
        <c:axId val="190939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1099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0928768"/>
        <c:axId val="190939136"/>
      </c:lineChart>
      <c:catAx>
        <c:axId val="19092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939136"/>
        <c:crosses val="autoZero"/>
        <c:auto val="1"/>
        <c:lblAlgn val="ctr"/>
        <c:lblOffset val="100"/>
        <c:tickLblSkip val="1"/>
        <c:tickMarkSkip val="1"/>
        <c:noMultiLvlLbl val="0"/>
      </c:catAx>
      <c:valAx>
        <c:axId val="1909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2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{EAE66DC2-066D-41E7-86F2-C320C4F3BA92}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{2F0DBEBF-8A38-427A-A3FE-23ADAFC839BC}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{E4B09716-EF61-4CC0-83F9-13EDD7F80FB9}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{7243C5FA-6EDE-40E7-BBEA-570893DA026E}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{4E3F47DD-41A8-448F-B2B0-A6892D4F5035}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54.5</c:v>
                </c:pt>
              </c:numCache>
            </c:numRef>
          </c:xVal>
          <c:yVal>
            <c:numRef>
              <c:f>公会計指標分析・財政指標組合せ分析表!$K$51:$O$51</c:f>
              <c:numCache>
                <c:formatCode>#,##0.0;"▲ "#,##0.0</c:formatCode>
                <c:ptCount val="5"/>
                <c:pt idx="4">
                  <c:v>4.8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{9DCB7C5F-192C-454D-9007-63C8237D1929}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{C55931D9-33C2-45B8-B999-5BF946505761}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{7CD7CF55-76FA-4C67-AEA7-410AF637FC31}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{E9ED9861-1ABC-43DD-B3BC-C32CA1BC6E9D}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{D9466997-726C-4AAA-820B-2E2AC8BA581D}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57.9</c:v>
                </c:pt>
              </c:numCache>
            </c:numRef>
          </c:xVal>
          <c:yVal>
            <c:numRef>
              <c:f>公会計指標分析・財政指標組合せ分析表!$K$55:$O$55</c:f>
              <c:numCache>
                <c:formatCode>#,##0.0;"▲ "#,##0.0</c:formatCode>
                <c:ptCount val="5"/>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688256"/>
        <c:axId val="36690176"/>
      </c:scatterChart>
      <c:valAx>
        <c:axId val="36688256"/>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90176"/>
        <c:crosses val="autoZero"/>
        <c:crossBetween val="midCat"/>
      </c:valAx>
      <c:valAx>
        <c:axId val="36690176"/>
        <c:scaling>
          <c:orientation val="minMax"/>
          <c:max val="6.8"/>
          <c:min val="4.59999999999999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8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{F4DAB4CF-040B-47DD-BB15-1928375AC47F}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{845034ED-1C97-4AC4-B7AD-28978CC3A296}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{CD0F73B6-5623-4EE8-8D0F-523A482B61EB}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{0A0830EE-28CA-4F35-9FF1-2FA7CD214886}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{708FA8D4-B27B-4F21-9DD7-678842DFEF11}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6.5</c:v>
                </c:pt>
                <c:pt idx="2">
                  <c:v>6.5</c:v>
                </c:pt>
                <c:pt idx="3">
                  <c:v>6</c:v>
                </c:pt>
                <c:pt idx="4">
                  <c:v>4.9000000000000004</c:v>
                </c:pt>
              </c:numCache>
            </c:numRef>
          </c:xVal>
          <c:yVal>
            <c:numRef>
              <c:f>公会計指標分析・財政指標組合せ分析表!$K$73:$O$73</c:f>
              <c:numCache>
                <c:formatCode>#,##0.0;"▲ "#,##0.0</c:formatCode>
                <c:ptCount val="5"/>
                <c:pt idx="4">
                  <c:v>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{12247459-471B-4FD9-B81B-9542D148E839}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{76A25BC0-2AD1-4BC6-81D8-D6F14A67FE8E}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{2712DC8B-1897-4F12-A716-CD4E560141EC}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{16292AF1-BCDF-4959-9455-D6ADE781D526}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{8576B11E-5A75-4605-B90D-25CC0E760BBB}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653248"/>
        <c:axId val="47655168"/>
      </c:scatterChart>
      <c:valAx>
        <c:axId val="47653248"/>
        <c:scaling>
          <c:orientation val="minMax"/>
          <c:max val="8.8000000000000007"/>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5168"/>
        <c:crosses val="autoZero"/>
        <c:crossBetween val="midCat"/>
      </c:valAx>
      <c:valAx>
        <c:axId val="47655168"/>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3248"/>
        <c:crosses val="autoZero"/>
        <c:crossBetween val="midCat"/>
        <c:majorUnit val="6.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○元利償還金</a:t>
          </a:r>
        </a:p>
        <a:p>
          <a:pPr rtl="0"/>
          <a:r>
            <a:rPr lang="ja-JP" altLang="en-US" sz="1100" b="0" i="0" u="none" strike="noStrike" baseline="0" smtClean="0">
              <a:solidFill>
                <a:schemeClr val="dk1"/>
              </a:solidFill>
              <a:latin typeface="+mn-lt"/>
              <a:ea typeface="+mn-ea"/>
              <a:cs typeface="+mn-cs"/>
            </a:rPr>
            <a:t>　平成１６年度災害に係る元金償還開始により、平成２０年度には元利償還金が大きく増加したが、その後、平成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年度以降は減少傾向が続いている。</a:t>
          </a:r>
        </a:p>
        <a:p>
          <a:pPr rtl="0"/>
          <a:r>
            <a:rPr lang="ja-JP" altLang="en-US" sz="1100" b="0" i="0" u="none" strike="noStrike" baseline="0" smtClean="0">
              <a:solidFill>
                <a:schemeClr val="dk1"/>
              </a:solidFill>
              <a:latin typeface="+mn-lt"/>
              <a:ea typeface="+mn-ea"/>
              <a:cs typeface="+mn-cs"/>
            </a:rPr>
            <a:t>○公営企業債の元利償還金に対する繰入金</a:t>
          </a:r>
        </a:p>
        <a:p>
          <a:pPr rtl="0"/>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年度までは増加傾向で推移していたが、平成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年度は控除対象となる資本費平準化債の借り換え額の増加などにより減少しているが、平成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年度は横ばいとなっている。</a:t>
          </a:r>
        </a:p>
        <a:p>
          <a:pPr rtl="0"/>
          <a:r>
            <a:rPr lang="ja-JP" altLang="en-US" sz="1100" b="0" i="0" u="none" strike="noStrike" baseline="0" smtClean="0">
              <a:solidFill>
                <a:schemeClr val="dk1"/>
              </a:solidFill>
              <a:latin typeface="+mn-lt"/>
              <a:ea typeface="+mn-ea"/>
              <a:cs typeface="+mn-cs"/>
            </a:rPr>
            <a:t>○算入公債費等</a:t>
          </a:r>
        </a:p>
        <a:p>
          <a:pPr rtl="0"/>
          <a:r>
            <a:rPr lang="ja-JP" altLang="en-US" sz="1100" b="0" i="0" u="none" strike="noStrike" baseline="0" smtClean="0">
              <a:solidFill>
                <a:schemeClr val="dk1"/>
              </a:solidFill>
              <a:latin typeface="+mn-lt"/>
              <a:ea typeface="+mn-ea"/>
              <a:cs typeface="+mn-cs"/>
            </a:rPr>
            <a:t>　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年度までは、臨時財政対策債償還費の増加により増加傾向であったが、平成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年度は合併特例債の減、平成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年度は臨時財政対策債の減少により減額が続いている。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〇一般会計等に係る地方債の現在高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前年度に比べ、地方債発行額は減少しており、償還金はそれを上回っているため、残高は減少した。全体として大きな変動はないが、今後も起債の抑制など、効率的な財政運営に努める。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年度以降、地方債発行額及び元金償還金への繰入金充当割合の増加などにより増加していたが、平成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年度は減少に転じている。</a:t>
          </a:r>
          <a:endParaRPr kumimoji="1" lang="en-US" altLang="ja-JP" sz="1200">
            <a:latin typeface="ＭＳ ゴシック" pitchFamily="49" charset="-128"/>
            <a:ea typeface="ＭＳ ゴシック" pitchFamily="49" charset="-128"/>
          </a:endParaRPr>
        </a:p>
        <a:p>
          <a:pPr rtl="0"/>
          <a:r>
            <a:rPr lang="ja-JP" altLang="en-US" sz="1200" b="0" i="0" u="none" strike="noStrike" baseline="0" smtClean="0">
              <a:solidFill>
                <a:schemeClr val="dk1"/>
              </a:solidFill>
              <a:latin typeface="+mn-lt"/>
              <a:ea typeface="+mn-ea"/>
              <a:cs typeface="+mn-cs"/>
            </a:rPr>
            <a:t>○基準財政需要額算入見込額</a:t>
          </a:r>
        </a:p>
        <a:p>
          <a:pPr rtl="0"/>
          <a:r>
            <a:rPr lang="ja-JP" altLang="en-US" sz="1200" b="0" i="0" u="none" strike="noStrike" baseline="0" smtClean="0">
              <a:solidFill>
                <a:schemeClr val="dk1"/>
              </a:solidFill>
              <a:latin typeface="+mn-lt"/>
              <a:ea typeface="+mn-ea"/>
              <a:cs typeface="+mn-cs"/>
            </a:rPr>
            <a:t>　臨時財政対策債償還費の増加等により増加傾向であったが、平成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年度は合併特例債償還費の減少などによる公債費の減少や、下水道費算入見込額の減額等により前年度より減少した。</a:t>
          </a:r>
        </a:p>
        <a:p>
          <a:pPr rtl="0"/>
          <a:r>
            <a:rPr lang="ja-JP" altLang="en-US" sz="1200" b="0" i="0" u="none" strike="noStrike" baseline="0" smtClean="0">
              <a:solidFill>
                <a:schemeClr val="dk1"/>
              </a:solidFill>
              <a:latin typeface="+mn-lt"/>
              <a:ea typeface="+mn-ea"/>
              <a:cs typeface="+mn-cs"/>
            </a:rPr>
            <a:t>○将来負担比率の分子</a:t>
          </a:r>
        </a:p>
        <a:p>
          <a:pPr rtl="0"/>
          <a:r>
            <a:rPr lang="ja-JP" altLang="en-US" sz="1200" b="0" i="0" u="none" strike="noStrike" baseline="0" smtClean="0">
              <a:solidFill>
                <a:schemeClr val="dk1"/>
              </a:solidFill>
              <a:latin typeface="+mn-lt"/>
              <a:ea typeface="+mn-ea"/>
              <a:cs typeface="+mn-cs"/>
            </a:rPr>
            <a:t>　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年度は、基金への積立額が取崩しを大きく上回ったことにより、充当可能基金の減少等により単年度ベースで増加したため、将来負担額が充当可能財源を上回っている。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全国平均、愛媛県平均、類似団体平均を下回っている。類似団体内順位は下位に位置するものの、数値的には健全であると判断できる。</a:t>
          </a:r>
          <a:endParaRPr kumimoji="1" lang="en-US" altLang="ja-JP" sz="1100" baseline="0">
            <a:latin typeface="ＭＳ Ｐゴシック"/>
          </a:endParaRPr>
        </a:p>
        <a:p>
          <a:r>
            <a:rPr kumimoji="1" lang="ja-JP" altLang="en-US" sz="1100" baseline="0">
              <a:latin typeface="ＭＳ Ｐゴシック"/>
            </a:rPr>
            <a:t>今後も各種計画に基づき、有形固定資産の老朽化対策に取り組むことで、有形固定資産減価償却率</a:t>
          </a:r>
          <a:r>
            <a:rPr kumimoji="1" lang="en-US" altLang="ja-JP" sz="1100" baseline="0">
              <a:latin typeface="ＭＳ Ｐゴシック"/>
            </a:rPr>
            <a:t>50</a:t>
          </a:r>
          <a:r>
            <a:rPr kumimoji="1" lang="ja-JP" altLang="en-US" sz="1100" baseline="0">
              <a:latin typeface="ＭＳ Ｐゴシック"/>
            </a:rPr>
            <a:t>％代を堅持したい。</a:t>
          </a:r>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6" name="直線コネクタ 65"/>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7"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8" name="直線コネクタ 67"/>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9"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0" name="直線コネクタ 69"/>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71"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2" name="フローチャート : 判断 71"/>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3" name="フローチャート : 判断 72"/>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9" name="円/楕円 78"/>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57167</xdr:rowOff>
    </xdr:from>
    <xdr:ext cx="405111" cy="259045"/>
    <xdr:sp macro="" textlink="">
      <xdr:nvSpPr>
        <xdr:cNvPr id="80"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25417</xdr:rowOff>
    </xdr:from>
    <xdr:ext cx="405111" cy="259045"/>
    <xdr:sp macro="" textlink="">
      <xdr:nvSpPr>
        <xdr:cNvPr id="81"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今年度は、昨年度から</a:t>
          </a:r>
          <a:r>
            <a:rPr kumimoji="1" lang="en-US" altLang="ja-JP" sz="1300" baseline="0">
              <a:latin typeface="ＭＳ Ｐゴシック"/>
            </a:rPr>
            <a:t>0.01</a:t>
          </a:r>
          <a:r>
            <a:rPr kumimoji="1" lang="ja-JP" altLang="en-US" sz="1300" baseline="0">
              <a:latin typeface="ＭＳ Ｐゴシック"/>
            </a:rPr>
            <a:t>ポイント増の</a:t>
          </a:r>
          <a:r>
            <a:rPr kumimoji="1" lang="en-US" altLang="ja-JP" sz="1300" baseline="0">
              <a:latin typeface="ＭＳ Ｐゴシック"/>
            </a:rPr>
            <a:t>0.76</a:t>
          </a:r>
          <a:r>
            <a:rPr kumimoji="1" lang="ja-JP" altLang="en-US" sz="1300" baseline="0">
              <a:latin typeface="ＭＳ Ｐゴシック"/>
            </a:rPr>
            <a:t>となった。平成</a:t>
          </a:r>
          <a:r>
            <a:rPr kumimoji="1" lang="en-US" altLang="ja-JP" sz="1300" baseline="0">
              <a:latin typeface="ＭＳ Ｐゴシック"/>
            </a:rPr>
            <a:t>27</a:t>
          </a:r>
          <a:r>
            <a:rPr kumimoji="1" lang="ja-JP" altLang="en-US" sz="1300" baseline="0">
              <a:latin typeface="ＭＳ Ｐゴシック"/>
            </a:rPr>
            <a:t>年度の市内の企業の増収増益による、法人税収の増額が基準財政収入額に</a:t>
          </a:r>
          <a:r>
            <a:rPr kumimoji="1" lang="en-US" altLang="ja-JP" sz="1300" baseline="0">
              <a:latin typeface="ＭＳ Ｐゴシック"/>
            </a:rPr>
            <a:t>(</a:t>
          </a:r>
          <a:r>
            <a:rPr kumimoji="1" lang="ja-JP" altLang="en-US" sz="1300" baseline="0">
              <a:latin typeface="ＭＳ Ｐゴシック"/>
            </a:rPr>
            <a:t>法人税割の基準財政収入額で昨年度比</a:t>
          </a:r>
          <a:r>
            <a:rPr kumimoji="1" lang="en-US" altLang="ja-JP" sz="1300" baseline="0">
              <a:latin typeface="ＭＳ Ｐゴシック"/>
            </a:rPr>
            <a:t>424,735</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映されたことにより、指数の伸びにつながった。類似団体内の順位は下位であるものの、昨年度よりは改善し、依然として、全国平均、愛媛県平均は上回っている。　　　　　　　　　　　　　　　　　　　　　　　　　　　　　　　　　　　　平成</a:t>
          </a:r>
          <a:r>
            <a:rPr kumimoji="1" lang="en-US" altLang="ja-JP" sz="1300" baseline="0">
              <a:latin typeface="ＭＳ Ｐゴシック"/>
            </a:rPr>
            <a:t>28</a:t>
          </a:r>
          <a:r>
            <a:rPr kumimoji="1" lang="ja-JP" altLang="en-US" sz="1300" baseline="0">
              <a:latin typeface="ＭＳ Ｐゴシック"/>
            </a:rPr>
            <a:t>年度に市内企業の海外事業の損失による減収減益のため、法人税収が落ち込んだが、これが基準財政収入額に反映される平成</a:t>
          </a:r>
          <a:r>
            <a:rPr kumimoji="1" lang="en-US" altLang="ja-JP" sz="1300" baseline="0">
              <a:latin typeface="ＭＳ Ｐゴシック"/>
            </a:rPr>
            <a:t>29</a:t>
          </a:r>
          <a:r>
            <a:rPr kumimoji="1" lang="ja-JP" altLang="en-US" sz="1300" baseline="0">
              <a:latin typeface="ＭＳ Ｐゴシック"/>
            </a:rPr>
            <a:t>年度は、財政力指数に影響が出るものと思われる</a:t>
          </a:r>
          <a:r>
            <a:rPr kumimoji="1" lang="en-US" altLang="ja-JP" sz="1300" baseline="0">
              <a:latin typeface="ＭＳ Ｐゴシック"/>
            </a:rPr>
            <a:t>(</a:t>
          </a:r>
          <a:r>
            <a:rPr kumimoji="1" lang="ja-JP" altLang="en-US" sz="1300" baseline="0">
              <a:latin typeface="ＭＳ Ｐゴシック"/>
            </a:rPr>
            <a:t>法人税収△</a:t>
          </a:r>
          <a:r>
            <a:rPr kumimoji="1" lang="en-US" altLang="ja-JP" sz="1300" baseline="0">
              <a:latin typeface="ＭＳ Ｐゴシック"/>
            </a:rPr>
            <a:t>889,328</a:t>
          </a:r>
          <a:r>
            <a:rPr kumimoji="1" lang="ja-JP" altLang="en-US" sz="1300" baseline="0">
              <a:latin typeface="ＭＳ Ｐゴシック"/>
            </a:rPr>
            <a:t>千円</a:t>
          </a:r>
          <a:r>
            <a:rPr kumimoji="1" lang="en-US" altLang="ja-JP" sz="1300" baseline="0">
              <a:latin typeface="ＭＳ Ｐゴシック"/>
            </a:rPr>
            <a:t>)</a:t>
          </a:r>
          <a:r>
            <a:rPr kumimoji="1" lang="ja-JP" altLang="en-US" sz="1300" baseline="0">
              <a:latin typeface="ＭＳ Ｐゴシック"/>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4.7</a:t>
          </a:r>
          <a:r>
            <a:rPr kumimoji="1" lang="ja-JP" altLang="en-US" sz="1300">
              <a:latin typeface="ＭＳ Ｐゴシック"/>
            </a:rPr>
            <a:t>ポイントダウンとなっている。要因としては、分母である歳入の減少が大きく影響した。地方税が地元大企業の海外事業での損失による法人税収減収のため減少した</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640,349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こと、地方消費税交付金、臨時財政対策債</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521,034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、前年度の法人税の増収により平成</a:t>
          </a:r>
          <a:r>
            <a:rPr kumimoji="1" lang="en-US" altLang="ja-JP" sz="1300">
              <a:latin typeface="ＭＳ Ｐゴシック"/>
            </a:rPr>
            <a:t>28</a:t>
          </a:r>
          <a:r>
            <a:rPr kumimoji="1" lang="ja-JP" altLang="en-US" sz="1300">
              <a:latin typeface="ＭＳ Ｐゴシック"/>
            </a:rPr>
            <a:t>年度の普通交付税等</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571,398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が減収となったことによる。　　　　　　　　　　　　　　　　　　　　　　　　　　　　　　　　　　　　　　　　　　　　　　　　　　　　　　　　　また、分子については、公債費が減少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497,851</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しているものの、人件費、扶助費は増加している。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62</xdr:row>
      <xdr:rowOff>73406</xdr:rowOff>
    </xdr:to>
    <xdr:cxnSp macro="">
      <xdr:nvCxnSpPr>
        <xdr:cNvPr id="131" name="直線コネクタ 130"/>
        <xdr:cNvCxnSpPr/>
      </xdr:nvCxnSpPr>
      <xdr:spPr>
        <a:xfrm>
          <a:off x="4114800" y="1047648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62</xdr:row>
      <xdr:rowOff>78232</xdr:rowOff>
    </xdr:to>
    <xdr:cxnSp macro="">
      <xdr:nvCxnSpPr>
        <xdr:cNvPr id="134" name="直線コネクタ 133"/>
        <xdr:cNvCxnSpPr/>
      </xdr:nvCxnSpPr>
      <xdr:spPr>
        <a:xfrm flipV="1">
          <a:off x="3225800" y="1047648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62</xdr:row>
      <xdr:rowOff>78232</xdr:rowOff>
    </xdr:to>
    <xdr:cxnSp macro="">
      <xdr:nvCxnSpPr>
        <xdr:cNvPr id="137" name="直線コネクタ 136"/>
        <xdr:cNvCxnSpPr/>
      </xdr:nvCxnSpPr>
      <xdr:spPr>
        <a:xfrm>
          <a:off x="2336800" y="1055852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100076</xdr:rowOff>
    </xdr:from>
    <xdr:to>
      <xdr:col>3</xdr:col>
      <xdr:colOff>279400</xdr:colOff>
      <xdr:row>61</xdr:row>
      <xdr:rowOff>167640</xdr:rowOff>
    </xdr:to>
    <xdr:cxnSp macro="">
      <xdr:nvCxnSpPr>
        <xdr:cNvPr id="140" name="直線コネクタ 139"/>
        <xdr:cNvCxnSpPr/>
      </xdr:nvCxnSpPr>
      <xdr:spPr>
        <a:xfrm flipV="1">
          <a:off x="1447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50" name="円/楕円 149"/>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39133</xdr:rowOff>
    </xdr:from>
    <xdr:ext cx="762000" cy="259045"/>
    <xdr:sp macro="" textlink="">
      <xdr:nvSpPr>
        <xdr:cNvPr id="151"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2" name="円/楕円 151"/>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3" name="テキスト ボックス 152"/>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4" name="円/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6" name="円/楕円 155"/>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7" name="テキスト ボックス 156"/>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人件費、物件費について、平成</a:t>
          </a:r>
          <a:r>
            <a:rPr kumimoji="1" lang="en-US" altLang="ja-JP" sz="1300">
              <a:latin typeface="ＭＳ Ｐゴシック"/>
            </a:rPr>
            <a:t>28</a:t>
          </a:r>
          <a:r>
            <a:rPr kumimoji="1" lang="ja-JP" altLang="en-US" sz="1300">
              <a:latin typeface="ＭＳ Ｐゴシック"/>
            </a:rPr>
            <a:t>年度は前年度と比較して、人件費が</a:t>
          </a:r>
          <a:r>
            <a:rPr kumimoji="1" lang="en-US" altLang="ja-JP" sz="1300">
              <a:latin typeface="ＭＳ Ｐゴシック"/>
            </a:rPr>
            <a:t>69,939</a:t>
          </a:r>
          <a:r>
            <a:rPr kumimoji="1" lang="ja-JP" altLang="en-US" sz="1300">
              <a:latin typeface="ＭＳ Ｐゴシック"/>
            </a:rPr>
            <a:t>千円増、物件費が△</a:t>
          </a:r>
          <a:r>
            <a:rPr kumimoji="1" lang="en-US" altLang="ja-JP" sz="1300">
              <a:latin typeface="ＭＳ Ｐゴシック"/>
            </a:rPr>
            <a:t>118,634</a:t>
          </a:r>
          <a:r>
            <a:rPr kumimoji="1" lang="ja-JP" altLang="en-US" sz="1300">
              <a:latin typeface="ＭＳ Ｐゴシック"/>
            </a:rPr>
            <a:t>千円で全体として、減少した。　　　　　　　　　　　　　　　　　　　　　　　　　　　　　　　　　　　　物件費は、マイントピア別子の指定管理導入による管理運営費の減少等によるもの。人件費については、今後も、定員管理による適正化をすすめていくものとする。　　　　　　　　　　　　　　　　　　　　　　　　　　　　　　　　　　　　　　　　　　　　　　　　　　　　　　　　　　　　　　　　　類似団体内では平均よりも、住民一人当たりの負担は多くなっているが、全国平均、愛媛県平均との比較では、住民負担は少ないといえる。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2542</xdr:rowOff>
    </xdr:from>
    <xdr:to>
      <xdr:col>7</xdr:col>
      <xdr:colOff>152400</xdr:colOff>
      <xdr:row>84</xdr:row>
      <xdr:rowOff>16159</xdr:rowOff>
    </xdr:to>
    <xdr:cxnSp macro="">
      <xdr:nvCxnSpPr>
        <xdr:cNvPr id="196" name="直線コネクタ 195"/>
        <xdr:cNvCxnSpPr/>
      </xdr:nvCxnSpPr>
      <xdr:spPr>
        <a:xfrm flipV="1">
          <a:off x="4114800" y="14404342"/>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96931</xdr:rowOff>
    </xdr:from>
    <xdr:to>
      <xdr:col>6</xdr:col>
      <xdr:colOff>0</xdr:colOff>
      <xdr:row>84</xdr:row>
      <xdr:rowOff>16159</xdr:rowOff>
    </xdr:to>
    <xdr:cxnSp macro="">
      <xdr:nvCxnSpPr>
        <xdr:cNvPr id="199" name="直線コネクタ 198"/>
        <xdr:cNvCxnSpPr/>
      </xdr:nvCxnSpPr>
      <xdr:spPr>
        <a:xfrm>
          <a:off x="3225800" y="143272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158417</xdr:rowOff>
    </xdr:from>
    <xdr:to>
      <xdr:col>4</xdr:col>
      <xdr:colOff>482600</xdr:colOff>
      <xdr:row>83</xdr:row>
      <xdr:rowOff>96931</xdr:rowOff>
    </xdr:to>
    <xdr:cxnSp macro="">
      <xdr:nvCxnSpPr>
        <xdr:cNvPr id="202" name="直線コネクタ 201"/>
        <xdr:cNvCxnSpPr/>
      </xdr:nvCxnSpPr>
      <xdr:spPr>
        <a:xfrm>
          <a:off x="2336800" y="14217317"/>
          <a:ext cx="889000" cy="1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158417</xdr:rowOff>
    </xdr:from>
    <xdr:to>
      <xdr:col>3</xdr:col>
      <xdr:colOff>279400</xdr:colOff>
      <xdr:row>82</xdr:row>
      <xdr:rowOff>169328</xdr:rowOff>
    </xdr:to>
    <xdr:cxnSp macro="">
      <xdr:nvCxnSpPr>
        <xdr:cNvPr id="205" name="直線コネクタ 204"/>
        <xdr:cNvCxnSpPr/>
      </xdr:nvCxnSpPr>
      <xdr:spPr>
        <a:xfrm flipV="1">
          <a:off x="1447800" y="14217317"/>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123192</xdr:rowOff>
    </xdr:from>
    <xdr:to>
      <xdr:col>7</xdr:col>
      <xdr:colOff>203200</xdr:colOff>
      <xdr:row>84</xdr:row>
      <xdr:rowOff>53342</xdr:rowOff>
    </xdr:to>
    <xdr:sp macro="" textlink="">
      <xdr:nvSpPr>
        <xdr:cNvPr id="215" name="円/楕円 214"/>
        <xdr:cNvSpPr/>
      </xdr:nvSpPr>
      <xdr:spPr>
        <a:xfrm>
          <a:off x="4902200" y="14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95269</xdr:rowOff>
    </xdr:from>
    <xdr:ext cx="762000" cy="259045"/>
    <xdr:sp macro="" textlink="">
      <xdr:nvSpPr>
        <xdr:cNvPr id="216" name="人件費・物件費等の状況該当値テキスト"/>
        <xdr:cNvSpPr txBox="1"/>
      </xdr:nvSpPr>
      <xdr:spPr>
        <a:xfrm>
          <a:off x="5041900" y="143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136809</xdr:rowOff>
    </xdr:from>
    <xdr:to>
      <xdr:col>6</xdr:col>
      <xdr:colOff>50800</xdr:colOff>
      <xdr:row>84</xdr:row>
      <xdr:rowOff>66959</xdr:rowOff>
    </xdr:to>
    <xdr:sp macro="" textlink="">
      <xdr:nvSpPr>
        <xdr:cNvPr id="217" name="円/楕円 216"/>
        <xdr:cNvSpPr/>
      </xdr:nvSpPr>
      <xdr:spPr>
        <a:xfrm>
          <a:off x="4064000" y="14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51736</xdr:rowOff>
    </xdr:from>
    <xdr:ext cx="736600" cy="259045"/>
    <xdr:sp macro="" textlink="">
      <xdr:nvSpPr>
        <xdr:cNvPr id="218" name="テキスト ボックス 217"/>
        <xdr:cNvSpPr txBox="1"/>
      </xdr:nvSpPr>
      <xdr:spPr>
        <a:xfrm>
          <a:off x="3733800" y="14453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46131</xdr:rowOff>
    </xdr:from>
    <xdr:to>
      <xdr:col>4</xdr:col>
      <xdr:colOff>533400</xdr:colOff>
      <xdr:row>83</xdr:row>
      <xdr:rowOff>147731</xdr:rowOff>
    </xdr:to>
    <xdr:sp macro="" textlink="">
      <xdr:nvSpPr>
        <xdr:cNvPr id="219" name="円/楕円 218"/>
        <xdr:cNvSpPr/>
      </xdr:nvSpPr>
      <xdr:spPr>
        <a:xfrm>
          <a:off x="3175000" y="142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132508</xdr:rowOff>
    </xdr:from>
    <xdr:ext cx="762000" cy="259045"/>
    <xdr:sp macro="" textlink="">
      <xdr:nvSpPr>
        <xdr:cNvPr id="220" name="テキスト ボックス 219"/>
        <xdr:cNvSpPr txBox="1"/>
      </xdr:nvSpPr>
      <xdr:spPr>
        <a:xfrm>
          <a:off x="2844800" y="1436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107617</xdr:rowOff>
    </xdr:from>
    <xdr:to>
      <xdr:col>3</xdr:col>
      <xdr:colOff>330200</xdr:colOff>
      <xdr:row>83</xdr:row>
      <xdr:rowOff>37767</xdr:rowOff>
    </xdr:to>
    <xdr:sp macro="" textlink="">
      <xdr:nvSpPr>
        <xdr:cNvPr id="221" name="円/楕円 220"/>
        <xdr:cNvSpPr/>
      </xdr:nvSpPr>
      <xdr:spPr>
        <a:xfrm>
          <a:off x="2286000" y="141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22544</xdr:rowOff>
    </xdr:from>
    <xdr:ext cx="762000" cy="259045"/>
    <xdr:sp macro="" textlink="">
      <xdr:nvSpPr>
        <xdr:cNvPr id="222" name="テキスト ボックス 221"/>
        <xdr:cNvSpPr txBox="1"/>
      </xdr:nvSpPr>
      <xdr:spPr>
        <a:xfrm>
          <a:off x="1955800" y="142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118528</xdr:rowOff>
    </xdr:from>
    <xdr:to>
      <xdr:col>2</xdr:col>
      <xdr:colOff>127000</xdr:colOff>
      <xdr:row>83</xdr:row>
      <xdr:rowOff>48678</xdr:rowOff>
    </xdr:to>
    <xdr:sp macro="" textlink="">
      <xdr:nvSpPr>
        <xdr:cNvPr id="223" name="円/楕円 222"/>
        <xdr:cNvSpPr/>
      </xdr:nvSpPr>
      <xdr:spPr>
        <a:xfrm>
          <a:off x="1397000" y="141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33455</xdr:rowOff>
    </xdr:from>
    <xdr:ext cx="762000" cy="259045"/>
    <xdr:sp macro="" textlink="">
      <xdr:nvSpPr>
        <xdr:cNvPr id="224" name="テキスト ボックス 223"/>
        <xdr:cNvSpPr txBox="1"/>
      </xdr:nvSpPr>
      <xdr:spPr>
        <a:xfrm>
          <a:off x="1066800" y="1426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年度については、昨年度より</a:t>
          </a:r>
          <a:r>
            <a:rPr kumimoji="1" lang="en-US" altLang="ja-JP" sz="1300">
              <a:latin typeface="ＭＳ Ｐゴシック"/>
            </a:rPr>
            <a:t>0.4</a:t>
          </a:r>
          <a:r>
            <a:rPr kumimoji="1" lang="ja-JP" altLang="en-US" sz="1300">
              <a:latin typeface="ＭＳ Ｐゴシック"/>
            </a:rPr>
            <a:t>ポイントダウンし、国家公務員給与水準より若干低くなっている。類似団体内の比較においても、平均をわずかに下回っているが、全国市平均と比較すると、平均を上回っている。引き続き、地域住民の理解を得られる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106539</xdr:rowOff>
    </xdr:to>
    <xdr:cxnSp macro="">
      <xdr:nvCxnSpPr>
        <xdr:cNvPr id="258" name="直線コネクタ 257"/>
        <xdr:cNvCxnSpPr/>
      </xdr:nvCxnSpPr>
      <xdr:spPr>
        <a:xfrm flipV="1">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106539</xdr:rowOff>
    </xdr:to>
    <xdr:cxnSp macro="">
      <xdr:nvCxnSpPr>
        <xdr:cNvPr id="261" name="直線コネクタ 260"/>
        <xdr:cNvCxnSpPr/>
      </xdr:nvCxnSpPr>
      <xdr:spPr>
        <a:xfrm>
          <a:off x="15290800" y="143234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93134</xdr:rowOff>
    </xdr:to>
    <xdr:cxnSp macro="">
      <xdr:nvCxnSpPr>
        <xdr:cNvPr id="264" name="直線コネクタ 263"/>
        <xdr:cNvCxnSpPr/>
      </xdr:nvCxnSpPr>
      <xdr:spPr>
        <a:xfrm>
          <a:off x="14401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90</xdr:row>
      <xdr:rowOff>45861</xdr:rowOff>
    </xdr:to>
    <xdr:cxnSp macro="">
      <xdr:nvCxnSpPr>
        <xdr:cNvPr id="267" name="直線コネクタ 266"/>
        <xdr:cNvCxnSpPr/>
      </xdr:nvCxnSpPr>
      <xdr:spPr>
        <a:xfrm flipV="1">
          <a:off x="13512800" y="14323484"/>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9" name="円/楕円 278"/>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80" name="テキスト ボックス 27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1" name="円/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2" name="テキスト ボックス 28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4" name="テキスト ボックス 283"/>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5" name="円/楕円 284"/>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6" name="テキスト ボックス 285"/>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昨年度比で</a:t>
          </a:r>
          <a:r>
            <a:rPr kumimoji="1" lang="en-US" altLang="ja-JP" sz="1300">
              <a:latin typeface="ＭＳ Ｐゴシック"/>
            </a:rPr>
            <a:t>0.08</a:t>
          </a:r>
          <a:r>
            <a:rPr kumimoji="1" lang="ja-JP" altLang="en-US" sz="1300">
              <a:latin typeface="ＭＳ Ｐゴシック"/>
            </a:rPr>
            <a:t>ポイント増加し、類似団体内の平均値をわずかに下回るが、ほぼ平均値で推移している。全国平均、愛媛県平均との比較ではどちらも下回っている。今後も定員管理の適正な推進や、管理経費の圧縮に努め、現在の水準を保つようつと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25146</xdr:rowOff>
    </xdr:from>
    <xdr:to>
      <xdr:col>24</xdr:col>
      <xdr:colOff>558800</xdr:colOff>
      <xdr:row>62</xdr:row>
      <xdr:rowOff>44450</xdr:rowOff>
    </xdr:to>
    <xdr:cxnSp macro="">
      <xdr:nvCxnSpPr>
        <xdr:cNvPr id="319" name="直線コネクタ 318"/>
        <xdr:cNvCxnSpPr/>
      </xdr:nvCxnSpPr>
      <xdr:spPr>
        <a:xfrm>
          <a:off x="16179800" y="106550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17907</xdr:rowOff>
    </xdr:from>
    <xdr:to>
      <xdr:col>23</xdr:col>
      <xdr:colOff>406400</xdr:colOff>
      <xdr:row>62</xdr:row>
      <xdr:rowOff>25146</xdr:rowOff>
    </xdr:to>
    <xdr:cxnSp macro="">
      <xdr:nvCxnSpPr>
        <xdr:cNvPr id="322" name="直線コネクタ 321"/>
        <xdr:cNvCxnSpPr/>
      </xdr:nvCxnSpPr>
      <xdr:spPr>
        <a:xfrm>
          <a:off x="15290800" y="106478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162814</xdr:rowOff>
    </xdr:from>
    <xdr:to>
      <xdr:col>22</xdr:col>
      <xdr:colOff>203200</xdr:colOff>
      <xdr:row>62</xdr:row>
      <xdr:rowOff>17907</xdr:rowOff>
    </xdr:to>
    <xdr:cxnSp macro="">
      <xdr:nvCxnSpPr>
        <xdr:cNvPr id="325" name="直線コネクタ 324"/>
        <xdr:cNvCxnSpPr/>
      </xdr:nvCxnSpPr>
      <xdr:spPr>
        <a:xfrm>
          <a:off x="14401800" y="1062126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162814</xdr:rowOff>
    </xdr:from>
    <xdr:to>
      <xdr:col>21</xdr:col>
      <xdr:colOff>0</xdr:colOff>
      <xdr:row>61</xdr:row>
      <xdr:rowOff>165227</xdr:rowOff>
    </xdr:to>
    <xdr:cxnSp macro="">
      <xdr:nvCxnSpPr>
        <xdr:cNvPr id="328" name="直線コネクタ 327"/>
        <xdr:cNvCxnSpPr/>
      </xdr:nvCxnSpPr>
      <xdr:spPr>
        <a:xfrm flipV="1">
          <a:off x="13512800" y="106212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8" name="円/楕円 337"/>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39"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145796</xdr:rowOff>
    </xdr:from>
    <xdr:to>
      <xdr:col>23</xdr:col>
      <xdr:colOff>457200</xdr:colOff>
      <xdr:row>62</xdr:row>
      <xdr:rowOff>75946</xdr:rowOff>
    </xdr:to>
    <xdr:sp macro="" textlink="">
      <xdr:nvSpPr>
        <xdr:cNvPr id="340" name="円/楕円 339"/>
        <xdr:cNvSpPr/>
      </xdr:nvSpPr>
      <xdr:spPr>
        <a:xfrm>
          <a:off x="16129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60723</xdr:rowOff>
    </xdr:from>
    <xdr:ext cx="736600" cy="259045"/>
    <xdr:sp macro="" textlink="">
      <xdr:nvSpPr>
        <xdr:cNvPr id="341" name="テキスト ボックス 340"/>
        <xdr:cNvSpPr txBox="1"/>
      </xdr:nvSpPr>
      <xdr:spPr>
        <a:xfrm>
          <a:off x="15798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138557</xdr:rowOff>
    </xdr:from>
    <xdr:to>
      <xdr:col>22</xdr:col>
      <xdr:colOff>254000</xdr:colOff>
      <xdr:row>62</xdr:row>
      <xdr:rowOff>68707</xdr:rowOff>
    </xdr:to>
    <xdr:sp macro="" textlink="">
      <xdr:nvSpPr>
        <xdr:cNvPr id="342" name="円/楕円 341"/>
        <xdr:cNvSpPr/>
      </xdr:nvSpPr>
      <xdr:spPr>
        <a:xfrm>
          <a:off x="15240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53484</xdr:rowOff>
    </xdr:from>
    <xdr:ext cx="762000" cy="259045"/>
    <xdr:sp macro="" textlink="">
      <xdr:nvSpPr>
        <xdr:cNvPr id="343" name="テキスト ボックス 342"/>
        <xdr:cNvSpPr txBox="1"/>
      </xdr:nvSpPr>
      <xdr:spPr>
        <a:xfrm>
          <a:off x="14909800" y="106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112014</xdr:rowOff>
    </xdr:from>
    <xdr:to>
      <xdr:col>21</xdr:col>
      <xdr:colOff>50800</xdr:colOff>
      <xdr:row>62</xdr:row>
      <xdr:rowOff>42164</xdr:rowOff>
    </xdr:to>
    <xdr:sp macro="" textlink="">
      <xdr:nvSpPr>
        <xdr:cNvPr id="344" name="円/楕円 343"/>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52341</xdr:rowOff>
    </xdr:from>
    <xdr:ext cx="762000" cy="259045"/>
    <xdr:sp macro="" textlink="">
      <xdr:nvSpPr>
        <xdr:cNvPr id="345" name="テキスト ボックス 344"/>
        <xdr:cNvSpPr txBox="1"/>
      </xdr:nvSpPr>
      <xdr:spPr>
        <a:xfrm>
          <a:off x="14020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114427</xdr:rowOff>
    </xdr:from>
    <xdr:to>
      <xdr:col>19</xdr:col>
      <xdr:colOff>533400</xdr:colOff>
      <xdr:row>62</xdr:row>
      <xdr:rowOff>44577</xdr:rowOff>
    </xdr:to>
    <xdr:sp macro="" textlink="">
      <xdr:nvSpPr>
        <xdr:cNvPr id="346" name="円/楕円 345"/>
        <xdr:cNvSpPr/>
      </xdr:nvSpPr>
      <xdr:spPr>
        <a:xfrm>
          <a:off x="13462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54754</xdr:rowOff>
    </xdr:from>
    <xdr:ext cx="762000" cy="259045"/>
    <xdr:sp macro="" textlink="">
      <xdr:nvSpPr>
        <xdr:cNvPr id="347" name="テキスト ボックス 346"/>
        <xdr:cNvSpPr txBox="1"/>
      </xdr:nvSpPr>
      <xdr:spPr>
        <a:xfrm>
          <a:off x="13131800" y="103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類似団体の比較においては、昨年に引き続き平均を下回っている。算入公債費は災害復旧費が</a:t>
          </a:r>
          <a:r>
            <a:rPr kumimoji="1" lang="en-US" altLang="ja-JP" sz="1300">
              <a:latin typeface="ＭＳ Ｐゴシック"/>
            </a:rPr>
            <a:t>167,197</a:t>
          </a:r>
          <a:r>
            <a:rPr kumimoji="1" lang="ja-JP" altLang="en-US" sz="1300">
              <a:latin typeface="ＭＳ Ｐゴシック"/>
            </a:rPr>
            <a:t>千円の減少により減少しているが、</a:t>
          </a:r>
          <a:r>
            <a:rPr kumimoji="1" lang="ja-JP" altLang="ja-JP" sz="1100">
              <a:solidFill>
                <a:schemeClr val="dk1"/>
              </a:solidFill>
              <a:effectLst/>
              <a:latin typeface="+mn-lt"/>
              <a:ea typeface="+mn-ea"/>
              <a:cs typeface="+mn-cs"/>
            </a:rPr>
            <a:t>算</a:t>
          </a:r>
          <a:r>
            <a:rPr kumimoji="1" lang="ja-JP" altLang="en-US" sz="1300">
              <a:latin typeface="ＭＳ Ｐゴシック"/>
            </a:rPr>
            <a:t>入公債費の減少により、標準財政規模は小さくなっているが、償還金等の減少により分母は大きくなっている。単年度実質公債費比率で、</a:t>
          </a:r>
          <a:r>
            <a:rPr kumimoji="1" lang="en-US" altLang="ja-JP" sz="1300">
              <a:latin typeface="ＭＳ Ｐゴシック"/>
            </a:rPr>
            <a:t>1.8</a:t>
          </a:r>
          <a:r>
            <a:rPr kumimoji="1" lang="ja-JP" altLang="en-US" sz="1300">
              <a:latin typeface="ＭＳ Ｐゴシック"/>
            </a:rPr>
            <a:t>ポイントの改善、</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H27:4.99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3.13</a:t>
          </a:r>
          <a:r>
            <a:rPr lang="ja-JP" altLang="ja-JP" sz="1100" b="0" i="0" baseline="0">
              <a:solidFill>
                <a:schemeClr val="dk1"/>
              </a:solidFill>
              <a:effectLst/>
              <a:latin typeface="+mn-lt"/>
              <a:ea typeface="+mn-ea"/>
              <a:cs typeface="+mn-cs"/>
            </a:rPr>
            <a:t>）</a:t>
          </a:r>
          <a:r>
            <a:rPr kumimoji="1" lang="ja-JP" altLang="en-US" sz="1300">
              <a:latin typeface="ＭＳ Ｐゴシック"/>
            </a:rPr>
            <a:t>、実質公債費比率は</a:t>
          </a:r>
          <a:r>
            <a:rPr kumimoji="1" lang="en-US" altLang="ja-JP" sz="1300">
              <a:latin typeface="ＭＳ Ｐゴシック"/>
            </a:rPr>
            <a:t>1.1</a:t>
          </a:r>
          <a:r>
            <a:rPr kumimoji="1" lang="ja-JP" altLang="en-US" sz="1300">
              <a:latin typeface="ＭＳ Ｐゴシック"/>
            </a:rPr>
            <a:t>ポイントの改善となった。</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153670</xdr:rowOff>
    </xdr:to>
    <xdr:cxnSp macro="">
      <xdr:nvCxnSpPr>
        <xdr:cNvPr id="379" name="直線コネクタ 378"/>
        <xdr:cNvCxnSpPr/>
      </xdr:nvCxnSpPr>
      <xdr:spPr>
        <a:xfrm flipV="1">
          <a:off x="16179800" y="673404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30480</xdr:rowOff>
    </xdr:to>
    <xdr:cxnSp macro="">
      <xdr:nvCxnSpPr>
        <xdr:cNvPr id="382" name="直線コネクタ 381"/>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30480</xdr:rowOff>
    </xdr:to>
    <xdr:cxnSp macro="">
      <xdr:nvCxnSpPr>
        <xdr:cNvPr id="385" name="直線コネクタ 384"/>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59436</xdr:rowOff>
    </xdr:to>
    <xdr:cxnSp macro="">
      <xdr:nvCxnSpPr>
        <xdr:cNvPr id="388" name="直線コネクタ 387"/>
        <xdr:cNvCxnSpPr/>
      </xdr:nvCxnSpPr>
      <xdr:spPr>
        <a:xfrm flipV="1">
          <a:off x="13512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398" name="円/楕円 397"/>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399"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4" name="円/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406" name="円/楕円 405"/>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407" name="テキスト ボックス 406"/>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類似団体との比較においては平均を下回っている。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地方債残高の減少、負担行為に基づく支出予定額の減や、公営企業債等繰入見込み額の減少などで、前年度と比較して将来負担額は減少しているが、基金への積立額の減少により充当可能基金が減少し、基準財政需要額参入見込み額等も減少したことから、将来負担額が充当可能財源を上回ることとなった。今後は大型の建設事業等の予定もあるため、起債</a:t>
          </a:r>
          <a:r>
            <a:rPr lang="en-US" altLang="ja-JP" sz="1300" b="0" i="0" u="none" strike="noStrike" baseline="0" smtClean="0">
              <a:solidFill>
                <a:schemeClr val="dk1"/>
              </a:solidFill>
              <a:latin typeface="+mn-lt"/>
              <a:ea typeface="+mn-ea"/>
              <a:cs typeface="+mn-cs"/>
            </a:rPr>
            <a:t>z</a:t>
          </a:r>
          <a:r>
            <a:rPr lang="ja-JP" altLang="en-US" sz="1300" b="0" i="0" u="none" strike="noStrike" baseline="0" smtClean="0">
              <a:solidFill>
                <a:schemeClr val="dk1"/>
              </a:solidFill>
              <a:latin typeface="+mn-lt"/>
              <a:ea typeface="+mn-ea"/>
              <a:cs typeface="+mn-cs"/>
            </a:rPr>
            <a:t>ぁんだかの増加も見込まれるが起債の抑制等につとめ、健全な状態を維持できるよう努める。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165201</xdr:rowOff>
    </xdr:from>
    <xdr:ext cx="762000" cy="259045"/>
    <xdr:sp macro="" textlink="">
      <xdr:nvSpPr>
        <xdr:cNvPr id="441" name="将来負担の状況平均値テキスト"/>
        <xdr:cNvSpPr txBox="1"/>
      </xdr:nvSpPr>
      <xdr:spPr>
        <a:xfrm>
          <a:off x="17106900" y="2394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129625</xdr:rowOff>
    </xdr:from>
    <xdr:to>
      <xdr:col>24</xdr:col>
      <xdr:colOff>609600</xdr:colOff>
      <xdr:row>14</xdr:row>
      <xdr:rowOff>59775</xdr:rowOff>
    </xdr:to>
    <xdr:sp macro="" textlink="">
      <xdr:nvSpPr>
        <xdr:cNvPr id="456" name="円/楕円 455"/>
        <xdr:cNvSpPr/>
      </xdr:nvSpPr>
      <xdr:spPr>
        <a:xfrm>
          <a:off x="169672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50902</xdr:rowOff>
    </xdr:from>
    <xdr:ext cx="762000" cy="259045"/>
    <xdr:sp macro="" textlink="">
      <xdr:nvSpPr>
        <xdr:cNvPr id="457" name="将来負担の状況該当値テキスト"/>
        <xdr:cNvSpPr txBox="1"/>
      </xdr:nvSpPr>
      <xdr:spPr>
        <a:xfrm>
          <a:off x="17106900" y="22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人件費は退職手当の増加などで、</a:t>
          </a:r>
          <a:r>
            <a:rPr kumimoji="1" lang="en-US" altLang="ja-JP" sz="1300">
              <a:latin typeface="ＭＳ Ｐゴシック"/>
            </a:rPr>
            <a:t>69,939</a:t>
          </a:r>
          <a:r>
            <a:rPr kumimoji="1" lang="ja-JP" altLang="en-US" sz="1300">
              <a:latin typeface="ＭＳ Ｐゴシック"/>
            </a:rPr>
            <a:t>千円の増加となっている。また、経常経費に充当される一般財源総額は、地方税収入の減少、地方交付税の減少等で昨年度比で</a:t>
          </a:r>
          <a:r>
            <a:rPr kumimoji="1" lang="en-US" altLang="ja-JP" sz="1300">
              <a:latin typeface="ＭＳ Ｐゴシック"/>
            </a:rPr>
            <a:t>2,047,422</a:t>
          </a:r>
          <a:r>
            <a:rPr kumimoji="1" lang="ja-JP" altLang="en-US" sz="1300">
              <a:latin typeface="ＭＳ Ｐゴシック"/>
            </a:rPr>
            <a:t>千円の減少となり大きく影響を及ぼしている。結果、</a:t>
          </a:r>
          <a:r>
            <a:rPr kumimoji="1" lang="ja-JP" altLang="ja-JP" sz="1300">
              <a:solidFill>
                <a:schemeClr val="dk1"/>
              </a:solidFill>
              <a:effectLst/>
              <a:latin typeface="+mn-lt"/>
              <a:ea typeface="+mn-ea"/>
              <a:cs typeface="+mn-cs"/>
            </a:rPr>
            <a:t>経常収支比率は昨年度より、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ポイント上昇し類似団体平均を上回った。</a:t>
          </a:r>
          <a:r>
            <a:rPr kumimoji="1" lang="ja-JP" altLang="en-US" sz="1300">
              <a:solidFill>
                <a:schemeClr val="dk1"/>
              </a:solidFill>
              <a:effectLst/>
              <a:latin typeface="+mn-lt"/>
              <a:ea typeface="+mn-ea"/>
              <a:cs typeface="+mn-cs"/>
            </a:rPr>
            <a:t>また、全国平均と比較しても</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ポイント、県内平均と比較しても</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ポイント上回った。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38100</xdr:rowOff>
    </xdr:from>
    <xdr:to>
      <xdr:col>7</xdr:col>
      <xdr:colOff>15875</xdr:colOff>
      <xdr:row>37</xdr:row>
      <xdr:rowOff>107950</xdr:rowOff>
    </xdr:to>
    <xdr:cxnSp macro="">
      <xdr:nvCxnSpPr>
        <xdr:cNvPr id="66" name="直線コネクタ 65"/>
        <xdr:cNvCxnSpPr/>
      </xdr:nvCxnSpPr>
      <xdr:spPr>
        <a:xfrm>
          <a:off x="3987800" y="6210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38100</xdr:rowOff>
    </xdr:from>
    <xdr:to>
      <xdr:col>5</xdr:col>
      <xdr:colOff>549275</xdr:colOff>
      <xdr:row>36</xdr:row>
      <xdr:rowOff>114300</xdr:rowOff>
    </xdr:to>
    <xdr:cxnSp macro="">
      <xdr:nvCxnSpPr>
        <xdr:cNvPr id="69" name="直線コネクタ 68"/>
        <xdr:cNvCxnSpPr/>
      </xdr:nvCxnSpPr>
      <xdr:spPr>
        <a:xfrm flipV="1">
          <a:off x="3098800" y="621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114300</xdr:rowOff>
    </xdr:to>
    <xdr:cxnSp macro="">
      <xdr:nvCxnSpPr>
        <xdr:cNvPr id="72" name="直線コネクタ 71"/>
        <xdr:cNvCxnSpPr/>
      </xdr:nvCxnSpPr>
      <xdr:spPr>
        <a:xfrm>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31750</xdr:rowOff>
    </xdr:to>
    <xdr:cxnSp macro="">
      <xdr:nvCxnSpPr>
        <xdr:cNvPr id="75" name="直線コネクタ 74"/>
        <xdr:cNvCxnSpPr/>
      </xdr:nvCxnSpPr>
      <xdr:spPr>
        <a:xfrm flipV="1">
          <a:off x="1320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158750</xdr:rowOff>
    </xdr:from>
    <xdr:to>
      <xdr:col>5</xdr:col>
      <xdr:colOff>600075</xdr:colOff>
      <xdr:row>36</xdr:row>
      <xdr:rowOff>88900</xdr:rowOff>
    </xdr:to>
    <xdr:sp macro="" textlink="">
      <xdr:nvSpPr>
        <xdr:cNvPr id="87" name="円/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63500</xdr:rowOff>
    </xdr:from>
    <xdr:to>
      <xdr:col>4</xdr:col>
      <xdr:colOff>396875</xdr:colOff>
      <xdr:row>36</xdr:row>
      <xdr:rowOff>165100</xdr:rowOff>
    </xdr:to>
    <xdr:sp macro="" textlink="">
      <xdr:nvSpPr>
        <xdr:cNvPr id="89" name="円/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3827</xdr:rowOff>
    </xdr:from>
    <xdr:ext cx="762000" cy="259045"/>
    <xdr:sp macro="" textlink="">
      <xdr:nvSpPr>
        <xdr:cNvPr id="90" name="テキスト ボックス 89"/>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物件費の総額はマイントピア別子端出場管理運営費、体育施設管理運営費の減少などで、</a:t>
          </a:r>
          <a:r>
            <a:rPr kumimoji="1" lang="en-US" altLang="ja-JP" sz="1300">
              <a:latin typeface="ＭＳ Ｐゴシック"/>
            </a:rPr>
            <a:t>118,634</a:t>
          </a:r>
          <a:r>
            <a:rPr kumimoji="1" lang="ja-JP" altLang="en-US" sz="1300">
              <a:latin typeface="ＭＳ Ｐゴシック"/>
            </a:rPr>
            <a:t>千円の減少となっているが、充当一般財源は清掃センター管理運営費などで若干増加しており、結果として前年度比、</a:t>
          </a:r>
          <a:r>
            <a:rPr kumimoji="1" lang="en-US" altLang="ja-JP" sz="1300">
              <a:latin typeface="ＭＳ Ｐゴシック"/>
            </a:rPr>
            <a:t>1.1</a:t>
          </a:r>
          <a:r>
            <a:rPr kumimoji="1" lang="ja-JP" altLang="en-US" sz="1300">
              <a:latin typeface="ＭＳ Ｐゴシック"/>
            </a:rPr>
            <a:t>ポイントの増加となっている。また、類似団体内の比較においては、平均を</a:t>
          </a:r>
          <a:r>
            <a:rPr kumimoji="1" lang="en-US" altLang="ja-JP" sz="1300">
              <a:latin typeface="ＭＳ Ｐゴシック"/>
            </a:rPr>
            <a:t>1.9</a:t>
          </a:r>
          <a:r>
            <a:rPr kumimoji="1" lang="ja-JP" altLang="en-US" sz="1300">
              <a:latin typeface="ＭＳ Ｐゴシック"/>
            </a:rPr>
            <a:t>ポイント下回り、全国平均、県内平均についても同様に下回っている。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45357</xdr:rowOff>
    </xdr:to>
    <xdr:cxnSp macro="">
      <xdr:nvCxnSpPr>
        <xdr:cNvPr id="129" name="直線コネクタ 128"/>
        <xdr:cNvCxnSpPr/>
      </xdr:nvCxnSpPr>
      <xdr:spPr>
        <a:xfrm>
          <a:off x="15671800" y="2668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1814</xdr:rowOff>
    </xdr:to>
    <xdr:cxnSp macro="">
      <xdr:nvCxnSpPr>
        <xdr:cNvPr id="132" name="直線コネクタ 131"/>
        <xdr:cNvCxnSpPr/>
      </xdr:nvCxnSpPr>
      <xdr:spPr>
        <a:xfrm flipV="1">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1814</xdr:rowOff>
    </xdr:to>
    <xdr:cxnSp macro="">
      <xdr:nvCxnSpPr>
        <xdr:cNvPr id="135" name="直線コネクタ 134"/>
        <xdr:cNvCxnSpPr/>
      </xdr:nvCxnSpPr>
      <xdr:spPr>
        <a:xfrm>
          <a:off x="13893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118836</xdr:rowOff>
    </xdr:to>
    <xdr:cxnSp macro="">
      <xdr:nvCxnSpPr>
        <xdr:cNvPr id="138" name="直線コネクタ 137"/>
        <xdr:cNvCxnSpPr/>
      </xdr:nvCxnSpPr>
      <xdr:spPr>
        <a:xfrm>
          <a:off x="13004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0" name="円/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扶助費の総額は、前年度と比較して</a:t>
          </a:r>
          <a:r>
            <a:rPr kumimoji="1" lang="en-US" altLang="ja-JP" sz="1300">
              <a:latin typeface="ＭＳ Ｐゴシック"/>
            </a:rPr>
            <a:t>575,249</a:t>
          </a:r>
          <a:r>
            <a:rPr kumimoji="1" lang="ja-JP" altLang="en-US" sz="1300">
              <a:latin typeface="ＭＳ Ｐゴシック"/>
            </a:rPr>
            <a:t>千円増加している。主な増加の要因は生活保護費の増加で、経常収支比率は</a:t>
          </a:r>
          <a:r>
            <a:rPr kumimoji="1" lang="en-US" altLang="ja-JP" sz="1300">
              <a:latin typeface="ＭＳ Ｐゴシック"/>
            </a:rPr>
            <a:t>1.2</a:t>
          </a:r>
          <a:r>
            <a:rPr kumimoji="1" lang="ja-JP" altLang="en-US" sz="1300">
              <a:latin typeface="ＭＳ Ｐゴシック"/>
            </a:rPr>
            <a:t>ポイントの増加となったが、類似団体内の平均は下回っている。また、全国平均よりは</a:t>
          </a:r>
          <a:r>
            <a:rPr kumimoji="1" lang="en-US" altLang="ja-JP" sz="1300">
              <a:latin typeface="ＭＳ Ｐゴシック"/>
            </a:rPr>
            <a:t>2.0</a:t>
          </a:r>
          <a:r>
            <a:rPr kumimoji="1" lang="ja-JP" altLang="en-US" sz="1300">
              <a:latin typeface="ＭＳ Ｐゴシック"/>
            </a:rPr>
            <a:t>ポイント、県内平均より</a:t>
          </a:r>
          <a:r>
            <a:rPr kumimoji="1" lang="en-US" altLang="ja-JP" sz="1300">
              <a:latin typeface="ＭＳ Ｐゴシック"/>
            </a:rPr>
            <a:t>0.4</a:t>
          </a:r>
          <a:r>
            <a:rPr kumimoji="1" lang="ja-JP" altLang="en-US" sz="1300">
              <a:latin typeface="ＭＳ Ｐゴシック"/>
            </a:rPr>
            <a:t>ポイント下回っている。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55</xdr:row>
      <xdr:rowOff>107950</xdr:rowOff>
    </xdr:to>
    <xdr:cxnSp macro="">
      <xdr:nvCxnSpPr>
        <xdr:cNvPr id="190" name="直線コネクタ 189"/>
        <xdr:cNvCxnSpPr/>
      </xdr:nvCxnSpPr>
      <xdr:spPr>
        <a:xfrm>
          <a:off x="3987800" y="9309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146050</xdr:rowOff>
    </xdr:to>
    <xdr:cxnSp macro="">
      <xdr:nvCxnSpPr>
        <xdr:cNvPr id="193" name="直線コネクタ 192"/>
        <xdr:cNvCxnSpPr/>
      </xdr:nvCxnSpPr>
      <xdr:spPr>
        <a:xfrm flipV="1">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54</xdr:row>
      <xdr:rowOff>146050</xdr:rowOff>
    </xdr:to>
    <xdr:cxnSp macro="">
      <xdr:nvCxnSpPr>
        <xdr:cNvPr id="196" name="直線コネクタ 195"/>
        <xdr:cNvCxnSpPr/>
      </xdr:nvCxnSpPr>
      <xdr:spPr>
        <a:xfrm>
          <a:off x="2209800" y="9118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69850</xdr:rowOff>
    </xdr:to>
    <xdr:cxnSp macro="">
      <xdr:nvCxnSpPr>
        <xdr:cNvPr id="199" name="直線コネクタ 198"/>
        <xdr:cNvCxnSpPr/>
      </xdr:nvCxnSpPr>
      <xdr:spPr>
        <a:xfrm flipV="1">
          <a:off x="1320800" y="9118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1" name="円/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5" name="円/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国民健康保険事業、介護保険事業、公共下水道事業特別会計に対する繰出金は減少しているものの、</a:t>
          </a:r>
          <a:r>
            <a:rPr kumimoji="1" lang="ja-JP" altLang="ja-JP" sz="1300">
              <a:solidFill>
                <a:schemeClr val="dk1"/>
              </a:solidFill>
              <a:effectLst/>
              <a:latin typeface="+mn-lt"/>
              <a:ea typeface="+mn-ea"/>
              <a:cs typeface="+mn-cs"/>
            </a:rPr>
            <a:t>経常経費に充当される一般財源総額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、地方税収入の減少、地方交付税の減少等で</a:t>
          </a:r>
          <a:r>
            <a:rPr kumimoji="1" lang="ja-JP" altLang="en-US" sz="1300">
              <a:latin typeface="ＭＳ Ｐゴシック"/>
            </a:rPr>
            <a:t>昨年度より大きく減少しているため、昨年度と比較して、</a:t>
          </a:r>
          <a:r>
            <a:rPr kumimoji="1" lang="en-US" altLang="ja-JP" sz="1300">
              <a:latin typeface="ＭＳ Ｐゴシック"/>
            </a:rPr>
            <a:t>1.1</a:t>
          </a:r>
          <a:r>
            <a:rPr kumimoji="1" lang="ja-JP" altLang="en-US" sz="1300">
              <a:latin typeface="ＭＳ Ｐゴシック"/>
            </a:rPr>
            <a:t>ポイント上昇している。類似団体の平均値と比較すると</a:t>
          </a:r>
          <a:r>
            <a:rPr kumimoji="1" lang="en-US" altLang="ja-JP" sz="1300">
              <a:latin typeface="ＭＳ Ｐゴシック"/>
            </a:rPr>
            <a:t>1.2</a:t>
          </a:r>
          <a:r>
            <a:rPr kumimoji="1" lang="ja-JP" altLang="en-US" sz="1300">
              <a:latin typeface="ＭＳ Ｐゴシック"/>
            </a:rPr>
            <a:t>ポイント上回っており、全国平均、県内平均と比較しても上回っている。繰出金については、今後も各事業会計での歳出の適正化に努める。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146050</xdr:rowOff>
    </xdr:to>
    <xdr:cxnSp macro="">
      <xdr:nvCxnSpPr>
        <xdr:cNvPr id="251" name="直線コネクタ 250"/>
        <xdr:cNvCxnSpPr/>
      </xdr:nvCxnSpPr>
      <xdr:spPr>
        <a:xfrm>
          <a:off x="15671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146050</xdr:rowOff>
    </xdr:to>
    <xdr:cxnSp macro="">
      <xdr:nvCxnSpPr>
        <xdr:cNvPr id="254" name="直線コネクタ 253"/>
        <xdr:cNvCxnSpPr/>
      </xdr:nvCxnSpPr>
      <xdr:spPr>
        <a:xfrm flipV="1">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146050</xdr:rowOff>
    </xdr:to>
    <xdr:cxnSp macro="">
      <xdr:nvCxnSpPr>
        <xdr:cNvPr id="257" name="直線コネクタ 256"/>
        <xdr:cNvCxnSpPr/>
      </xdr:nvCxnSpPr>
      <xdr:spPr>
        <a:xfrm>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57</xdr:row>
      <xdr:rowOff>31750</xdr:rowOff>
    </xdr:to>
    <xdr:cxnSp macro="">
      <xdr:nvCxnSpPr>
        <xdr:cNvPr id="260" name="直線コネクタ 259"/>
        <xdr:cNvCxnSpPr/>
      </xdr:nvCxnSpPr>
      <xdr:spPr>
        <a:xfrm>
          <a:off x="13004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50800</xdr:rowOff>
    </xdr:from>
    <xdr:to>
      <xdr:col>19</xdr:col>
      <xdr:colOff>6350</xdr:colOff>
      <xdr:row>56</xdr:row>
      <xdr:rowOff>152400</xdr:rowOff>
    </xdr:to>
    <xdr:sp macro="" textlink="">
      <xdr:nvSpPr>
        <xdr:cNvPr id="278" name="円/楕円 277"/>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137177</xdr:rowOff>
    </xdr:from>
    <xdr:ext cx="762000" cy="259045"/>
    <xdr:sp macro="" textlink="">
      <xdr:nvSpPr>
        <xdr:cNvPr id="279" name="テキスト ボックス 278"/>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経常収支比率に占める割合は、昨年度に引き続き類似団体内でも上位となっている。類似団体と比べて、一部事務組合負担金、団体交付補助金などが少なく、ここ数年ほぼ同水準で推移している。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77470</xdr:rowOff>
    </xdr:from>
    <xdr:to>
      <xdr:col>24</xdr:col>
      <xdr:colOff>31750</xdr:colOff>
      <xdr:row>33</xdr:row>
      <xdr:rowOff>92710</xdr:rowOff>
    </xdr:to>
    <xdr:cxnSp macro="">
      <xdr:nvCxnSpPr>
        <xdr:cNvPr id="311" name="直線コネクタ 310"/>
        <xdr:cNvCxnSpPr/>
      </xdr:nvCxnSpPr>
      <xdr:spPr>
        <a:xfrm>
          <a:off x="15671800" y="573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77470</xdr:rowOff>
    </xdr:from>
    <xdr:to>
      <xdr:col>22</xdr:col>
      <xdr:colOff>565150</xdr:colOff>
      <xdr:row>33</xdr:row>
      <xdr:rowOff>85090</xdr:rowOff>
    </xdr:to>
    <xdr:cxnSp macro="">
      <xdr:nvCxnSpPr>
        <xdr:cNvPr id="314" name="直線コネクタ 313"/>
        <xdr:cNvCxnSpPr/>
      </xdr:nvCxnSpPr>
      <xdr:spPr>
        <a:xfrm flipV="1">
          <a:off x="14782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85090</xdr:rowOff>
    </xdr:from>
    <xdr:to>
      <xdr:col>21</xdr:col>
      <xdr:colOff>361950</xdr:colOff>
      <xdr:row>33</xdr:row>
      <xdr:rowOff>85090</xdr:rowOff>
    </xdr:to>
    <xdr:cxnSp macro="">
      <xdr:nvCxnSpPr>
        <xdr:cNvPr id="317" name="直線コネクタ 316"/>
        <xdr:cNvCxnSpPr/>
      </xdr:nvCxnSpPr>
      <xdr:spPr>
        <a:xfrm>
          <a:off x="13893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85090</xdr:rowOff>
    </xdr:from>
    <xdr:to>
      <xdr:col>20</xdr:col>
      <xdr:colOff>158750</xdr:colOff>
      <xdr:row>33</xdr:row>
      <xdr:rowOff>85090</xdr:rowOff>
    </xdr:to>
    <xdr:cxnSp macro="">
      <xdr:nvCxnSpPr>
        <xdr:cNvPr id="320" name="直線コネクタ 319"/>
        <xdr:cNvCxnSpPr/>
      </xdr:nvCxnSpPr>
      <xdr:spPr>
        <a:xfrm>
          <a:off x="13004800" y="574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41910</xdr:rowOff>
    </xdr:from>
    <xdr:to>
      <xdr:col>24</xdr:col>
      <xdr:colOff>82550</xdr:colOff>
      <xdr:row>33</xdr:row>
      <xdr:rowOff>143510</xdr:rowOff>
    </xdr:to>
    <xdr:sp macro="" textlink="">
      <xdr:nvSpPr>
        <xdr:cNvPr id="330" name="円/楕円 329"/>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121937</xdr:rowOff>
    </xdr:from>
    <xdr:ext cx="762000" cy="259045"/>
    <xdr:sp macro="" textlink="">
      <xdr:nvSpPr>
        <xdr:cNvPr id="331" name="補助費等該当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26670</xdr:rowOff>
    </xdr:from>
    <xdr:to>
      <xdr:col>22</xdr:col>
      <xdr:colOff>615950</xdr:colOff>
      <xdr:row>33</xdr:row>
      <xdr:rowOff>128270</xdr:rowOff>
    </xdr:to>
    <xdr:sp macro="" textlink="">
      <xdr:nvSpPr>
        <xdr:cNvPr id="332" name="円/楕円 331"/>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138447</xdr:rowOff>
    </xdr:from>
    <xdr:ext cx="736600" cy="259045"/>
    <xdr:sp macro="" textlink="">
      <xdr:nvSpPr>
        <xdr:cNvPr id="333" name="テキスト ボックス 332"/>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34290</xdr:rowOff>
    </xdr:from>
    <xdr:to>
      <xdr:col>21</xdr:col>
      <xdr:colOff>412750</xdr:colOff>
      <xdr:row>33</xdr:row>
      <xdr:rowOff>135890</xdr:rowOff>
    </xdr:to>
    <xdr:sp macro="" textlink="">
      <xdr:nvSpPr>
        <xdr:cNvPr id="334" name="円/楕円 333"/>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146067</xdr:rowOff>
    </xdr:from>
    <xdr:ext cx="762000" cy="259045"/>
    <xdr:sp macro="" textlink="">
      <xdr:nvSpPr>
        <xdr:cNvPr id="335" name="テキスト ボックス 334"/>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6" name="円/楕円 335"/>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7" name="テキスト ボックス 336"/>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34290</xdr:rowOff>
    </xdr:from>
    <xdr:to>
      <xdr:col>19</xdr:col>
      <xdr:colOff>6350</xdr:colOff>
      <xdr:row>33</xdr:row>
      <xdr:rowOff>135890</xdr:rowOff>
    </xdr:to>
    <xdr:sp macro="" textlink="">
      <xdr:nvSpPr>
        <xdr:cNvPr id="338" name="円/楕円 337"/>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146067</xdr:rowOff>
    </xdr:from>
    <xdr:ext cx="762000" cy="259045"/>
    <xdr:sp macro="" textlink="">
      <xdr:nvSpPr>
        <xdr:cNvPr id="339" name="テキスト ボックス 338"/>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0.6</a:t>
          </a:r>
          <a:r>
            <a:rPr kumimoji="1" lang="ja-JP" altLang="en-US" sz="1300">
              <a:latin typeface="ＭＳ Ｐゴシック"/>
            </a:rPr>
            <a:t>ポイントの改善となっている。公債費の総額は昨年度比で償還金の自然減により、</a:t>
          </a:r>
          <a:r>
            <a:rPr kumimoji="1" lang="en-US" altLang="ja-JP" sz="1300">
              <a:latin typeface="ＭＳ Ｐゴシック"/>
            </a:rPr>
            <a:t>497,851</a:t>
          </a:r>
          <a:r>
            <a:rPr kumimoji="1" lang="ja-JP" altLang="en-US" sz="1300">
              <a:latin typeface="ＭＳ Ｐゴシック"/>
            </a:rPr>
            <a:t>千円減少している。　　　　　　　　　　　　　　　　　　　　　　　　　　　　　　　　　　　　　　　　　　　　　　　　　　　　　　　　　　　　　　　　　　　　　　　　　　　　　　　　　　　　類似団体の平均よりは</a:t>
          </a:r>
          <a:r>
            <a:rPr kumimoji="1" lang="en-US" altLang="ja-JP" sz="1300">
              <a:latin typeface="ＭＳ Ｐゴシック"/>
            </a:rPr>
            <a:t>1.4</a:t>
          </a:r>
          <a:r>
            <a:rPr kumimoji="1" lang="ja-JP" altLang="en-US" sz="1300">
              <a:latin typeface="ＭＳ Ｐゴシック"/>
            </a:rPr>
            <a:t>ポイント上回り、全国平均より</a:t>
          </a:r>
          <a:r>
            <a:rPr kumimoji="1" lang="en-US" altLang="ja-JP" sz="1300">
              <a:latin typeface="ＭＳ Ｐゴシック"/>
            </a:rPr>
            <a:t>0.9</a:t>
          </a:r>
          <a:r>
            <a:rPr kumimoji="1" lang="ja-JP" altLang="en-US" sz="1300">
              <a:latin typeface="ＭＳ Ｐゴシック"/>
            </a:rPr>
            <a:t>ポイント、県内平均より</a:t>
          </a:r>
          <a:r>
            <a:rPr kumimoji="1" lang="en-US" altLang="ja-JP" sz="1300">
              <a:latin typeface="ＭＳ Ｐゴシック"/>
            </a:rPr>
            <a:t>0.7</a:t>
          </a:r>
          <a:r>
            <a:rPr kumimoji="1" lang="ja-JP" altLang="en-US" sz="13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8128</xdr:rowOff>
    </xdr:to>
    <xdr:cxnSp macro="">
      <xdr:nvCxnSpPr>
        <xdr:cNvPr id="369" name="直線コネクタ 368"/>
        <xdr:cNvCxnSpPr/>
      </xdr:nvCxnSpPr>
      <xdr:spPr>
        <a:xfrm flipV="1">
          <a:off x="3987800" y="13353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99568</xdr:rowOff>
    </xdr:to>
    <xdr:cxnSp macro="">
      <xdr:nvCxnSpPr>
        <xdr:cNvPr id="372" name="直線コネクタ 371"/>
        <xdr:cNvCxnSpPr/>
      </xdr:nvCxnSpPr>
      <xdr:spPr>
        <a:xfrm flipV="1">
          <a:off x="3098800" y="13381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99568</xdr:rowOff>
    </xdr:to>
    <xdr:cxnSp macro="">
      <xdr:nvCxnSpPr>
        <xdr:cNvPr id="375" name="直線コネクタ 374"/>
        <xdr:cNvCxnSpPr/>
      </xdr:nvCxnSpPr>
      <xdr:spPr>
        <a:xfrm>
          <a:off x="2209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113285</xdr:rowOff>
    </xdr:to>
    <xdr:cxnSp macro="">
      <xdr:nvCxnSpPr>
        <xdr:cNvPr id="378" name="直線コネクタ 377"/>
        <xdr:cNvCxnSpPr/>
      </xdr:nvCxnSpPr>
      <xdr:spPr>
        <a:xfrm flipV="1">
          <a:off x="1320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8" name="円/楕円 38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9"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0" name="円/楕円 38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1" name="テキスト ボックス 390"/>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2" name="円/楕円 391"/>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3" name="テキスト ボックス 392"/>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4" name="円/楕円 393"/>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5" name="テキスト ボックス 394"/>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6" name="円/楕円 395"/>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7" name="テキスト ボックス 396"/>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5.3</a:t>
          </a:r>
          <a:r>
            <a:rPr kumimoji="1" lang="ja-JP" altLang="en-US" sz="1300">
              <a:latin typeface="ＭＳ Ｐゴシック"/>
            </a:rPr>
            <a:t>ポイント増加となったが、主な理由は地方税収入の減少、地方交付税及び臨時財政対策債等の減少で、歳入全体が縮小したことで、大幅に悪化した。しかしながら、類似団体内では上位であり、全国平均、県内平均を上回っている。</a:t>
          </a:r>
          <a:endParaRPr kumimoji="1" lang="en-US" altLang="ja-JP" sz="1300">
            <a:latin typeface="ＭＳ Ｐゴシック"/>
          </a:endParaRPr>
        </a:p>
        <a:p>
          <a:r>
            <a:rPr kumimoji="1" lang="ja-JP" altLang="en-US" sz="1300">
              <a:latin typeface="ＭＳ Ｐゴシック"/>
            </a:rPr>
            <a:t>歳出については今後も、事業内容を精査し、歳出の抑制に努めるものとする。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3" name="直線コネクタ 422"/>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4"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5" name="直線コネクタ 424"/>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6"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7" name="直線コネクタ 426"/>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75</xdr:row>
      <xdr:rowOff>14986</xdr:rowOff>
    </xdr:to>
    <xdr:cxnSp macro="">
      <xdr:nvCxnSpPr>
        <xdr:cNvPr id="428" name="直線コネクタ 427"/>
        <xdr:cNvCxnSpPr/>
      </xdr:nvCxnSpPr>
      <xdr:spPr>
        <a:xfrm>
          <a:off x="15671800" y="12631420"/>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2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0" name="フローチャート :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74</xdr:row>
      <xdr:rowOff>72136</xdr:rowOff>
    </xdr:to>
    <xdr:cxnSp macro="">
      <xdr:nvCxnSpPr>
        <xdr:cNvPr id="431" name="直線コネクタ 430"/>
        <xdr:cNvCxnSpPr/>
      </xdr:nvCxnSpPr>
      <xdr:spPr>
        <a:xfrm flipV="1">
          <a:off x="14782800" y="12631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2" name="フローチャート : 判断 43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3" name="テキスト ボックス 43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74</xdr:row>
      <xdr:rowOff>72136</xdr:rowOff>
    </xdr:to>
    <xdr:cxnSp macro="">
      <xdr:nvCxnSpPr>
        <xdr:cNvPr id="434" name="直線コネクタ 433"/>
        <xdr:cNvCxnSpPr/>
      </xdr:nvCxnSpPr>
      <xdr:spPr>
        <a:xfrm>
          <a:off x="13893800" y="126177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5" name="フローチャート : 判断 43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6" name="テキスト ボックス 43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101854</xdr:rowOff>
    </xdr:from>
    <xdr:to>
      <xdr:col>20</xdr:col>
      <xdr:colOff>158750</xdr:colOff>
      <xdr:row>73</xdr:row>
      <xdr:rowOff>152146</xdr:rowOff>
    </xdr:to>
    <xdr:cxnSp macro="">
      <xdr:nvCxnSpPr>
        <xdr:cNvPr id="437" name="直線コネクタ 436"/>
        <xdr:cNvCxnSpPr/>
      </xdr:nvCxnSpPr>
      <xdr:spPr>
        <a:xfrm flipV="1">
          <a:off x="13004800" y="12617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8" name="フローチャート : 判断 437"/>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9" name="テキスト ボックス 438"/>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0" name="フローチャート : 判断 439"/>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1" name="テキスト ボックス 44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47" name="円/楕円 446"/>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44213</xdr:rowOff>
    </xdr:from>
    <xdr:ext cx="762000" cy="259045"/>
    <xdr:sp macro="" textlink="">
      <xdr:nvSpPr>
        <xdr:cNvPr id="448"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9" name="円/楕円 448"/>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0" name="テキスト ボックス 449"/>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21336</xdr:rowOff>
    </xdr:from>
    <xdr:to>
      <xdr:col>21</xdr:col>
      <xdr:colOff>412750</xdr:colOff>
      <xdr:row>74</xdr:row>
      <xdr:rowOff>122936</xdr:rowOff>
    </xdr:to>
    <xdr:sp macro="" textlink="">
      <xdr:nvSpPr>
        <xdr:cNvPr id="451" name="円/楕円 450"/>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133113</xdr:rowOff>
    </xdr:from>
    <xdr:ext cx="762000" cy="259045"/>
    <xdr:sp macro="" textlink="">
      <xdr:nvSpPr>
        <xdr:cNvPr id="452" name="テキスト ボックス 451"/>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51054</xdr:rowOff>
    </xdr:from>
    <xdr:to>
      <xdr:col>20</xdr:col>
      <xdr:colOff>209550</xdr:colOff>
      <xdr:row>73</xdr:row>
      <xdr:rowOff>152654</xdr:rowOff>
    </xdr:to>
    <xdr:sp macro="" textlink="">
      <xdr:nvSpPr>
        <xdr:cNvPr id="453" name="円/楕円 452"/>
        <xdr:cNvSpPr/>
      </xdr:nvSpPr>
      <xdr:spPr>
        <a:xfrm>
          <a:off x="13843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162831</xdr:rowOff>
    </xdr:from>
    <xdr:ext cx="762000" cy="259045"/>
    <xdr:sp macro="" textlink="">
      <xdr:nvSpPr>
        <xdr:cNvPr id="454" name="テキスト ボックス 453"/>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5" name="円/楕円 454"/>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6" name="テキスト ボックス 455"/>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愛媛県新居浜市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102197</xdr:rowOff>
    </xdr:from>
    <xdr:to>
      <xdr:col>4</xdr:col>
      <xdr:colOff>1117600</xdr:colOff>
      <xdr:row>17</xdr:row>
      <xdr:rowOff>107874</xdr:rowOff>
    </xdr:to>
    <xdr:cxnSp macro="">
      <xdr:nvCxnSpPr>
        <xdr:cNvPr id="50" name="直線コネクタ 49"/>
        <xdr:cNvCxnSpPr/>
      </xdr:nvCxnSpPr>
      <xdr:spPr bwMode="auto">
        <a:xfrm>
          <a:off x="5003800" y="3064472"/>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102197</xdr:rowOff>
    </xdr:from>
    <xdr:to>
      <xdr:col>4</xdr:col>
      <xdr:colOff>469900</xdr:colOff>
      <xdr:row>17</xdr:row>
      <xdr:rowOff>123114</xdr:rowOff>
    </xdr:to>
    <xdr:cxnSp macro="">
      <xdr:nvCxnSpPr>
        <xdr:cNvPr id="53" name="直線コネクタ 52"/>
        <xdr:cNvCxnSpPr/>
      </xdr:nvCxnSpPr>
      <xdr:spPr bwMode="auto">
        <a:xfrm flipV="1">
          <a:off x="4305300" y="30644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123114</xdr:rowOff>
    </xdr:from>
    <xdr:to>
      <xdr:col>3</xdr:col>
      <xdr:colOff>904875</xdr:colOff>
      <xdr:row>18</xdr:row>
      <xdr:rowOff>8642</xdr:rowOff>
    </xdr:to>
    <xdr:cxnSp macro="">
      <xdr:nvCxnSpPr>
        <xdr:cNvPr id="56" name="直線コネクタ 55"/>
        <xdr:cNvCxnSpPr/>
      </xdr:nvCxnSpPr>
      <xdr:spPr bwMode="auto">
        <a:xfrm flipV="1">
          <a:off x="3606800" y="3085389"/>
          <a:ext cx="698500" cy="5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137858</xdr:rowOff>
    </xdr:from>
    <xdr:to>
      <xdr:col>3</xdr:col>
      <xdr:colOff>206375</xdr:colOff>
      <xdr:row>18</xdr:row>
      <xdr:rowOff>8642</xdr:rowOff>
    </xdr:to>
    <xdr:cxnSp macro="">
      <xdr:nvCxnSpPr>
        <xdr:cNvPr id="59" name="直線コネクタ 58"/>
        <xdr:cNvCxnSpPr/>
      </xdr:nvCxnSpPr>
      <xdr:spPr bwMode="auto">
        <a:xfrm>
          <a:off x="2908300" y="3100133"/>
          <a:ext cx="698500" cy="4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57074</xdr:rowOff>
    </xdr:from>
    <xdr:to>
      <xdr:col>5</xdr:col>
      <xdr:colOff>34925</xdr:colOff>
      <xdr:row>17</xdr:row>
      <xdr:rowOff>158674</xdr:rowOff>
    </xdr:to>
    <xdr:sp macro="" textlink="">
      <xdr:nvSpPr>
        <xdr:cNvPr id="69" name="円/楕円 68"/>
        <xdr:cNvSpPr/>
      </xdr:nvSpPr>
      <xdr:spPr bwMode="auto">
        <a:xfrm>
          <a:off x="56007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29151</xdr:rowOff>
    </xdr:from>
    <xdr:ext cx="762000" cy="259045"/>
    <xdr:sp macro="" textlink="">
      <xdr:nvSpPr>
        <xdr:cNvPr id="70" name="人口1人当たり決算額の推移該当値テキスト130"/>
        <xdr:cNvSpPr txBox="1"/>
      </xdr:nvSpPr>
      <xdr:spPr>
        <a:xfrm>
          <a:off x="5740400" y="2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51397</xdr:rowOff>
    </xdr:from>
    <xdr:to>
      <xdr:col>4</xdr:col>
      <xdr:colOff>520700</xdr:colOff>
      <xdr:row>17</xdr:row>
      <xdr:rowOff>152997</xdr:rowOff>
    </xdr:to>
    <xdr:sp macro="" textlink="">
      <xdr:nvSpPr>
        <xdr:cNvPr id="71" name="円/楕円 70"/>
        <xdr:cNvSpPr/>
      </xdr:nvSpPr>
      <xdr:spPr bwMode="auto">
        <a:xfrm>
          <a:off x="4953000" y="30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163174</xdr:rowOff>
    </xdr:from>
    <xdr:ext cx="736600" cy="259045"/>
    <xdr:sp macro="" textlink="">
      <xdr:nvSpPr>
        <xdr:cNvPr id="72" name="テキスト ボックス 71"/>
        <xdr:cNvSpPr txBox="1"/>
      </xdr:nvSpPr>
      <xdr:spPr>
        <a:xfrm>
          <a:off x="4622800" y="278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72314</xdr:rowOff>
    </xdr:from>
    <xdr:to>
      <xdr:col>3</xdr:col>
      <xdr:colOff>955675</xdr:colOff>
      <xdr:row>18</xdr:row>
      <xdr:rowOff>2464</xdr:rowOff>
    </xdr:to>
    <xdr:sp macro="" textlink="">
      <xdr:nvSpPr>
        <xdr:cNvPr id="73" name="円/楕円 72"/>
        <xdr:cNvSpPr/>
      </xdr:nvSpPr>
      <xdr:spPr bwMode="auto">
        <a:xfrm>
          <a:off x="4254500" y="30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158691</xdr:rowOff>
    </xdr:from>
    <xdr:ext cx="762000" cy="259045"/>
    <xdr:sp macro="" textlink="">
      <xdr:nvSpPr>
        <xdr:cNvPr id="74" name="テキスト ボックス 73"/>
        <xdr:cNvSpPr txBox="1"/>
      </xdr:nvSpPr>
      <xdr:spPr>
        <a:xfrm>
          <a:off x="3924300" y="312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129292</xdr:rowOff>
    </xdr:from>
    <xdr:to>
      <xdr:col>3</xdr:col>
      <xdr:colOff>257175</xdr:colOff>
      <xdr:row>18</xdr:row>
      <xdr:rowOff>59442</xdr:rowOff>
    </xdr:to>
    <xdr:sp macro="" textlink="">
      <xdr:nvSpPr>
        <xdr:cNvPr id="75" name="円/楕円 74"/>
        <xdr:cNvSpPr/>
      </xdr:nvSpPr>
      <xdr:spPr bwMode="auto">
        <a:xfrm>
          <a:off x="3556000" y="309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44219</xdr:rowOff>
    </xdr:from>
    <xdr:ext cx="762000" cy="259045"/>
    <xdr:sp macro="" textlink="">
      <xdr:nvSpPr>
        <xdr:cNvPr id="76" name="テキスト ボックス 75"/>
        <xdr:cNvSpPr txBox="1"/>
      </xdr:nvSpPr>
      <xdr:spPr>
        <a:xfrm>
          <a:off x="3225800" y="317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87058</xdr:rowOff>
    </xdr:from>
    <xdr:to>
      <xdr:col>2</xdr:col>
      <xdr:colOff>692150</xdr:colOff>
      <xdr:row>18</xdr:row>
      <xdr:rowOff>17208</xdr:rowOff>
    </xdr:to>
    <xdr:sp macro="" textlink="">
      <xdr:nvSpPr>
        <xdr:cNvPr id="77" name="円/楕円 76"/>
        <xdr:cNvSpPr/>
      </xdr:nvSpPr>
      <xdr:spPr bwMode="auto">
        <a:xfrm>
          <a:off x="2857500" y="304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1985</xdr:rowOff>
    </xdr:from>
    <xdr:ext cx="762000" cy="259045"/>
    <xdr:sp macro="" textlink="">
      <xdr:nvSpPr>
        <xdr:cNvPr id="78" name="テキスト ボックス 77"/>
        <xdr:cNvSpPr txBox="1"/>
      </xdr:nvSpPr>
      <xdr:spPr>
        <a:xfrm>
          <a:off x="2527300" y="313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213106</xdr:rowOff>
    </xdr:from>
    <xdr:to>
      <xdr:col>4</xdr:col>
      <xdr:colOff>1117600</xdr:colOff>
      <xdr:row>35</xdr:row>
      <xdr:rowOff>341732</xdr:rowOff>
    </xdr:to>
    <xdr:cxnSp macro="">
      <xdr:nvCxnSpPr>
        <xdr:cNvPr id="111" name="直線コネクタ 110"/>
        <xdr:cNvCxnSpPr/>
      </xdr:nvCxnSpPr>
      <xdr:spPr bwMode="auto">
        <a:xfrm>
          <a:off x="5003800" y="6823456"/>
          <a:ext cx="647700" cy="12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109093</xdr:rowOff>
    </xdr:from>
    <xdr:to>
      <xdr:col>4</xdr:col>
      <xdr:colOff>469900</xdr:colOff>
      <xdr:row>35</xdr:row>
      <xdr:rowOff>213106</xdr:rowOff>
    </xdr:to>
    <xdr:cxnSp macro="">
      <xdr:nvCxnSpPr>
        <xdr:cNvPr id="114" name="直線コネクタ 113"/>
        <xdr:cNvCxnSpPr/>
      </xdr:nvCxnSpPr>
      <xdr:spPr bwMode="auto">
        <a:xfrm>
          <a:off x="4305300" y="6719443"/>
          <a:ext cx="698500" cy="10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109093</xdr:rowOff>
    </xdr:from>
    <xdr:to>
      <xdr:col>3</xdr:col>
      <xdr:colOff>904875</xdr:colOff>
      <xdr:row>35</xdr:row>
      <xdr:rowOff>109093</xdr:rowOff>
    </xdr:to>
    <xdr:cxnSp macro="">
      <xdr:nvCxnSpPr>
        <xdr:cNvPr id="117" name="直線コネクタ 116"/>
        <xdr:cNvCxnSpPr/>
      </xdr:nvCxnSpPr>
      <xdr:spPr bwMode="auto">
        <a:xfrm>
          <a:off x="3606800" y="671944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109093</xdr:rowOff>
    </xdr:from>
    <xdr:to>
      <xdr:col>3</xdr:col>
      <xdr:colOff>206375</xdr:colOff>
      <xdr:row>35</xdr:row>
      <xdr:rowOff>110084</xdr:rowOff>
    </xdr:to>
    <xdr:cxnSp macro="">
      <xdr:nvCxnSpPr>
        <xdr:cNvPr id="120" name="直線コネクタ 119"/>
        <xdr:cNvCxnSpPr/>
      </xdr:nvCxnSpPr>
      <xdr:spPr bwMode="auto">
        <a:xfrm flipV="1">
          <a:off x="2908300" y="6719443"/>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290932</xdr:rowOff>
    </xdr:from>
    <xdr:to>
      <xdr:col>5</xdr:col>
      <xdr:colOff>34925</xdr:colOff>
      <xdr:row>36</xdr:row>
      <xdr:rowOff>49632</xdr:rowOff>
    </xdr:to>
    <xdr:sp macro="" textlink="">
      <xdr:nvSpPr>
        <xdr:cNvPr id="130" name="円/楕円 129"/>
        <xdr:cNvSpPr/>
      </xdr:nvSpPr>
      <xdr:spPr bwMode="auto">
        <a:xfrm>
          <a:off x="5600700" y="69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263009</xdr:rowOff>
    </xdr:from>
    <xdr:ext cx="762000" cy="259045"/>
    <xdr:sp macro="" textlink="">
      <xdr:nvSpPr>
        <xdr:cNvPr id="131" name="人口1人当たり決算額の推移該当値テキスト445"/>
        <xdr:cNvSpPr txBox="1"/>
      </xdr:nvSpPr>
      <xdr:spPr>
        <a:xfrm>
          <a:off x="5740400" y="687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162306</xdr:rowOff>
    </xdr:from>
    <xdr:to>
      <xdr:col>4</xdr:col>
      <xdr:colOff>520700</xdr:colOff>
      <xdr:row>35</xdr:row>
      <xdr:rowOff>263906</xdr:rowOff>
    </xdr:to>
    <xdr:sp macro="" textlink="">
      <xdr:nvSpPr>
        <xdr:cNvPr id="132" name="円/楕円 131"/>
        <xdr:cNvSpPr/>
      </xdr:nvSpPr>
      <xdr:spPr bwMode="auto">
        <a:xfrm>
          <a:off x="49530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248683</xdr:rowOff>
    </xdr:from>
    <xdr:ext cx="736600" cy="259045"/>
    <xdr:sp macro="" textlink="">
      <xdr:nvSpPr>
        <xdr:cNvPr id="133" name="テキスト ボックス 132"/>
        <xdr:cNvSpPr txBox="1"/>
      </xdr:nvSpPr>
      <xdr:spPr>
        <a:xfrm>
          <a:off x="4622800" y="685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58293</xdr:rowOff>
    </xdr:from>
    <xdr:to>
      <xdr:col>3</xdr:col>
      <xdr:colOff>955675</xdr:colOff>
      <xdr:row>35</xdr:row>
      <xdr:rowOff>159893</xdr:rowOff>
    </xdr:to>
    <xdr:sp macro="" textlink="">
      <xdr:nvSpPr>
        <xdr:cNvPr id="134" name="円/楕円 133"/>
        <xdr:cNvSpPr/>
      </xdr:nvSpPr>
      <xdr:spPr bwMode="auto">
        <a:xfrm>
          <a:off x="42545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170070</xdr:rowOff>
    </xdr:from>
    <xdr:ext cx="762000" cy="259045"/>
    <xdr:sp macro="" textlink="">
      <xdr:nvSpPr>
        <xdr:cNvPr id="135" name="テキスト ボックス 134"/>
        <xdr:cNvSpPr txBox="1"/>
      </xdr:nvSpPr>
      <xdr:spPr>
        <a:xfrm>
          <a:off x="3924300" y="64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58293</xdr:rowOff>
    </xdr:from>
    <xdr:to>
      <xdr:col>3</xdr:col>
      <xdr:colOff>257175</xdr:colOff>
      <xdr:row>35</xdr:row>
      <xdr:rowOff>159893</xdr:rowOff>
    </xdr:to>
    <xdr:sp macro="" textlink="">
      <xdr:nvSpPr>
        <xdr:cNvPr id="136" name="円/楕円 135"/>
        <xdr:cNvSpPr/>
      </xdr:nvSpPr>
      <xdr:spPr bwMode="auto">
        <a:xfrm>
          <a:off x="3556000" y="66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144670</xdr:rowOff>
    </xdr:from>
    <xdr:ext cx="762000" cy="259045"/>
    <xdr:sp macro="" textlink="">
      <xdr:nvSpPr>
        <xdr:cNvPr id="137" name="テキスト ボックス 136"/>
        <xdr:cNvSpPr txBox="1"/>
      </xdr:nvSpPr>
      <xdr:spPr>
        <a:xfrm>
          <a:off x="3225800" y="67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59284</xdr:rowOff>
    </xdr:from>
    <xdr:to>
      <xdr:col>2</xdr:col>
      <xdr:colOff>692150</xdr:colOff>
      <xdr:row>35</xdr:row>
      <xdr:rowOff>160884</xdr:rowOff>
    </xdr:to>
    <xdr:sp macro="" textlink="">
      <xdr:nvSpPr>
        <xdr:cNvPr id="138" name="円/楕円 137"/>
        <xdr:cNvSpPr/>
      </xdr:nvSpPr>
      <xdr:spPr bwMode="auto">
        <a:xfrm>
          <a:off x="28575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145661</xdr:rowOff>
    </xdr:from>
    <xdr:ext cx="762000" cy="259045"/>
    <xdr:sp macro="" textlink="">
      <xdr:nvSpPr>
        <xdr:cNvPr id="139" name="テキスト ボックス 138"/>
        <xdr:cNvSpPr txBox="1"/>
      </xdr:nvSpPr>
      <xdr:spPr>
        <a:xfrm>
          <a:off x="2527300" y="67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42012</xdr:rowOff>
    </xdr:from>
    <xdr:to>
      <xdr:col>6</xdr:col>
      <xdr:colOff>511175</xdr:colOff>
      <xdr:row>34</xdr:row>
      <xdr:rowOff>77597</xdr:rowOff>
    </xdr:to>
    <xdr:cxnSp macro="">
      <xdr:nvCxnSpPr>
        <xdr:cNvPr id="61" name="直線コネクタ 60"/>
        <xdr:cNvCxnSpPr/>
      </xdr:nvCxnSpPr>
      <xdr:spPr>
        <a:xfrm flipV="1">
          <a:off x="3797300" y="5871312"/>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77597</xdr:rowOff>
    </xdr:from>
    <xdr:to>
      <xdr:col>5</xdr:col>
      <xdr:colOff>358775</xdr:colOff>
      <xdr:row>34</xdr:row>
      <xdr:rowOff>91046</xdr:rowOff>
    </xdr:to>
    <xdr:cxnSp macro="">
      <xdr:nvCxnSpPr>
        <xdr:cNvPr id="64" name="直線コネクタ 63"/>
        <xdr:cNvCxnSpPr/>
      </xdr:nvCxnSpPr>
      <xdr:spPr>
        <a:xfrm flipV="1">
          <a:off x="2908300" y="5906897"/>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91046</xdr:rowOff>
    </xdr:from>
    <xdr:to>
      <xdr:col>4</xdr:col>
      <xdr:colOff>155575</xdr:colOff>
      <xdr:row>34</xdr:row>
      <xdr:rowOff>155016</xdr:rowOff>
    </xdr:to>
    <xdr:cxnSp macro="">
      <xdr:nvCxnSpPr>
        <xdr:cNvPr id="67" name="直線コネクタ 66"/>
        <xdr:cNvCxnSpPr/>
      </xdr:nvCxnSpPr>
      <xdr:spPr>
        <a:xfrm flipV="1">
          <a:off x="2019300" y="592034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147968</xdr:rowOff>
    </xdr:from>
    <xdr:to>
      <xdr:col>2</xdr:col>
      <xdr:colOff>638175</xdr:colOff>
      <xdr:row>34</xdr:row>
      <xdr:rowOff>155016</xdr:rowOff>
    </xdr:to>
    <xdr:cxnSp macro="">
      <xdr:nvCxnSpPr>
        <xdr:cNvPr id="70" name="直線コネクタ 69"/>
        <xdr:cNvCxnSpPr/>
      </xdr:nvCxnSpPr>
      <xdr:spPr>
        <a:xfrm>
          <a:off x="1130300" y="597726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162662</xdr:rowOff>
    </xdr:from>
    <xdr:to>
      <xdr:col>6</xdr:col>
      <xdr:colOff>561975</xdr:colOff>
      <xdr:row>34</xdr:row>
      <xdr:rowOff>92812</xdr:rowOff>
    </xdr:to>
    <xdr:sp macro="" textlink="">
      <xdr:nvSpPr>
        <xdr:cNvPr id="80" name="円/楕円 79"/>
        <xdr:cNvSpPr/>
      </xdr:nvSpPr>
      <xdr:spPr>
        <a:xfrm>
          <a:off x="45847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14089</xdr:rowOff>
    </xdr:from>
    <xdr:ext cx="534377" cy="259045"/>
    <xdr:sp macro="" textlink="">
      <xdr:nvSpPr>
        <xdr:cNvPr id="81" name="人件費該当値テキスト"/>
        <xdr:cNvSpPr txBox="1"/>
      </xdr:nvSpPr>
      <xdr:spPr>
        <a:xfrm>
          <a:off x="4686300" y="56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26797</xdr:rowOff>
    </xdr:from>
    <xdr:to>
      <xdr:col>5</xdr:col>
      <xdr:colOff>409575</xdr:colOff>
      <xdr:row>34</xdr:row>
      <xdr:rowOff>128397</xdr:rowOff>
    </xdr:to>
    <xdr:sp macro="" textlink="">
      <xdr:nvSpPr>
        <xdr:cNvPr id="82" name="円/楕円 81"/>
        <xdr:cNvSpPr/>
      </xdr:nvSpPr>
      <xdr:spPr>
        <a:xfrm>
          <a:off x="3746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144924</xdr:rowOff>
    </xdr:from>
    <xdr:ext cx="534377" cy="259045"/>
    <xdr:sp macro="" textlink="">
      <xdr:nvSpPr>
        <xdr:cNvPr id="83" name="テキスト ボックス 82"/>
        <xdr:cNvSpPr txBox="1"/>
      </xdr:nvSpPr>
      <xdr:spPr>
        <a:xfrm>
          <a:off x="3530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40246</xdr:rowOff>
    </xdr:from>
    <xdr:to>
      <xdr:col>4</xdr:col>
      <xdr:colOff>206375</xdr:colOff>
      <xdr:row>34</xdr:row>
      <xdr:rowOff>141846</xdr:rowOff>
    </xdr:to>
    <xdr:sp macro="" textlink="">
      <xdr:nvSpPr>
        <xdr:cNvPr id="84" name="円/楕円 83"/>
        <xdr:cNvSpPr/>
      </xdr:nvSpPr>
      <xdr:spPr>
        <a:xfrm>
          <a:off x="2857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158373</xdr:rowOff>
    </xdr:from>
    <xdr:ext cx="534377" cy="259045"/>
    <xdr:sp macro="" textlink="">
      <xdr:nvSpPr>
        <xdr:cNvPr id="85" name="テキスト ボックス 84"/>
        <xdr:cNvSpPr txBox="1"/>
      </xdr:nvSpPr>
      <xdr:spPr>
        <a:xfrm>
          <a:off x="2641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104216</xdr:rowOff>
    </xdr:from>
    <xdr:to>
      <xdr:col>3</xdr:col>
      <xdr:colOff>3175</xdr:colOff>
      <xdr:row>35</xdr:row>
      <xdr:rowOff>34366</xdr:rowOff>
    </xdr:to>
    <xdr:sp macro="" textlink="">
      <xdr:nvSpPr>
        <xdr:cNvPr id="86" name="円/楕円 85"/>
        <xdr:cNvSpPr/>
      </xdr:nvSpPr>
      <xdr:spPr>
        <a:xfrm>
          <a:off x="1968500" y="59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50893</xdr:rowOff>
    </xdr:from>
    <xdr:ext cx="534377" cy="259045"/>
    <xdr:sp macro="" textlink="">
      <xdr:nvSpPr>
        <xdr:cNvPr id="87" name="テキスト ボックス 86"/>
        <xdr:cNvSpPr txBox="1"/>
      </xdr:nvSpPr>
      <xdr:spPr>
        <a:xfrm>
          <a:off x="1752111" y="57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97168</xdr:rowOff>
    </xdr:from>
    <xdr:to>
      <xdr:col>1</xdr:col>
      <xdr:colOff>485775</xdr:colOff>
      <xdr:row>35</xdr:row>
      <xdr:rowOff>27318</xdr:rowOff>
    </xdr:to>
    <xdr:sp macro="" textlink="">
      <xdr:nvSpPr>
        <xdr:cNvPr id="88" name="円/楕円 87"/>
        <xdr:cNvSpPr/>
      </xdr:nvSpPr>
      <xdr:spPr>
        <a:xfrm>
          <a:off x="1079500" y="59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18445</xdr:rowOff>
    </xdr:from>
    <xdr:ext cx="534377" cy="259045"/>
    <xdr:sp macro="" textlink="">
      <xdr:nvSpPr>
        <xdr:cNvPr id="89" name="テキスト ボックス 88"/>
        <xdr:cNvSpPr txBox="1"/>
      </xdr:nvSpPr>
      <xdr:spPr>
        <a:xfrm>
          <a:off x="863111" y="60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129451</xdr:rowOff>
    </xdr:from>
    <xdr:to>
      <xdr:col>6</xdr:col>
      <xdr:colOff>511175</xdr:colOff>
      <xdr:row>55</xdr:row>
      <xdr:rowOff>154178</xdr:rowOff>
    </xdr:to>
    <xdr:cxnSp macro="">
      <xdr:nvCxnSpPr>
        <xdr:cNvPr id="119" name="直線コネクタ 118"/>
        <xdr:cNvCxnSpPr/>
      </xdr:nvCxnSpPr>
      <xdr:spPr>
        <a:xfrm>
          <a:off x="3797300" y="9559201"/>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129451</xdr:rowOff>
    </xdr:from>
    <xdr:to>
      <xdr:col>5</xdr:col>
      <xdr:colOff>358775</xdr:colOff>
      <xdr:row>56</xdr:row>
      <xdr:rowOff>113982</xdr:rowOff>
    </xdr:to>
    <xdr:cxnSp macro="">
      <xdr:nvCxnSpPr>
        <xdr:cNvPr id="122" name="直線コネクタ 121"/>
        <xdr:cNvCxnSpPr/>
      </xdr:nvCxnSpPr>
      <xdr:spPr>
        <a:xfrm flipV="1">
          <a:off x="2908300" y="9559201"/>
          <a:ext cx="889000" cy="1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113982</xdr:rowOff>
    </xdr:from>
    <xdr:to>
      <xdr:col>4</xdr:col>
      <xdr:colOff>155575</xdr:colOff>
      <xdr:row>57</xdr:row>
      <xdr:rowOff>65329</xdr:rowOff>
    </xdr:to>
    <xdr:cxnSp macro="">
      <xdr:nvCxnSpPr>
        <xdr:cNvPr id="125" name="直線コネクタ 124"/>
        <xdr:cNvCxnSpPr/>
      </xdr:nvCxnSpPr>
      <xdr:spPr>
        <a:xfrm flipV="1">
          <a:off x="2019300" y="9715182"/>
          <a:ext cx="8890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65329</xdr:rowOff>
    </xdr:from>
    <xdr:to>
      <xdr:col>2</xdr:col>
      <xdr:colOff>638175</xdr:colOff>
      <xdr:row>57</xdr:row>
      <xdr:rowOff>95847</xdr:rowOff>
    </xdr:to>
    <xdr:cxnSp macro="">
      <xdr:nvCxnSpPr>
        <xdr:cNvPr id="128" name="直線コネクタ 127"/>
        <xdr:cNvCxnSpPr/>
      </xdr:nvCxnSpPr>
      <xdr:spPr>
        <a:xfrm flipV="1">
          <a:off x="1130300" y="983797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103378</xdr:rowOff>
    </xdr:from>
    <xdr:to>
      <xdr:col>6</xdr:col>
      <xdr:colOff>561975</xdr:colOff>
      <xdr:row>56</xdr:row>
      <xdr:rowOff>33528</xdr:rowOff>
    </xdr:to>
    <xdr:sp macro="" textlink="">
      <xdr:nvSpPr>
        <xdr:cNvPr id="138" name="円/楕円 137"/>
        <xdr:cNvSpPr/>
      </xdr:nvSpPr>
      <xdr:spPr>
        <a:xfrm>
          <a:off x="4584700" y="9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81805</xdr:rowOff>
    </xdr:from>
    <xdr:ext cx="534377" cy="259045"/>
    <xdr:sp macro="" textlink="">
      <xdr:nvSpPr>
        <xdr:cNvPr id="139" name="物件費該当値テキスト"/>
        <xdr:cNvSpPr txBox="1"/>
      </xdr:nvSpPr>
      <xdr:spPr>
        <a:xfrm>
          <a:off x="4686300" y="95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78651</xdr:rowOff>
    </xdr:from>
    <xdr:to>
      <xdr:col>5</xdr:col>
      <xdr:colOff>409575</xdr:colOff>
      <xdr:row>56</xdr:row>
      <xdr:rowOff>8801</xdr:rowOff>
    </xdr:to>
    <xdr:sp macro="" textlink="">
      <xdr:nvSpPr>
        <xdr:cNvPr id="140" name="円/楕円 139"/>
        <xdr:cNvSpPr/>
      </xdr:nvSpPr>
      <xdr:spPr>
        <a:xfrm>
          <a:off x="3746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25328</xdr:rowOff>
    </xdr:from>
    <xdr:ext cx="534377" cy="259045"/>
    <xdr:sp macro="" textlink="">
      <xdr:nvSpPr>
        <xdr:cNvPr id="141" name="テキスト ボックス 140"/>
        <xdr:cNvSpPr txBox="1"/>
      </xdr:nvSpPr>
      <xdr:spPr>
        <a:xfrm>
          <a:off x="3530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63182</xdr:rowOff>
    </xdr:from>
    <xdr:to>
      <xdr:col>4</xdr:col>
      <xdr:colOff>206375</xdr:colOff>
      <xdr:row>56</xdr:row>
      <xdr:rowOff>164782</xdr:rowOff>
    </xdr:to>
    <xdr:sp macro="" textlink="">
      <xdr:nvSpPr>
        <xdr:cNvPr id="142" name="円/楕円 141"/>
        <xdr:cNvSpPr/>
      </xdr:nvSpPr>
      <xdr:spPr>
        <a:xfrm>
          <a:off x="2857500" y="96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9859</xdr:rowOff>
    </xdr:from>
    <xdr:ext cx="534377" cy="259045"/>
    <xdr:sp macro="" textlink="">
      <xdr:nvSpPr>
        <xdr:cNvPr id="143" name="テキスト ボックス 142"/>
        <xdr:cNvSpPr txBox="1"/>
      </xdr:nvSpPr>
      <xdr:spPr>
        <a:xfrm>
          <a:off x="2641111" y="94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14529</xdr:rowOff>
    </xdr:from>
    <xdr:to>
      <xdr:col>3</xdr:col>
      <xdr:colOff>3175</xdr:colOff>
      <xdr:row>57</xdr:row>
      <xdr:rowOff>116129</xdr:rowOff>
    </xdr:to>
    <xdr:sp macro="" textlink="">
      <xdr:nvSpPr>
        <xdr:cNvPr id="144" name="円/楕円 143"/>
        <xdr:cNvSpPr/>
      </xdr:nvSpPr>
      <xdr:spPr>
        <a:xfrm>
          <a:off x="1968500" y="97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132656</xdr:rowOff>
    </xdr:from>
    <xdr:ext cx="534377" cy="259045"/>
    <xdr:sp macro="" textlink="">
      <xdr:nvSpPr>
        <xdr:cNvPr id="145" name="テキスト ボックス 144"/>
        <xdr:cNvSpPr txBox="1"/>
      </xdr:nvSpPr>
      <xdr:spPr>
        <a:xfrm>
          <a:off x="1752111" y="95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45047</xdr:rowOff>
    </xdr:from>
    <xdr:to>
      <xdr:col>1</xdr:col>
      <xdr:colOff>485775</xdr:colOff>
      <xdr:row>57</xdr:row>
      <xdr:rowOff>146647</xdr:rowOff>
    </xdr:to>
    <xdr:sp macro="" textlink="">
      <xdr:nvSpPr>
        <xdr:cNvPr id="146" name="円/楕円 145"/>
        <xdr:cNvSpPr/>
      </xdr:nvSpPr>
      <xdr:spPr>
        <a:xfrm>
          <a:off x="1079500" y="98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163174</xdr:rowOff>
    </xdr:from>
    <xdr:ext cx="534377" cy="259045"/>
    <xdr:sp macro="" textlink="">
      <xdr:nvSpPr>
        <xdr:cNvPr id="147" name="テキスト ボックス 146"/>
        <xdr:cNvSpPr txBox="1"/>
      </xdr:nvSpPr>
      <xdr:spPr>
        <a:xfrm>
          <a:off x="863111" y="95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5316</xdr:rowOff>
    </xdr:from>
    <xdr:to>
      <xdr:col>6</xdr:col>
      <xdr:colOff>511175</xdr:colOff>
      <xdr:row>76</xdr:row>
      <xdr:rowOff>16419</xdr:rowOff>
    </xdr:to>
    <xdr:cxnSp macro="">
      <xdr:nvCxnSpPr>
        <xdr:cNvPr id="178" name="直線コネクタ 177"/>
        <xdr:cNvCxnSpPr/>
      </xdr:nvCxnSpPr>
      <xdr:spPr>
        <a:xfrm flipV="1">
          <a:off x="3797300" y="1303551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16419</xdr:rowOff>
    </xdr:from>
    <xdr:to>
      <xdr:col>5</xdr:col>
      <xdr:colOff>358775</xdr:colOff>
      <xdr:row>76</xdr:row>
      <xdr:rowOff>36666</xdr:rowOff>
    </xdr:to>
    <xdr:cxnSp macro="">
      <xdr:nvCxnSpPr>
        <xdr:cNvPr id="181" name="直線コネクタ 180"/>
        <xdr:cNvCxnSpPr/>
      </xdr:nvCxnSpPr>
      <xdr:spPr>
        <a:xfrm flipV="1">
          <a:off x="2908300" y="13046619"/>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36666</xdr:rowOff>
    </xdr:from>
    <xdr:to>
      <xdr:col>4</xdr:col>
      <xdr:colOff>155575</xdr:colOff>
      <xdr:row>76</xdr:row>
      <xdr:rowOff>50383</xdr:rowOff>
    </xdr:to>
    <xdr:cxnSp macro="">
      <xdr:nvCxnSpPr>
        <xdr:cNvPr id="184" name="直線コネクタ 183"/>
        <xdr:cNvCxnSpPr/>
      </xdr:nvCxnSpPr>
      <xdr:spPr>
        <a:xfrm flipV="1">
          <a:off x="2019300" y="1306686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50383</xdr:rowOff>
    </xdr:from>
    <xdr:to>
      <xdr:col>2</xdr:col>
      <xdr:colOff>638175</xdr:colOff>
      <xdr:row>76</xdr:row>
      <xdr:rowOff>106553</xdr:rowOff>
    </xdr:to>
    <xdr:cxnSp macro="">
      <xdr:nvCxnSpPr>
        <xdr:cNvPr id="187" name="直線コネクタ 186"/>
        <xdr:cNvCxnSpPr/>
      </xdr:nvCxnSpPr>
      <xdr:spPr>
        <a:xfrm flipV="1">
          <a:off x="1130300" y="1308058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125966</xdr:rowOff>
    </xdr:from>
    <xdr:to>
      <xdr:col>6</xdr:col>
      <xdr:colOff>561975</xdr:colOff>
      <xdr:row>76</xdr:row>
      <xdr:rowOff>56116</xdr:rowOff>
    </xdr:to>
    <xdr:sp macro="" textlink="">
      <xdr:nvSpPr>
        <xdr:cNvPr id="197" name="円/楕円 196"/>
        <xdr:cNvSpPr/>
      </xdr:nvSpPr>
      <xdr:spPr>
        <a:xfrm>
          <a:off x="45847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104393</xdr:rowOff>
    </xdr:from>
    <xdr:ext cx="469744" cy="259045"/>
    <xdr:sp macro="" textlink="">
      <xdr:nvSpPr>
        <xdr:cNvPr id="198" name="維持補修費該当値テキスト"/>
        <xdr:cNvSpPr txBox="1"/>
      </xdr:nvSpPr>
      <xdr:spPr>
        <a:xfrm>
          <a:off x="4686300" y="1296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137069</xdr:rowOff>
    </xdr:from>
    <xdr:to>
      <xdr:col>5</xdr:col>
      <xdr:colOff>409575</xdr:colOff>
      <xdr:row>76</xdr:row>
      <xdr:rowOff>67219</xdr:rowOff>
    </xdr:to>
    <xdr:sp macro="" textlink="">
      <xdr:nvSpPr>
        <xdr:cNvPr id="199" name="円/楕円 198"/>
        <xdr:cNvSpPr/>
      </xdr:nvSpPr>
      <xdr:spPr>
        <a:xfrm>
          <a:off x="37465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58346</xdr:rowOff>
    </xdr:from>
    <xdr:ext cx="469744" cy="259045"/>
    <xdr:sp macro="" textlink="">
      <xdr:nvSpPr>
        <xdr:cNvPr id="200" name="テキスト ボックス 199"/>
        <xdr:cNvSpPr txBox="1"/>
      </xdr:nvSpPr>
      <xdr:spPr>
        <a:xfrm>
          <a:off x="3562427" y="130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157316</xdr:rowOff>
    </xdr:from>
    <xdr:to>
      <xdr:col>4</xdr:col>
      <xdr:colOff>206375</xdr:colOff>
      <xdr:row>76</xdr:row>
      <xdr:rowOff>87466</xdr:rowOff>
    </xdr:to>
    <xdr:sp macro="" textlink="">
      <xdr:nvSpPr>
        <xdr:cNvPr id="201" name="円/楕円 200"/>
        <xdr:cNvSpPr/>
      </xdr:nvSpPr>
      <xdr:spPr>
        <a:xfrm>
          <a:off x="28575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78593</xdr:rowOff>
    </xdr:from>
    <xdr:ext cx="469744" cy="259045"/>
    <xdr:sp macro="" textlink="">
      <xdr:nvSpPr>
        <xdr:cNvPr id="202" name="テキスト ボックス 201"/>
        <xdr:cNvSpPr txBox="1"/>
      </xdr:nvSpPr>
      <xdr:spPr>
        <a:xfrm>
          <a:off x="2673427" y="131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171033</xdr:rowOff>
    </xdr:from>
    <xdr:to>
      <xdr:col>3</xdr:col>
      <xdr:colOff>3175</xdr:colOff>
      <xdr:row>76</xdr:row>
      <xdr:rowOff>101183</xdr:rowOff>
    </xdr:to>
    <xdr:sp macro="" textlink="">
      <xdr:nvSpPr>
        <xdr:cNvPr id="203" name="円/楕円 202"/>
        <xdr:cNvSpPr/>
      </xdr:nvSpPr>
      <xdr:spPr>
        <a:xfrm>
          <a:off x="1968500" y="13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92310</xdr:rowOff>
    </xdr:from>
    <xdr:ext cx="469744" cy="259045"/>
    <xdr:sp macro="" textlink="">
      <xdr:nvSpPr>
        <xdr:cNvPr id="204" name="テキスト ボックス 203"/>
        <xdr:cNvSpPr txBox="1"/>
      </xdr:nvSpPr>
      <xdr:spPr>
        <a:xfrm>
          <a:off x="1784427" y="131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55753</xdr:rowOff>
    </xdr:from>
    <xdr:to>
      <xdr:col>1</xdr:col>
      <xdr:colOff>485775</xdr:colOff>
      <xdr:row>76</xdr:row>
      <xdr:rowOff>157353</xdr:rowOff>
    </xdr:to>
    <xdr:sp macro="" textlink="">
      <xdr:nvSpPr>
        <xdr:cNvPr id="205" name="円/楕円 204"/>
        <xdr:cNvSpPr/>
      </xdr:nvSpPr>
      <xdr:spPr>
        <a:xfrm>
          <a:off x="1079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148480</xdr:rowOff>
    </xdr:from>
    <xdr:ext cx="469744" cy="259045"/>
    <xdr:sp macro="" textlink="">
      <xdr:nvSpPr>
        <xdr:cNvPr id="206" name="テキスト ボックス 205"/>
        <xdr:cNvSpPr txBox="1"/>
      </xdr:nvSpPr>
      <xdr:spPr>
        <a:xfrm>
          <a:off x="895427" y="131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93866</xdr:rowOff>
    </xdr:from>
    <xdr:to>
      <xdr:col>6</xdr:col>
      <xdr:colOff>511175</xdr:colOff>
      <xdr:row>93</xdr:row>
      <xdr:rowOff>121526</xdr:rowOff>
    </xdr:to>
    <xdr:cxnSp macro="">
      <xdr:nvCxnSpPr>
        <xdr:cNvPr id="236" name="直線コネクタ 235"/>
        <xdr:cNvCxnSpPr/>
      </xdr:nvCxnSpPr>
      <xdr:spPr>
        <a:xfrm flipV="1">
          <a:off x="3797300" y="15867266"/>
          <a:ext cx="8382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56299</xdr:rowOff>
    </xdr:from>
    <xdr:to>
      <xdr:col>5</xdr:col>
      <xdr:colOff>358775</xdr:colOff>
      <xdr:row>93</xdr:row>
      <xdr:rowOff>121526</xdr:rowOff>
    </xdr:to>
    <xdr:cxnSp macro="">
      <xdr:nvCxnSpPr>
        <xdr:cNvPr id="239" name="直線コネクタ 238"/>
        <xdr:cNvCxnSpPr/>
      </xdr:nvCxnSpPr>
      <xdr:spPr>
        <a:xfrm>
          <a:off x="2908300" y="1600114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56299</xdr:rowOff>
    </xdr:from>
    <xdr:to>
      <xdr:col>4</xdr:col>
      <xdr:colOff>155575</xdr:colOff>
      <xdr:row>94</xdr:row>
      <xdr:rowOff>88227</xdr:rowOff>
    </xdr:to>
    <xdr:cxnSp macro="">
      <xdr:nvCxnSpPr>
        <xdr:cNvPr id="242" name="直線コネクタ 241"/>
        <xdr:cNvCxnSpPr/>
      </xdr:nvCxnSpPr>
      <xdr:spPr>
        <a:xfrm flipV="1">
          <a:off x="2019300" y="16001149"/>
          <a:ext cx="889000" cy="2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122610</xdr:rowOff>
    </xdr:from>
    <xdr:ext cx="534377" cy="259045"/>
    <xdr:sp macro="" textlink="">
      <xdr:nvSpPr>
        <xdr:cNvPr id="244" name="テキスト ボックス 243"/>
        <xdr:cNvSpPr txBox="1"/>
      </xdr:nvSpPr>
      <xdr:spPr>
        <a:xfrm>
          <a:off x="2641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88227</xdr:rowOff>
    </xdr:from>
    <xdr:to>
      <xdr:col>2</xdr:col>
      <xdr:colOff>638175</xdr:colOff>
      <xdr:row>94</xdr:row>
      <xdr:rowOff>95580</xdr:rowOff>
    </xdr:to>
    <xdr:cxnSp macro="">
      <xdr:nvCxnSpPr>
        <xdr:cNvPr id="245" name="直線コネクタ 244"/>
        <xdr:cNvCxnSpPr/>
      </xdr:nvCxnSpPr>
      <xdr:spPr>
        <a:xfrm flipV="1">
          <a:off x="1130300" y="1620452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7510</xdr:rowOff>
    </xdr:from>
    <xdr:ext cx="534377" cy="259045"/>
    <xdr:sp macro="" textlink="">
      <xdr:nvSpPr>
        <xdr:cNvPr id="247" name="テキスト ボックス 246"/>
        <xdr:cNvSpPr txBox="1"/>
      </xdr:nvSpPr>
      <xdr:spPr>
        <a:xfrm>
          <a:off x="1752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36123</xdr:rowOff>
    </xdr:from>
    <xdr:ext cx="534377" cy="259045"/>
    <xdr:sp macro="" textlink="">
      <xdr:nvSpPr>
        <xdr:cNvPr id="249" name="テキスト ボックス 248"/>
        <xdr:cNvSpPr txBox="1"/>
      </xdr:nvSpPr>
      <xdr:spPr>
        <a:xfrm>
          <a:off x="863111" y="163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43066</xdr:rowOff>
    </xdr:from>
    <xdr:to>
      <xdr:col>6</xdr:col>
      <xdr:colOff>561975</xdr:colOff>
      <xdr:row>92</xdr:row>
      <xdr:rowOff>144666</xdr:rowOff>
    </xdr:to>
    <xdr:sp macro="" textlink="">
      <xdr:nvSpPr>
        <xdr:cNvPr id="255" name="円/楕円 254"/>
        <xdr:cNvSpPr/>
      </xdr:nvSpPr>
      <xdr:spPr>
        <a:xfrm>
          <a:off x="4584700" y="158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65943</xdr:rowOff>
    </xdr:from>
    <xdr:ext cx="534377" cy="259045"/>
    <xdr:sp macro="" textlink="">
      <xdr:nvSpPr>
        <xdr:cNvPr id="256" name="扶助費該当値テキスト"/>
        <xdr:cNvSpPr txBox="1"/>
      </xdr:nvSpPr>
      <xdr:spPr>
        <a:xfrm>
          <a:off x="4686300" y="156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90,203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70726</xdr:rowOff>
    </xdr:from>
    <xdr:to>
      <xdr:col>5</xdr:col>
      <xdr:colOff>409575</xdr:colOff>
      <xdr:row>94</xdr:row>
      <xdr:rowOff>876</xdr:rowOff>
    </xdr:to>
    <xdr:sp macro="" textlink="">
      <xdr:nvSpPr>
        <xdr:cNvPr id="257" name="円/楕円 256"/>
        <xdr:cNvSpPr/>
      </xdr:nvSpPr>
      <xdr:spPr>
        <a:xfrm>
          <a:off x="3746500" y="160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17403</xdr:rowOff>
    </xdr:from>
    <xdr:ext cx="534377" cy="259045"/>
    <xdr:sp macro="" textlink="">
      <xdr:nvSpPr>
        <xdr:cNvPr id="258" name="テキスト ボックス 257"/>
        <xdr:cNvSpPr txBox="1"/>
      </xdr:nvSpPr>
      <xdr:spPr>
        <a:xfrm>
          <a:off x="3530111" y="157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5499</xdr:rowOff>
    </xdr:from>
    <xdr:to>
      <xdr:col>4</xdr:col>
      <xdr:colOff>206375</xdr:colOff>
      <xdr:row>93</xdr:row>
      <xdr:rowOff>107099</xdr:rowOff>
    </xdr:to>
    <xdr:sp macro="" textlink="">
      <xdr:nvSpPr>
        <xdr:cNvPr id="259" name="円/楕円 258"/>
        <xdr:cNvSpPr/>
      </xdr:nvSpPr>
      <xdr:spPr>
        <a:xfrm>
          <a:off x="2857500" y="159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123626</xdr:rowOff>
    </xdr:from>
    <xdr:ext cx="534377" cy="259045"/>
    <xdr:sp macro="" textlink="">
      <xdr:nvSpPr>
        <xdr:cNvPr id="260" name="テキスト ボックス 259"/>
        <xdr:cNvSpPr txBox="1"/>
      </xdr:nvSpPr>
      <xdr:spPr>
        <a:xfrm>
          <a:off x="2641111" y="157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37427</xdr:rowOff>
    </xdr:from>
    <xdr:to>
      <xdr:col>3</xdr:col>
      <xdr:colOff>3175</xdr:colOff>
      <xdr:row>94</xdr:row>
      <xdr:rowOff>139027</xdr:rowOff>
    </xdr:to>
    <xdr:sp macro="" textlink="">
      <xdr:nvSpPr>
        <xdr:cNvPr id="261" name="円/楕円 260"/>
        <xdr:cNvSpPr/>
      </xdr:nvSpPr>
      <xdr:spPr>
        <a:xfrm>
          <a:off x="1968500" y="161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155554</xdr:rowOff>
    </xdr:from>
    <xdr:ext cx="534377" cy="259045"/>
    <xdr:sp macro="" textlink="">
      <xdr:nvSpPr>
        <xdr:cNvPr id="262" name="テキスト ボックス 261"/>
        <xdr:cNvSpPr txBox="1"/>
      </xdr:nvSpPr>
      <xdr:spPr>
        <a:xfrm>
          <a:off x="1752111" y="15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44780</xdr:rowOff>
    </xdr:from>
    <xdr:to>
      <xdr:col>1</xdr:col>
      <xdr:colOff>485775</xdr:colOff>
      <xdr:row>94</xdr:row>
      <xdr:rowOff>146380</xdr:rowOff>
    </xdr:to>
    <xdr:sp macro="" textlink="">
      <xdr:nvSpPr>
        <xdr:cNvPr id="263" name="円/楕円 262"/>
        <xdr:cNvSpPr/>
      </xdr:nvSpPr>
      <xdr:spPr>
        <a:xfrm>
          <a:off x="1079500" y="161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162907</xdr:rowOff>
    </xdr:from>
    <xdr:ext cx="534377" cy="259045"/>
    <xdr:sp macro="" textlink="">
      <xdr:nvSpPr>
        <xdr:cNvPr id="264" name="テキスト ボックス 263"/>
        <xdr:cNvSpPr txBox="1"/>
      </xdr:nvSpPr>
      <xdr:spPr>
        <a:xfrm>
          <a:off x="863111" y="159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31877</xdr:rowOff>
    </xdr:from>
    <xdr:to>
      <xdr:col>15</xdr:col>
      <xdr:colOff>180975</xdr:colOff>
      <xdr:row>37</xdr:row>
      <xdr:rowOff>105543</xdr:rowOff>
    </xdr:to>
    <xdr:cxnSp macro="">
      <xdr:nvCxnSpPr>
        <xdr:cNvPr id="293" name="直線コネクタ 292"/>
        <xdr:cNvCxnSpPr/>
      </xdr:nvCxnSpPr>
      <xdr:spPr>
        <a:xfrm flipV="1">
          <a:off x="9639300" y="6375527"/>
          <a:ext cx="838200" cy="7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105543</xdr:rowOff>
    </xdr:from>
    <xdr:to>
      <xdr:col>14</xdr:col>
      <xdr:colOff>28575</xdr:colOff>
      <xdr:row>38</xdr:row>
      <xdr:rowOff>22104</xdr:rowOff>
    </xdr:to>
    <xdr:cxnSp macro="">
      <xdr:nvCxnSpPr>
        <xdr:cNvPr id="296" name="直線コネクタ 295"/>
        <xdr:cNvCxnSpPr/>
      </xdr:nvCxnSpPr>
      <xdr:spPr>
        <a:xfrm flipV="1">
          <a:off x="8750300" y="6449193"/>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22104</xdr:rowOff>
    </xdr:from>
    <xdr:to>
      <xdr:col>12</xdr:col>
      <xdr:colOff>511175</xdr:colOff>
      <xdr:row>38</xdr:row>
      <xdr:rowOff>59328</xdr:rowOff>
    </xdr:to>
    <xdr:cxnSp macro="">
      <xdr:nvCxnSpPr>
        <xdr:cNvPr id="299" name="直線コネクタ 298"/>
        <xdr:cNvCxnSpPr/>
      </xdr:nvCxnSpPr>
      <xdr:spPr>
        <a:xfrm flipV="1">
          <a:off x="7861300" y="6537204"/>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58262</xdr:rowOff>
    </xdr:from>
    <xdr:to>
      <xdr:col>11</xdr:col>
      <xdr:colOff>307975</xdr:colOff>
      <xdr:row>38</xdr:row>
      <xdr:rowOff>59328</xdr:rowOff>
    </xdr:to>
    <xdr:cxnSp macro="">
      <xdr:nvCxnSpPr>
        <xdr:cNvPr id="302" name="直線コネクタ 301"/>
        <xdr:cNvCxnSpPr/>
      </xdr:nvCxnSpPr>
      <xdr:spPr>
        <a:xfrm>
          <a:off x="6972300" y="65733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152527</xdr:rowOff>
    </xdr:from>
    <xdr:to>
      <xdr:col>15</xdr:col>
      <xdr:colOff>231775</xdr:colOff>
      <xdr:row>37</xdr:row>
      <xdr:rowOff>82677</xdr:rowOff>
    </xdr:to>
    <xdr:sp macro="" textlink="">
      <xdr:nvSpPr>
        <xdr:cNvPr id="312" name="円/楕円 311"/>
        <xdr:cNvSpPr/>
      </xdr:nvSpPr>
      <xdr:spPr>
        <a:xfrm>
          <a:off x="104267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130954</xdr:rowOff>
    </xdr:from>
    <xdr:ext cx="534377" cy="259045"/>
    <xdr:sp macro="" textlink="">
      <xdr:nvSpPr>
        <xdr:cNvPr id="313" name="補助費等該当値テキスト"/>
        <xdr:cNvSpPr txBox="1"/>
      </xdr:nvSpPr>
      <xdr:spPr>
        <a:xfrm>
          <a:off x="10528300" y="63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54743</xdr:rowOff>
    </xdr:from>
    <xdr:to>
      <xdr:col>14</xdr:col>
      <xdr:colOff>79375</xdr:colOff>
      <xdr:row>37</xdr:row>
      <xdr:rowOff>156343</xdr:rowOff>
    </xdr:to>
    <xdr:sp macro="" textlink="">
      <xdr:nvSpPr>
        <xdr:cNvPr id="314" name="円/楕円 313"/>
        <xdr:cNvSpPr/>
      </xdr:nvSpPr>
      <xdr:spPr>
        <a:xfrm>
          <a:off x="9588500" y="63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147470</xdr:rowOff>
    </xdr:from>
    <xdr:ext cx="534377" cy="259045"/>
    <xdr:sp macro="" textlink="">
      <xdr:nvSpPr>
        <xdr:cNvPr id="315" name="テキスト ボックス 314"/>
        <xdr:cNvSpPr txBox="1"/>
      </xdr:nvSpPr>
      <xdr:spPr>
        <a:xfrm>
          <a:off x="9372111" y="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142754</xdr:rowOff>
    </xdr:from>
    <xdr:to>
      <xdr:col>12</xdr:col>
      <xdr:colOff>561975</xdr:colOff>
      <xdr:row>38</xdr:row>
      <xdr:rowOff>72904</xdr:rowOff>
    </xdr:to>
    <xdr:sp macro="" textlink="">
      <xdr:nvSpPr>
        <xdr:cNvPr id="316" name="円/楕円 315"/>
        <xdr:cNvSpPr/>
      </xdr:nvSpPr>
      <xdr:spPr>
        <a:xfrm>
          <a:off x="8699500" y="64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64031</xdr:rowOff>
    </xdr:from>
    <xdr:ext cx="534377" cy="259045"/>
    <xdr:sp macro="" textlink="">
      <xdr:nvSpPr>
        <xdr:cNvPr id="317" name="テキスト ボックス 316"/>
        <xdr:cNvSpPr txBox="1"/>
      </xdr:nvSpPr>
      <xdr:spPr>
        <a:xfrm>
          <a:off x="8483111" y="65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8528</xdr:rowOff>
    </xdr:from>
    <xdr:to>
      <xdr:col>11</xdr:col>
      <xdr:colOff>358775</xdr:colOff>
      <xdr:row>38</xdr:row>
      <xdr:rowOff>110128</xdr:rowOff>
    </xdr:to>
    <xdr:sp macro="" textlink="">
      <xdr:nvSpPr>
        <xdr:cNvPr id="318" name="円/楕円 317"/>
        <xdr:cNvSpPr/>
      </xdr:nvSpPr>
      <xdr:spPr>
        <a:xfrm>
          <a:off x="7810500" y="65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101255</xdr:rowOff>
    </xdr:from>
    <xdr:ext cx="469744" cy="259045"/>
    <xdr:sp macro="" textlink="">
      <xdr:nvSpPr>
        <xdr:cNvPr id="319" name="テキスト ボックス 318"/>
        <xdr:cNvSpPr txBox="1"/>
      </xdr:nvSpPr>
      <xdr:spPr>
        <a:xfrm>
          <a:off x="7626427" y="66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7462</xdr:rowOff>
    </xdr:from>
    <xdr:to>
      <xdr:col>10</xdr:col>
      <xdr:colOff>155575</xdr:colOff>
      <xdr:row>38</xdr:row>
      <xdr:rowOff>109062</xdr:rowOff>
    </xdr:to>
    <xdr:sp macro="" textlink="">
      <xdr:nvSpPr>
        <xdr:cNvPr id="320" name="円/楕円 319"/>
        <xdr:cNvSpPr/>
      </xdr:nvSpPr>
      <xdr:spPr>
        <a:xfrm>
          <a:off x="6921500" y="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100189</xdr:rowOff>
    </xdr:from>
    <xdr:ext cx="469744" cy="259045"/>
    <xdr:sp macro="" textlink="">
      <xdr:nvSpPr>
        <xdr:cNvPr id="321" name="テキスト ボックス 320"/>
        <xdr:cNvSpPr txBox="1"/>
      </xdr:nvSpPr>
      <xdr:spPr>
        <a:xfrm>
          <a:off x="6737427" y="66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15735</xdr:rowOff>
    </xdr:from>
    <xdr:to>
      <xdr:col>15</xdr:col>
      <xdr:colOff>180975</xdr:colOff>
      <xdr:row>58</xdr:row>
      <xdr:rowOff>25896</xdr:rowOff>
    </xdr:to>
    <xdr:cxnSp macro="">
      <xdr:nvCxnSpPr>
        <xdr:cNvPr id="348" name="直線コネクタ 347"/>
        <xdr:cNvCxnSpPr/>
      </xdr:nvCxnSpPr>
      <xdr:spPr>
        <a:xfrm>
          <a:off x="9639300" y="9959835"/>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171151</xdr:rowOff>
    </xdr:from>
    <xdr:to>
      <xdr:col>14</xdr:col>
      <xdr:colOff>28575</xdr:colOff>
      <xdr:row>58</xdr:row>
      <xdr:rowOff>15735</xdr:rowOff>
    </xdr:to>
    <xdr:cxnSp macro="">
      <xdr:nvCxnSpPr>
        <xdr:cNvPr id="351" name="直線コネクタ 350"/>
        <xdr:cNvCxnSpPr/>
      </xdr:nvCxnSpPr>
      <xdr:spPr>
        <a:xfrm>
          <a:off x="8750300" y="9943801"/>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171151</xdr:rowOff>
    </xdr:from>
    <xdr:to>
      <xdr:col>12</xdr:col>
      <xdr:colOff>511175</xdr:colOff>
      <xdr:row>58</xdr:row>
      <xdr:rowOff>23941</xdr:rowOff>
    </xdr:to>
    <xdr:cxnSp macro="">
      <xdr:nvCxnSpPr>
        <xdr:cNvPr id="354" name="直線コネクタ 353"/>
        <xdr:cNvCxnSpPr/>
      </xdr:nvCxnSpPr>
      <xdr:spPr>
        <a:xfrm flipV="1">
          <a:off x="7861300" y="9943801"/>
          <a:ext cx="889000" cy="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7155</xdr:rowOff>
    </xdr:from>
    <xdr:to>
      <xdr:col>11</xdr:col>
      <xdr:colOff>307975</xdr:colOff>
      <xdr:row>58</xdr:row>
      <xdr:rowOff>23941</xdr:rowOff>
    </xdr:to>
    <xdr:cxnSp macro="">
      <xdr:nvCxnSpPr>
        <xdr:cNvPr id="357" name="直線コネクタ 356"/>
        <xdr:cNvCxnSpPr/>
      </xdr:nvCxnSpPr>
      <xdr:spPr>
        <a:xfrm>
          <a:off x="6972300" y="9951255"/>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146546</xdr:rowOff>
    </xdr:from>
    <xdr:to>
      <xdr:col>15</xdr:col>
      <xdr:colOff>231775</xdr:colOff>
      <xdr:row>58</xdr:row>
      <xdr:rowOff>76696</xdr:rowOff>
    </xdr:to>
    <xdr:sp macro="" textlink="">
      <xdr:nvSpPr>
        <xdr:cNvPr id="367" name="円/楕円 366"/>
        <xdr:cNvSpPr/>
      </xdr:nvSpPr>
      <xdr:spPr>
        <a:xfrm>
          <a:off x="10426700" y="99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136385</xdr:rowOff>
    </xdr:from>
    <xdr:to>
      <xdr:col>14</xdr:col>
      <xdr:colOff>79375</xdr:colOff>
      <xdr:row>58</xdr:row>
      <xdr:rowOff>66535</xdr:rowOff>
    </xdr:to>
    <xdr:sp macro="" textlink="">
      <xdr:nvSpPr>
        <xdr:cNvPr id="369" name="円/楕円 368"/>
        <xdr:cNvSpPr/>
      </xdr:nvSpPr>
      <xdr:spPr>
        <a:xfrm>
          <a:off x="9588500" y="99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83062</xdr:rowOff>
    </xdr:from>
    <xdr:ext cx="534377" cy="259045"/>
    <xdr:sp macro="" textlink="">
      <xdr:nvSpPr>
        <xdr:cNvPr id="370" name="テキスト ボックス 369"/>
        <xdr:cNvSpPr txBox="1"/>
      </xdr:nvSpPr>
      <xdr:spPr>
        <a:xfrm>
          <a:off x="9372111" y="96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120351</xdr:rowOff>
    </xdr:from>
    <xdr:to>
      <xdr:col>12</xdr:col>
      <xdr:colOff>561975</xdr:colOff>
      <xdr:row>58</xdr:row>
      <xdr:rowOff>50501</xdr:rowOff>
    </xdr:to>
    <xdr:sp macro="" textlink="">
      <xdr:nvSpPr>
        <xdr:cNvPr id="371" name="円/楕円 370"/>
        <xdr:cNvSpPr/>
      </xdr:nvSpPr>
      <xdr:spPr>
        <a:xfrm>
          <a:off x="8699500" y="9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67028</xdr:rowOff>
    </xdr:from>
    <xdr:ext cx="534377" cy="259045"/>
    <xdr:sp macro="" textlink="">
      <xdr:nvSpPr>
        <xdr:cNvPr id="372" name="テキスト ボックス 371"/>
        <xdr:cNvSpPr txBox="1"/>
      </xdr:nvSpPr>
      <xdr:spPr>
        <a:xfrm>
          <a:off x="8483111" y="9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144591</xdr:rowOff>
    </xdr:from>
    <xdr:to>
      <xdr:col>11</xdr:col>
      <xdr:colOff>358775</xdr:colOff>
      <xdr:row>58</xdr:row>
      <xdr:rowOff>74741</xdr:rowOff>
    </xdr:to>
    <xdr:sp macro="" textlink="">
      <xdr:nvSpPr>
        <xdr:cNvPr id="373" name="円/楕円 372"/>
        <xdr:cNvSpPr/>
      </xdr:nvSpPr>
      <xdr:spPr>
        <a:xfrm>
          <a:off x="7810500" y="99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65868</xdr:rowOff>
    </xdr:from>
    <xdr:ext cx="534377" cy="259045"/>
    <xdr:sp macro="" textlink="">
      <xdr:nvSpPr>
        <xdr:cNvPr id="374" name="テキスト ボックス 373"/>
        <xdr:cNvSpPr txBox="1"/>
      </xdr:nvSpPr>
      <xdr:spPr>
        <a:xfrm>
          <a:off x="7594111" y="100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127805</xdr:rowOff>
    </xdr:from>
    <xdr:to>
      <xdr:col>10</xdr:col>
      <xdr:colOff>155575</xdr:colOff>
      <xdr:row>58</xdr:row>
      <xdr:rowOff>57955</xdr:rowOff>
    </xdr:to>
    <xdr:sp macro="" textlink="">
      <xdr:nvSpPr>
        <xdr:cNvPr id="375" name="円/楕円 374"/>
        <xdr:cNvSpPr/>
      </xdr:nvSpPr>
      <xdr:spPr>
        <a:xfrm>
          <a:off x="6921500" y="99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74482</xdr:rowOff>
    </xdr:from>
    <xdr:ext cx="534377" cy="259045"/>
    <xdr:sp macro="" textlink="">
      <xdr:nvSpPr>
        <xdr:cNvPr id="376" name="テキスト ボックス 375"/>
        <xdr:cNvSpPr txBox="1"/>
      </xdr:nvSpPr>
      <xdr:spPr>
        <a:xfrm>
          <a:off x="6705111" y="96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109494</xdr:rowOff>
    </xdr:from>
    <xdr:to>
      <xdr:col>15</xdr:col>
      <xdr:colOff>180975</xdr:colOff>
      <xdr:row>79</xdr:row>
      <xdr:rowOff>3789</xdr:rowOff>
    </xdr:to>
    <xdr:cxnSp macro="">
      <xdr:nvCxnSpPr>
        <xdr:cNvPr id="405" name="直線コネクタ 404"/>
        <xdr:cNvCxnSpPr/>
      </xdr:nvCxnSpPr>
      <xdr:spPr>
        <a:xfrm>
          <a:off x="9639300" y="13482594"/>
          <a:ext cx="8382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93241</xdr:rowOff>
    </xdr:from>
    <xdr:to>
      <xdr:col>14</xdr:col>
      <xdr:colOff>28575</xdr:colOff>
      <xdr:row>78</xdr:row>
      <xdr:rowOff>109494</xdr:rowOff>
    </xdr:to>
    <xdr:cxnSp macro="">
      <xdr:nvCxnSpPr>
        <xdr:cNvPr id="408" name="直線コネクタ 407"/>
        <xdr:cNvCxnSpPr/>
      </xdr:nvCxnSpPr>
      <xdr:spPr>
        <a:xfrm>
          <a:off x="8750300" y="13466341"/>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124439</xdr:rowOff>
    </xdr:from>
    <xdr:to>
      <xdr:col>15</xdr:col>
      <xdr:colOff>231775</xdr:colOff>
      <xdr:row>79</xdr:row>
      <xdr:rowOff>54589</xdr:rowOff>
    </xdr:to>
    <xdr:sp macro="" textlink="">
      <xdr:nvSpPr>
        <xdr:cNvPr id="418" name="円/楕円 417"/>
        <xdr:cNvSpPr/>
      </xdr:nvSpPr>
      <xdr:spPr>
        <a:xfrm>
          <a:off x="10426700" y="13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534377" cy="259045"/>
    <xdr:sp macro="" textlink="">
      <xdr:nvSpPr>
        <xdr:cNvPr id="419" name="普通建設事業費 （ うち新規整備　）該当値テキスト"/>
        <xdr:cNvSpPr txBox="1"/>
      </xdr:nvSpPr>
      <xdr:spPr>
        <a:xfrm>
          <a:off x="10528300" y="134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58694</xdr:rowOff>
    </xdr:from>
    <xdr:to>
      <xdr:col>14</xdr:col>
      <xdr:colOff>79375</xdr:colOff>
      <xdr:row>78</xdr:row>
      <xdr:rowOff>160294</xdr:rowOff>
    </xdr:to>
    <xdr:sp macro="" textlink="">
      <xdr:nvSpPr>
        <xdr:cNvPr id="420" name="円/楕円 419"/>
        <xdr:cNvSpPr/>
      </xdr:nvSpPr>
      <xdr:spPr>
        <a:xfrm>
          <a:off x="9588500" y="134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5371</xdr:rowOff>
    </xdr:from>
    <xdr:ext cx="534377" cy="259045"/>
    <xdr:sp macro="" textlink="">
      <xdr:nvSpPr>
        <xdr:cNvPr id="421" name="テキスト ボックス 420"/>
        <xdr:cNvSpPr txBox="1"/>
      </xdr:nvSpPr>
      <xdr:spPr>
        <a:xfrm>
          <a:off x="9372111" y="13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42441</xdr:rowOff>
    </xdr:from>
    <xdr:to>
      <xdr:col>12</xdr:col>
      <xdr:colOff>561975</xdr:colOff>
      <xdr:row>78</xdr:row>
      <xdr:rowOff>144041</xdr:rowOff>
    </xdr:to>
    <xdr:sp macro="" textlink="">
      <xdr:nvSpPr>
        <xdr:cNvPr id="422" name="円/楕円 421"/>
        <xdr:cNvSpPr/>
      </xdr:nvSpPr>
      <xdr:spPr>
        <a:xfrm>
          <a:off x="8699500" y="134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160568</xdr:rowOff>
    </xdr:from>
    <xdr:ext cx="534377" cy="259045"/>
    <xdr:sp macro="" textlink="">
      <xdr:nvSpPr>
        <xdr:cNvPr id="423" name="テキスト ボックス 422"/>
        <xdr:cNvSpPr txBox="1"/>
      </xdr:nvSpPr>
      <xdr:spPr>
        <a:xfrm>
          <a:off x="8483111" y="131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20763</xdr:rowOff>
    </xdr:from>
    <xdr:to>
      <xdr:col>15</xdr:col>
      <xdr:colOff>180975</xdr:colOff>
      <xdr:row>95</xdr:row>
      <xdr:rowOff>34936</xdr:rowOff>
    </xdr:to>
    <xdr:cxnSp macro="">
      <xdr:nvCxnSpPr>
        <xdr:cNvPr id="454" name="直線コネクタ 453"/>
        <xdr:cNvCxnSpPr/>
      </xdr:nvCxnSpPr>
      <xdr:spPr>
        <a:xfrm flipV="1">
          <a:off x="9639300" y="15965613"/>
          <a:ext cx="8382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34936</xdr:rowOff>
    </xdr:from>
    <xdr:to>
      <xdr:col>14</xdr:col>
      <xdr:colOff>28575</xdr:colOff>
      <xdr:row>95</xdr:row>
      <xdr:rowOff>130262</xdr:rowOff>
    </xdr:to>
    <xdr:cxnSp macro="">
      <xdr:nvCxnSpPr>
        <xdr:cNvPr id="457" name="直線コネクタ 456"/>
        <xdr:cNvCxnSpPr/>
      </xdr:nvCxnSpPr>
      <xdr:spPr>
        <a:xfrm flipV="1">
          <a:off x="8750300" y="16322686"/>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141413</xdr:rowOff>
    </xdr:from>
    <xdr:to>
      <xdr:col>15</xdr:col>
      <xdr:colOff>231775</xdr:colOff>
      <xdr:row>93</xdr:row>
      <xdr:rowOff>71563</xdr:rowOff>
    </xdr:to>
    <xdr:sp macro="" textlink="">
      <xdr:nvSpPr>
        <xdr:cNvPr id="467" name="円/楕円 466"/>
        <xdr:cNvSpPr/>
      </xdr:nvSpPr>
      <xdr:spPr>
        <a:xfrm>
          <a:off x="10426700" y="15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164290</xdr:rowOff>
    </xdr:from>
    <xdr:ext cx="534377" cy="259045"/>
    <xdr:sp macro="" textlink="">
      <xdr:nvSpPr>
        <xdr:cNvPr id="468" name="普通建設事業費 （ うち更新整備　）該当値テキスト"/>
        <xdr:cNvSpPr txBox="1"/>
      </xdr:nvSpPr>
      <xdr:spPr>
        <a:xfrm>
          <a:off x="10528300" y="15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155586</xdr:rowOff>
    </xdr:from>
    <xdr:to>
      <xdr:col>14</xdr:col>
      <xdr:colOff>79375</xdr:colOff>
      <xdr:row>95</xdr:row>
      <xdr:rowOff>85736</xdr:rowOff>
    </xdr:to>
    <xdr:sp macro="" textlink="">
      <xdr:nvSpPr>
        <xdr:cNvPr id="469" name="円/楕円 468"/>
        <xdr:cNvSpPr/>
      </xdr:nvSpPr>
      <xdr:spPr>
        <a:xfrm>
          <a:off x="9588500" y="162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102263</xdr:rowOff>
    </xdr:from>
    <xdr:ext cx="534377" cy="259045"/>
    <xdr:sp macro="" textlink="">
      <xdr:nvSpPr>
        <xdr:cNvPr id="470" name="テキスト ボックス 469"/>
        <xdr:cNvSpPr txBox="1"/>
      </xdr:nvSpPr>
      <xdr:spPr>
        <a:xfrm>
          <a:off x="9372111" y="160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79462</xdr:rowOff>
    </xdr:from>
    <xdr:to>
      <xdr:col>12</xdr:col>
      <xdr:colOff>561975</xdr:colOff>
      <xdr:row>96</xdr:row>
      <xdr:rowOff>9612</xdr:rowOff>
    </xdr:to>
    <xdr:sp macro="" textlink="">
      <xdr:nvSpPr>
        <xdr:cNvPr id="471" name="円/楕円 470"/>
        <xdr:cNvSpPr/>
      </xdr:nvSpPr>
      <xdr:spPr>
        <a:xfrm>
          <a:off x="8699500" y="16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739</xdr:rowOff>
    </xdr:from>
    <xdr:ext cx="534377" cy="259045"/>
    <xdr:sp macro="" textlink="">
      <xdr:nvSpPr>
        <xdr:cNvPr id="472" name="テキスト ボックス 471"/>
        <xdr:cNvSpPr txBox="1"/>
      </xdr:nvSpPr>
      <xdr:spPr>
        <a:xfrm>
          <a:off x="8483111" y="1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19062</xdr:rowOff>
    </xdr:from>
    <xdr:to>
      <xdr:col>23</xdr:col>
      <xdr:colOff>517525</xdr:colOff>
      <xdr:row>39</xdr:row>
      <xdr:rowOff>35395</xdr:rowOff>
    </xdr:to>
    <xdr:cxnSp macro="">
      <xdr:nvCxnSpPr>
        <xdr:cNvPr id="501" name="直線コネクタ 500"/>
        <xdr:cNvCxnSpPr/>
      </xdr:nvCxnSpPr>
      <xdr:spPr>
        <a:xfrm>
          <a:off x="15481300" y="6705612"/>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19062</xdr:rowOff>
    </xdr:from>
    <xdr:to>
      <xdr:col>22</xdr:col>
      <xdr:colOff>365125</xdr:colOff>
      <xdr:row>39</xdr:row>
      <xdr:rowOff>30899</xdr:rowOff>
    </xdr:to>
    <xdr:cxnSp macro="">
      <xdr:nvCxnSpPr>
        <xdr:cNvPr id="504" name="直線コネクタ 503"/>
        <xdr:cNvCxnSpPr/>
      </xdr:nvCxnSpPr>
      <xdr:spPr>
        <a:xfrm flipV="1">
          <a:off x="14592300" y="6705612"/>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30899</xdr:rowOff>
    </xdr:from>
    <xdr:to>
      <xdr:col>21</xdr:col>
      <xdr:colOff>161925</xdr:colOff>
      <xdr:row>39</xdr:row>
      <xdr:rowOff>33262</xdr:rowOff>
    </xdr:to>
    <xdr:cxnSp macro="">
      <xdr:nvCxnSpPr>
        <xdr:cNvPr id="507" name="直線コネクタ 506"/>
        <xdr:cNvCxnSpPr/>
      </xdr:nvCxnSpPr>
      <xdr:spPr>
        <a:xfrm flipV="1">
          <a:off x="13703300" y="67174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09" name="テキスト ボックス 50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30658</xdr:rowOff>
    </xdr:from>
    <xdr:to>
      <xdr:col>19</xdr:col>
      <xdr:colOff>644525</xdr:colOff>
      <xdr:row>39</xdr:row>
      <xdr:rowOff>33262</xdr:rowOff>
    </xdr:to>
    <xdr:cxnSp macro="">
      <xdr:nvCxnSpPr>
        <xdr:cNvPr id="510" name="直線コネクタ 509"/>
        <xdr:cNvCxnSpPr/>
      </xdr:nvCxnSpPr>
      <xdr:spPr>
        <a:xfrm>
          <a:off x="12814300" y="6717208"/>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2" name="テキスト ボックス 511"/>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156045</xdr:rowOff>
    </xdr:from>
    <xdr:to>
      <xdr:col>23</xdr:col>
      <xdr:colOff>568325</xdr:colOff>
      <xdr:row>39</xdr:row>
      <xdr:rowOff>86195</xdr:rowOff>
    </xdr:to>
    <xdr:sp macro="" textlink="">
      <xdr:nvSpPr>
        <xdr:cNvPr id="520" name="円/楕円 519"/>
        <xdr:cNvSpPr/>
      </xdr:nvSpPr>
      <xdr:spPr>
        <a:xfrm>
          <a:off x="16268700" y="66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21"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139712</xdr:rowOff>
    </xdr:from>
    <xdr:to>
      <xdr:col>22</xdr:col>
      <xdr:colOff>415925</xdr:colOff>
      <xdr:row>39</xdr:row>
      <xdr:rowOff>69862</xdr:rowOff>
    </xdr:to>
    <xdr:sp macro="" textlink="">
      <xdr:nvSpPr>
        <xdr:cNvPr id="522" name="円/楕円 521"/>
        <xdr:cNvSpPr/>
      </xdr:nvSpPr>
      <xdr:spPr>
        <a:xfrm>
          <a:off x="15430500" y="66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86390</xdr:rowOff>
    </xdr:from>
    <xdr:ext cx="469744" cy="259045"/>
    <xdr:sp macro="" textlink="">
      <xdr:nvSpPr>
        <xdr:cNvPr id="523" name="テキスト ボックス 522"/>
        <xdr:cNvSpPr txBox="1"/>
      </xdr:nvSpPr>
      <xdr:spPr>
        <a:xfrm>
          <a:off x="15246427" y="64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151549</xdr:rowOff>
    </xdr:from>
    <xdr:to>
      <xdr:col>21</xdr:col>
      <xdr:colOff>212725</xdr:colOff>
      <xdr:row>39</xdr:row>
      <xdr:rowOff>81699</xdr:rowOff>
    </xdr:to>
    <xdr:sp macro="" textlink="">
      <xdr:nvSpPr>
        <xdr:cNvPr id="524" name="円/楕円 523"/>
        <xdr:cNvSpPr/>
      </xdr:nvSpPr>
      <xdr:spPr>
        <a:xfrm>
          <a:off x="14541500" y="66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98226</xdr:rowOff>
    </xdr:from>
    <xdr:ext cx="469744" cy="259045"/>
    <xdr:sp macro="" textlink="">
      <xdr:nvSpPr>
        <xdr:cNvPr id="525" name="テキスト ボックス 524"/>
        <xdr:cNvSpPr txBox="1"/>
      </xdr:nvSpPr>
      <xdr:spPr>
        <a:xfrm>
          <a:off x="14357427"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153912</xdr:rowOff>
    </xdr:from>
    <xdr:to>
      <xdr:col>20</xdr:col>
      <xdr:colOff>9525</xdr:colOff>
      <xdr:row>39</xdr:row>
      <xdr:rowOff>84062</xdr:rowOff>
    </xdr:to>
    <xdr:sp macro="" textlink="">
      <xdr:nvSpPr>
        <xdr:cNvPr id="526" name="円/楕円 525"/>
        <xdr:cNvSpPr/>
      </xdr:nvSpPr>
      <xdr:spPr>
        <a:xfrm>
          <a:off x="13652500" y="66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100588</xdr:rowOff>
    </xdr:from>
    <xdr:ext cx="378565" cy="259045"/>
    <xdr:sp macro="" textlink="">
      <xdr:nvSpPr>
        <xdr:cNvPr id="527" name="テキスト ボックス 526"/>
        <xdr:cNvSpPr txBox="1"/>
      </xdr:nvSpPr>
      <xdr:spPr>
        <a:xfrm>
          <a:off x="13514017" y="6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151308</xdr:rowOff>
    </xdr:from>
    <xdr:to>
      <xdr:col>18</xdr:col>
      <xdr:colOff>492125</xdr:colOff>
      <xdr:row>39</xdr:row>
      <xdr:rowOff>81458</xdr:rowOff>
    </xdr:to>
    <xdr:sp macro="" textlink="">
      <xdr:nvSpPr>
        <xdr:cNvPr id="528" name="円/楕円 527"/>
        <xdr:cNvSpPr/>
      </xdr:nvSpPr>
      <xdr:spPr>
        <a:xfrm>
          <a:off x="12763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72585</xdr:rowOff>
    </xdr:from>
    <xdr:ext cx="469744" cy="259045"/>
    <xdr:sp macro="" textlink="">
      <xdr:nvSpPr>
        <xdr:cNvPr id="529" name="テキスト ボックス 528"/>
        <xdr:cNvSpPr txBox="1"/>
      </xdr:nvSpPr>
      <xdr:spPr>
        <a:xfrm>
          <a:off x="12579427"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96476</xdr:rowOff>
    </xdr:from>
    <xdr:to>
      <xdr:col>23</xdr:col>
      <xdr:colOff>517525</xdr:colOff>
      <xdr:row>74</xdr:row>
      <xdr:rowOff>169742</xdr:rowOff>
    </xdr:to>
    <xdr:cxnSp macro="">
      <xdr:nvCxnSpPr>
        <xdr:cNvPr id="607" name="直線コネクタ 606"/>
        <xdr:cNvCxnSpPr/>
      </xdr:nvCxnSpPr>
      <xdr:spPr>
        <a:xfrm>
          <a:off x="15481300" y="12783776"/>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43974</xdr:rowOff>
    </xdr:from>
    <xdr:to>
      <xdr:col>22</xdr:col>
      <xdr:colOff>365125</xdr:colOff>
      <xdr:row>74</xdr:row>
      <xdr:rowOff>96476</xdr:rowOff>
    </xdr:to>
    <xdr:cxnSp macro="">
      <xdr:nvCxnSpPr>
        <xdr:cNvPr id="610" name="直線コネクタ 609"/>
        <xdr:cNvCxnSpPr/>
      </xdr:nvCxnSpPr>
      <xdr:spPr>
        <a:xfrm>
          <a:off x="14592300" y="12731274"/>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43974</xdr:rowOff>
    </xdr:from>
    <xdr:to>
      <xdr:col>21</xdr:col>
      <xdr:colOff>161925</xdr:colOff>
      <xdr:row>74</xdr:row>
      <xdr:rowOff>46545</xdr:rowOff>
    </xdr:to>
    <xdr:cxnSp macro="">
      <xdr:nvCxnSpPr>
        <xdr:cNvPr id="613" name="直線コネクタ 612"/>
        <xdr:cNvCxnSpPr/>
      </xdr:nvCxnSpPr>
      <xdr:spPr>
        <a:xfrm flipV="1">
          <a:off x="13703300" y="12731274"/>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46545</xdr:rowOff>
    </xdr:from>
    <xdr:to>
      <xdr:col>19</xdr:col>
      <xdr:colOff>644525</xdr:colOff>
      <xdr:row>74</xdr:row>
      <xdr:rowOff>63214</xdr:rowOff>
    </xdr:to>
    <xdr:cxnSp macro="">
      <xdr:nvCxnSpPr>
        <xdr:cNvPr id="616" name="直線コネクタ 615"/>
        <xdr:cNvCxnSpPr/>
      </xdr:nvCxnSpPr>
      <xdr:spPr>
        <a:xfrm flipV="1">
          <a:off x="12814300" y="1273384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118942</xdr:rowOff>
    </xdr:from>
    <xdr:to>
      <xdr:col>23</xdr:col>
      <xdr:colOff>568325</xdr:colOff>
      <xdr:row>75</xdr:row>
      <xdr:rowOff>49092</xdr:rowOff>
    </xdr:to>
    <xdr:sp macro="" textlink="">
      <xdr:nvSpPr>
        <xdr:cNvPr id="626" name="円/楕円 625"/>
        <xdr:cNvSpPr/>
      </xdr:nvSpPr>
      <xdr:spPr>
        <a:xfrm>
          <a:off x="16268700" y="12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141819</xdr:rowOff>
    </xdr:from>
    <xdr:ext cx="534377" cy="259045"/>
    <xdr:sp macro="" textlink="">
      <xdr:nvSpPr>
        <xdr:cNvPr id="627" name="公債費該当値テキスト"/>
        <xdr:cNvSpPr txBox="1"/>
      </xdr:nvSpPr>
      <xdr:spPr>
        <a:xfrm>
          <a:off x="16370300" y="12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45676</xdr:rowOff>
    </xdr:from>
    <xdr:to>
      <xdr:col>22</xdr:col>
      <xdr:colOff>415925</xdr:colOff>
      <xdr:row>74</xdr:row>
      <xdr:rowOff>147276</xdr:rowOff>
    </xdr:to>
    <xdr:sp macro="" textlink="">
      <xdr:nvSpPr>
        <xdr:cNvPr id="628" name="円/楕円 627"/>
        <xdr:cNvSpPr/>
      </xdr:nvSpPr>
      <xdr:spPr>
        <a:xfrm>
          <a:off x="15430500" y="12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163803</xdr:rowOff>
    </xdr:from>
    <xdr:ext cx="534377" cy="259045"/>
    <xdr:sp macro="" textlink="">
      <xdr:nvSpPr>
        <xdr:cNvPr id="629" name="テキスト ボックス 628"/>
        <xdr:cNvSpPr txBox="1"/>
      </xdr:nvSpPr>
      <xdr:spPr>
        <a:xfrm>
          <a:off x="15214111" y="125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164624</xdr:rowOff>
    </xdr:from>
    <xdr:to>
      <xdr:col>21</xdr:col>
      <xdr:colOff>212725</xdr:colOff>
      <xdr:row>74</xdr:row>
      <xdr:rowOff>94774</xdr:rowOff>
    </xdr:to>
    <xdr:sp macro="" textlink="">
      <xdr:nvSpPr>
        <xdr:cNvPr id="630" name="円/楕円 629"/>
        <xdr:cNvSpPr/>
      </xdr:nvSpPr>
      <xdr:spPr>
        <a:xfrm>
          <a:off x="14541500" y="126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111301</xdr:rowOff>
    </xdr:from>
    <xdr:ext cx="534377" cy="259045"/>
    <xdr:sp macro="" textlink="">
      <xdr:nvSpPr>
        <xdr:cNvPr id="631" name="テキスト ボックス 630"/>
        <xdr:cNvSpPr txBox="1"/>
      </xdr:nvSpPr>
      <xdr:spPr>
        <a:xfrm>
          <a:off x="14325111" y="124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167195</xdr:rowOff>
    </xdr:from>
    <xdr:to>
      <xdr:col>20</xdr:col>
      <xdr:colOff>9525</xdr:colOff>
      <xdr:row>74</xdr:row>
      <xdr:rowOff>97345</xdr:rowOff>
    </xdr:to>
    <xdr:sp macro="" textlink="">
      <xdr:nvSpPr>
        <xdr:cNvPr id="632" name="円/楕円 631"/>
        <xdr:cNvSpPr/>
      </xdr:nvSpPr>
      <xdr:spPr>
        <a:xfrm>
          <a:off x="13652500" y="126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113872</xdr:rowOff>
    </xdr:from>
    <xdr:ext cx="534377" cy="259045"/>
    <xdr:sp macro="" textlink="">
      <xdr:nvSpPr>
        <xdr:cNvPr id="633" name="テキスト ボックス 632"/>
        <xdr:cNvSpPr txBox="1"/>
      </xdr:nvSpPr>
      <xdr:spPr>
        <a:xfrm>
          <a:off x="13436111" y="124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12414</xdr:rowOff>
    </xdr:from>
    <xdr:to>
      <xdr:col>18</xdr:col>
      <xdr:colOff>492125</xdr:colOff>
      <xdr:row>74</xdr:row>
      <xdr:rowOff>114014</xdr:rowOff>
    </xdr:to>
    <xdr:sp macro="" textlink="">
      <xdr:nvSpPr>
        <xdr:cNvPr id="634" name="円/楕円 633"/>
        <xdr:cNvSpPr/>
      </xdr:nvSpPr>
      <xdr:spPr>
        <a:xfrm>
          <a:off x="12763500" y="126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130541</xdr:rowOff>
    </xdr:from>
    <xdr:ext cx="534377" cy="259045"/>
    <xdr:sp macro="" textlink="">
      <xdr:nvSpPr>
        <xdr:cNvPr id="635" name="テキスト ボックス 634"/>
        <xdr:cNvSpPr txBox="1"/>
      </xdr:nvSpPr>
      <xdr:spPr>
        <a:xfrm>
          <a:off x="12547111" y="124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97231</xdr:rowOff>
    </xdr:from>
    <xdr:to>
      <xdr:col>23</xdr:col>
      <xdr:colOff>517525</xdr:colOff>
      <xdr:row>98</xdr:row>
      <xdr:rowOff>124782</xdr:rowOff>
    </xdr:to>
    <xdr:cxnSp macro="">
      <xdr:nvCxnSpPr>
        <xdr:cNvPr id="662" name="直線コネクタ 661"/>
        <xdr:cNvCxnSpPr/>
      </xdr:nvCxnSpPr>
      <xdr:spPr>
        <a:xfrm>
          <a:off x="15481300" y="16899331"/>
          <a:ext cx="8382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93148</xdr:rowOff>
    </xdr:from>
    <xdr:to>
      <xdr:col>22</xdr:col>
      <xdr:colOff>365125</xdr:colOff>
      <xdr:row>98</xdr:row>
      <xdr:rowOff>97231</xdr:rowOff>
    </xdr:to>
    <xdr:cxnSp macro="">
      <xdr:nvCxnSpPr>
        <xdr:cNvPr id="665" name="直線コネクタ 664"/>
        <xdr:cNvCxnSpPr/>
      </xdr:nvCxnSpPr>
      <xdr:spPr>
        <a:xfrm>
          <a:off x="14592300" y="1689524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93148</xdr:rowOff>
    </xdr:from>
    <xdr:to>
      <xdr:col>21</xdr:col>
      <xdr:colOff>161925</xdr:colOff>
      <xdr:row>98</xdr:row>
      <xdr:rowOff>95613</xdr:rowOff>
    </xdr:to>
    <xdr:cxnSp macro="">
      <xdr:nvCxnSpPr>
        <xdr:cNvPr id="668" name="直線コネクタ 667"/>
        <xdr:cNvCxnSpPr/>
      </xdr:nvCxnSpPr>
      <xdr:spPr>
        <a:xfrm flipV="1">
          <a:off x="13703300" y="1689524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0" name="テキスト ボックス 669"/>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93532</xdr:rowOff>
    </xdr:from>
    <xdr:to>
      <xdr:col>19</xdr:col>
      <xdr:colOff>644525</xdr:colOff>
      <xdr:row>98</xdr:row>
      <xdr:rowOff>95613</xdr:rowOff>
    </xdr:to>
    <xdr:cxnSp macro="">
      <xdr:nvCxnSpPr>
        <xdr:cNvPr id="671" name="直線コネクタ 670"/>
        <xdr:cNvCxnSpPr/>
      </xdr:nvCxnSpPr>
      <xdr:spPr>
        <a:xfrm>
          <a:off x="12814300" y="16895632"/>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73982</xdr:rowOff>
    </xdr:from>
    <xdr:to>
      <xdr:col>23</xdr:col>
      <xdr:colOff>568325</xdr:colOff>
      <xdr:row>99</xdr:row>
      <xdr:rowOff>4132</xdr:rowOff>
    </xdr:to>
    <xdr:sp macro="" textlink="">
      <xdr:nvSpPr>
        <xdr:cNvPr id="681" name="円/楕円 680"/>
        <xdr:cNvSpPr/>
      </xdr:nvSpPr>
      <xdr:spPr>
        <a:xfrm>
          <a:off x="16268700" y="168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160359</xdr:rowOff>
    </xdr:from>
    <xdr:ext cx="469744" cy="259045"/>
    <xdr:sp macro="" textlink="">
      <xdr:nvSpPr>
        <xdr:cNvPr id="682" name="積立金該当値テキスト"/>
        <xdr:cNvSpPr txBox="1"/>
      </xdr:nvSpPr>
      <xdr:spPr>
        <a:xfrm>
          <a:off x="16370300" y="1679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46431</xdr:rowOff>
    </xdr:from>
    <xdr:to>
      <xdr:col>22</xdr:col>
      <xdr:colOff>415925</xdr:colOff>
      <xdr:row>98</xdr:row>
      <xdr:rowOff>148031</xdr:rowOff>
    </xdr:to>
    <xdr:sp macro="" textlink="">
      <xdr:nvSpPr>
        <xdr:cNvPr id="683" name="円/楕円 682"/>
        <xdr:cNvSpPr/>
      </xdr:nvSpPr>
      <xdr:spPr>
        <a:xfrm>
          <a:off x="15430500" y="16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139158</xdr:rowOff>
    </xdr:from>
    <xdr:ext cx="469744" cy="259045"/>
    <xdr:sp macro="" textlink="">
      <xdr:nvSpPr>
        <xdr:cNvPr id="684" name="テキスト ボックス 683"/>
        <xdr:cNvSpPr txBox="1"/>
      </xdr:nvSpPr>
      <xdr:spPr>
        <a:xfrm>
          <a:off x="15246427" y="169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42348</xdr:rowOff>
    </xdr:from>
    <xdr:to>
      <xdr:col>21</xdr:col>
      <xdr:colOff>212725</xdr:colOff>
      <xdr:row>98</xdr:row>
      <xdr:rowOff>143948</xdr:rowOff>
    </xdr:to>
    <xdr:sp macro="" textlink="">
      <xdr:nvSpPr>
        <xdr:cNvPr id="685" name="円/楕円 684"/>
        <xdr:cNvSpPr/>
      </xdr:nvSpPr>
      <xdr:spPr>
        <a:xfrm>
          <a:off x="14541500" y="168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160475</xdr:rowOff>
    </xdr:from>
    <xdr:ext cx="534377" cy="259045"/>
    <xdr:sp macro="" textlink="">
      <xdr:nvSpPr>
        <xdr:cNvPr id="686" name="テキスト ボックス 685"/>
        <xdr:cNvSpPr txBox="1"/>
      </xdr:nvSpPr>
      <xdr:spPr>
        <a:xfrm>
          <a:off x="14325111" y="166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44813</xdr:rowOff>
    </xdr:from>
    <xdr:to>
      <xdr:col>20</xdr:col>
      <xdr:colOff>9525</xdr:colOff>
      <xdr:row>98</xdr:row>
      <xdr:rowOff>146413</xdr:rowOff>
    </xdr:to>
    <xdr:sp macro="" textlink="">
      <xdr:nvSpPr>
        <xdr:cNvPr id="687" name="円/楕円 686"/>
        <xdr:cNvSpPr/>
      </xdr:nvSpPr>
      <xdr:spPr>
        <a:xfrm>
          <a:off x="13652500" y="168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137540</xdr:rowOff>
    </xdr:from>
    <xdr:ext cx="469744" cy="259045"/>
    <xdr:sp macro="" textlink="">
      <xdr:nvSpPr>
        <xdr:cNvPr id="688" name="テキスト ボックス 687"/>
        <xdr:cNvSpPr txBox="1"/>
      </xdr:nvSpPr>
      <xdr:spPr>
        <a:xfrm>
          <a:off x="13468427" y="169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42732</xdr:rowOff>
    </xdr:from>
    <xdr:to>
      <xdr:col>18</xdr:col>
      <xdr:colOff>492125</xdr:colOff>
      <xdr:row>98</xdr:row>
      <xdr:rowOff>144332</xdr:rowOff>
    </xdr:to>
    <xdr:sp macro="" textlink="">
      <xdr:nvSpPr>
        <xdr:cNvPr id="689" name="円/楕円 688"/>
        <xdr:cNvSpPr/>
      </xdr:nvSpPr>
      <xdr:spPr>
        <a:xfrm>
          <a:off x="12763500" y="168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160859</xdr:rowOff>
    </xdr:from>
    <xdr:ext cx="534377" cy="259045"/>
    <xdr:sp macro="" textlink="">
      <xdr:nvSpPr>
        <xdr:cNvPr id="690" name="テキスト ボックス 689"/>
        <xdr:cNvSpPr txBox="1"/>
      </xdr:nvSpPr>
      <xdr:spPr>
        <a:xfrm>
          <a:off x="12547111" y="166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2" name="直線コネクタ 72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162903</xdr:rowOff>
    </xdr:from>
    <xdr:to>
      <xdr:col>32</xdr:col>
      <xdr:colOff>187325</xdr:colOff>
      <xdr:row>56</xdr:row>
      <xdr:rowOff>41916</xdr:rowOff>
    </xdr:to>
    <xdr:cxnSp macro="">
      <xdr:nvCxnSpPr>
        <xdr:cNvPr id="772" name="直線コネクタ 771"/>
        <xdr:cNvCxnSpPr/>
      </xdr:nvCxnSpPr>
      <xdr:spPr>
        <a:xfrm flipV="1">
          <a:off x="21323300" y="9592653"/>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41916</xdr:rowOff>
    </xdr:from>
    <xdr:to>
      <xdr:col>31</xdr:col>
      <xdr:colOff>34925</xdr:colOff>
      <xdr:row>56</xdr:row>
      <xdr:rowOff>58204</xdr:rowOff>
    </xdr:to>
    <xdr:cxnSp macro="">
      <xdr:nvCxnSpPr>
        <xdr:cNvPr id="775" name="直線コネクタ 774"/>
        <xdr:cNvCxnSpPr/>
      </xdr:nvCxnSpPr>
      <xdr:spPr>
        <a:xfrm flipV="1">
          <a:off x="20434300" y="964311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7" name="テキスト ボックス 776"/>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57404</xdr:rowOff>
    </xdr:from>
    <xdr:to>
      <xdr:col>29</xdr:col>
      <xdr:colOff>517525</xdr:colOff>
      <xdr:row>56</xdr:row>
      <xdr:rowOff>58204</xdr:rowOff>
    </xdr:to>
    <xdr:cxnSp macro="">
      <xdr:nvCxnSpPr>
        <xdr:cNvPr id="778" name="直線コネクタ 777"/>
        <xdr:cNvCxnSpPr/>
      </xdr:nvCxnSpPr>
      <xdr:spPr>
        <a:xfrm>
          <a:off x="19545300" y="965860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143643</xdr:rowOff>
    </xdr:from>
    <xdr:to>
      <xdr:col>28</xdr:col>
      <xdr:colOff>314325</xdr:colOff>
      <xdr:row>56</xdr:row>
      <xdr:rowOff>57404</xdr:rowOff>
    </xdr:to>
    <xdr:cxnSp macro="">
      <xdr:nvCxnSpPr>
        <xdr:cNvPr id="781" name="直線コネクタ 780"/>
        <xdr:cNvCxnSpPr/>
      </xdr:nvCxnSpPr>
      <xdr:spPr>
        <a:xfrm>
          <a:off x="18656300" y="9401943"/>
          <a:ext cx="889000" cy="2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112103</xdr:rowOff>
    </xdr:from>
    <xdr:to>
      <xdr:col>32</xdr:col>
      <xdr:colOff>238125</xdr:colOff>
      <xdr:row>56</xdr:row>
      <xdr:rowOff>42253</xdr:rowOff>
    </xdr:to>
    <xdr:sp macro="" textlink="">
      <xdr:nvSpPr>
        <xdr:cNvPr id="791" name="円/楕円 790"/>
        <xdr:cNvSpPr/>
      </xdr:nvSpPr>
      <xdr:spPr>
        <a:xfrm>
          <a:off x="221107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134980</xdr:rowOff>
    </xdr:from>
    <xdr:ext cx="469744" cy="259045"/>
    <xdr:sp macro="" textlink="">
      <xdr:nvSpPr>
        <xdr:cNvPr id="792" name="貸付金該当値テキスト"/>
        <xdr:cNvSpPr txBox="1"/>
      </xdr:nvSpPr>
      <xdr:spPr>
        <a:xfrm>
          <a:off x="22212300" y="939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162566</xdr:rowOff>
    </xdr:from>
    <xdr:to>
      <xdr:col>31</xdr:col>
      <xdr:colOff>85725</xdr:colOff>
      <xdr:row>56</xdr:row>
      <xdr:rowOff>92716</xdr:rowOff>
    </xdr:to>
    <xdr:sp macro="" textlink="">
      <xdr:nvSpPr>
        <xdr:cNvPr id="793" name="円/楕円 792"/>
        <xdr:cNvSpPr/>
      </xdr:nvSpPr>
      <xdr:spPr>
        <a:xfrm>
          <a:off x="21272500" y="95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109243</xdr:rowOff>
    </xdr:from>
    <xdr:ext cx="469744" cy="259045"/>
    <xdr:sp macro="" textlink="">
      <xdr:nvSpPr>
        <xdr:cNvPr id="794" name="テキスト ボックス 793"/>
        <xdr:cNvSpPr txBox="1"/>
      </xdr:nvSpPr>
      <xdr:spPr>
        <a:xfrm>
          <a:off x="21088427" y="9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7404</xdr:rowOff>
    </xdr:from>
    <xdr:to>
      <xdr:col>29</xdr:col>
      <xdr:colOff>568325</xdr:colOff>
      <xdr:row>56</xdr:row>
      <xdr:rowOff>109004</xdr:rowOff>
    </xdr:to>
    <xdr:sp macro="" textlink="">
      <xdr:nvSpPr>
        <xdr:cNvPr id="795" name="円/楕円 794"/>
        <xdr:cNvSpPr/>
      </xdr:nvSpPr>
      <xdr:spPr>
        <a:xfrm>
          <a:off x="20383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100131</xdr:rowOff>
    </xdr:from>
    <xdr:ext cx="469744" cy="259045"/>
    <xdr:sp macro="" textlink="">
      <xdr:nvSpPr>
        <xdr:cNvPr id="796" name="テキスト ボックス 795"/>
        <xdr:cNvSpPr txBox="1"/>
      </xdr:nvSpPr>
      <xdr:spPr>
        <a:xfrm>
          <a:off x="20199427" y="970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6604</xdr:rowOff>
    </xdr:from>
    <xdr:to>
      <xdr:col>28</xdr:col>
      <xdr:colOff>365125</xdr:colOff>
      <xdr:row>56</xdr:row>
      <xdr:rowOff>108204</xdr:rowOff>
    </xdr:to>
    <xdr:sp macro="" textlink="">
      <xdr:nvSpPr>
        <xdr:cNvPr id="797" name="円/楕円 796"/>
        <xdr:cNvSpPr/>
      </xdr:nvSpPr>
      <xdr:spPr>
        <a:xfrm>
          <a:off x="19494500" y="96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99331</xdr:rowOff>
    </xdr:from>
    <xdr:ext cx="469744" cy="259045"/>
    <xdr:sp macro="" textlink="">
      <xdr:nvSpPr>
        <xdr:cNvPr id="798" name="テキスト ボックス 797"/>
        <xdr:cNvSpPr txBox="1"/>
      </xdr:nvSpPr>
      <xdr:spPr>
        <a:xfrm>
          <a:off x="19310427" y="9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92843</xdr:rowOff>
    </xdr:from>
    <xdr:to>
      <xdr:col>27</xdr:col>
      <xdr:colOff>161925</xdr:colOff>
      <xdr:row>55</xdr:row>
      <xdr:rowOff>22993</xdr:rowOff>
    </xdr:to>
    <xdr:sp macro="" textlink="">
      <xdr:nvSpPr>
        <xdr:cNvPr id="799" name="円/楕円 798"/>
        <xdr:cNvSpPr/>
      </xdr:nvSpPr>
      <xdr:spPr>
        <a:xfrm>
          <a:off x="18605500" y="9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39520</xdr:rowOff>
    </xdr:from>
    <xdr:ext cx="469744" cy="259045"/>
    <xdr:sp macro="" textlink="">
      <xdr:nvSpPr>
        <xdr:cNvPr id="800" name="テキスト ボックス 799"/>
        <xdr:cNvSpPr txBox="1"/>
      </xdr:nvSpPr>
      <xdr:spPr>
        <a:xfrm>
          <a:off x="18421427" y="9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25209</xdr:rowOff>
    </xdr:from>
    <xdr:to>
      <xdr:col>32</xdr:col>
      <xdr:colOff>187325</xdr:colOff>
      <xdr:row>75</xdr:row>
      <xdr:rowOff>61709</xdr:rowOff>
    </xdr:to>
    <xdr:cxnSp macro="">
      <xdr:nvCxnSpPr>
        <xdr:cNvPr id="830" name="直線コネクタ 829"/>
        <xdr:cNvCxnSpPr/>
      </xdr:nvCxnSpPr>
      <xdr:spPr>
        <a:xfrm>
          <a:off x="21323300" y="12883959"/>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8484</xdr:rowOff>
    </xdr:from>
    <xdr:to>
      <xdr:col>31</xdr:col>
      <xdr:colOff>34925</xdr:colOff>
      <xdr:row>75</xdr:row>
      <xdr:rowOff>25209</xdr:rowOff>
    </xdr:to>
    <xdr:cxnSp macro="">
      <xdr:nvCxnSpPr>
        <xdr:cNvPr id="833" name="直線コネクタ 832"/>
        <xdr:cNvCxnSpPr/>
      </xdr:nvCxnSpPr>
      <xdr:spPr>
        <a:xfrm>
          <a:off x="20434300" y="1286723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8484</xdr:rowOff>
    </xdr:from>
    <xdr:to>
      <xdr:col>29</xdr:col>
      <xdr:colOff>517525</xdr:colOff>
      <xdr:row>75</xdr:row>
      <xdr:rowOff>101981</xdr:rowOff>
    </xdr:to>
    <xdr:cxnSp macro="">
      <xdr:nvCxnSpPr>
        <xdr:cNvPr id="836" name="直線コネクタ 835"/>
        <xdr:cNvCxnSpPr/>
      </xdr:nvCxnSpPr>
      <xdr:spPr>
        <a:xfrm flipV="1">
          <a:off x="19545300" y="1286723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101981</xdr:rowOff>
    </xdr:from>
    <xdr:to>
      <xdr:col>28</xdr:col>
      <xdr:colOff>314325</xdr:colOff>
      <xdr:row>75</xdr:row>
      <xdr:rowOff>131375</xdr:rowOff>
    </xdr:to>
    <xdr:cxnSp macro="">
      <xdr:nvCxnSpPr>
        <xdr:cNvPr id="839" name="直線コネクタ 838"/>
        <xdr:cNvCxnSpPr/>
      </xdr:nvCxnSpPr>
      <xdr:spPr>
        <a:xfrm flipV="1">
          <a:off x="18656300" y="12960731"/>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10909</xdr:rowOff>
    </xdr:from>
    <xdr:to>
      <xdr:col>32</xdr:col>
      <xdr:colOff>238125</xdr:colOff>
      <xdr:row>75</xdr:row>
      <xdr:rowOff>112509</xdr:rowOff>
    </xdr:to>
    <xdr:sp macro="" textlink="">
      <xdr:nvSpPr>
        <xdr:cNvPr id="849" name="円/楕円 848"/>
        <xdr:cNvSpPr/>
      </xdr:nvSpPr>
      <xdr:spPr>
        <a:xfrm>
          <a:off x="22110700" y="12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33786</xdr:rowOff>
    </xdr:from>
    <xdr:ext cx="534377" cy="259045"/>
    <xdr:sp macro="" textlink="">
      <xdr:nvSpPr>
        <xdr:cNvPr id="850" name="繰出金該当値テキスト"/>
        <xdr:cNvSpPr txBox="1"/>
      </xdr:nvSpPr>
      <xdr:spPr>
        <a:xfrm>
          <a:off x="22212300" y="12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145859</xdr:rowOff>
    </xdr:from>
    <xdr:to>
      <xdr:col>31</xdr:col>
      <xdr:colOff>85725</xdr:colOff>
      <xdr:row>75</xdr:row>
      <xdr:rowOff>76009</xdr:rowOff>
    </xdr:to>
    <xdr:sp macro="" textlink="">
      <xdr:nvSpPr>
        <xdr:cNvPr id="851" name="円/楕円 850"/>
        <xdr:cNvSpPr/>
      </xdr:nvSpPr>
      <xdr:spPr>
        <a:xfrm>
          <a:off x="21272500" y="12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92536</xdr:rowOff>
    </xdr:from>
    <xdr:ext cx="534377" cy="259045"/>
    <xdr:sp macro="" textlink="">
      <xdr:nvSpPr>
        <xdr:cNvPr id="852" name="テキスト ボックス 851"/>
        <xdr:cNvSpPr txBox="1"/>
      </xdr:nvSpPr>
      <xdr:spPr>
        <a:xfrm>
          <a:off x="21056111" y="126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129134</xdr:rowOff>
    </xdr:from>
    <xdr:to>
      <xdr:col>29</xdr:col>
      <xdr:colOff>568325</xdr:colOff>
      <xdr:row>75</xdr:row>
      <xdr:rowOff>59284</xdr:rowOff>
    </xdr:to>
    <xdr:sp macro="" textlink="">
      <xdr:nvSpPr>
        <xdr:cNvPr id="853" name="円/楕円 852"/>
        <xdr:cNvSpPr/>
      </xdr:nvSpPr>
      <xdr:spPr>
        <a:xfrm>
          <a:off x="203835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75811</xdr:rowOff>
    </xdr:from>
    <xdr:ext cx="534377" cy="259045"/>
    <xdr:sp macro="" textlink="">
      <xdr:nvSpPr>
        <xdr:cNvPr id="854" name="テキスト ボックス 853"/>
        <xdr:cNvSpPr txBox="1"/>
      </xdr:nvSpPr>
      <xdr:spPr>
        <a:xfrm>
          <a:off x="20167111" y="12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51181</xdr:rowOff>
    </xdr:from>
    <xdr:to>
      <xdr:col>28</xdr:col>
      <xdr:colOff>365125</xdr:colOff>
      <xdr:row>75</xdr:row>
      <xdr:rowOff>152781</xdr:rowOff>
    </xdr:to>
    <xdr:sp macro="" textlink="">
      <xdr:nvSpPr>
        <xdr:cNvPr id="855" name="円/楕円 854"/>
        <xdr:cNvSpPr/>
      </xdr:nvSpPr>
      <xdr:spPr>
        <a:xfrm>
          <a:off x="19494500" y="129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169308</xdr:rowOff>
    </xdr:from>
    <xdr:ext cx="534377" cy="259045"/>
    <xdr:sp macro="" textlink="">
      <xdr:nvSpPr>
        <xdr:cNvPr id="856" name="テキスト ボックス 855"/>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80575</xdr:rowOff>
    </xdr:from>
    <xdr:to>
      <xdr:col>27</xdr:col>
      <xdr:colOff>161925</xdr:colOff>
      <xdr:row>76</xdr:row>
      <xdr:rowOff>10725</xdr:rowOff>
    </xdr:to>
    <xdr:sp macro="" textlink="">
      <xdr:nvSpPr>
        <xdr:cNvPr id="857" name="円/楕円 856"/>
        <xdr:cNvSpPr/>
      </xdr:nvSpPr>
      <xdr:spPr>
        <a:xfrm>
          <a:off x="18605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27252</xdr:rowOff>
    </xdr:from>
    <xdr:ext cx="534377" cy="259045"/>
    <xdr:sp macro="" textlink="">
      <xdr:nvSpPr>
        <xdr:cNvPr id="858" name="テキスト ボックス 857"/>
        <xdr:cNvSpPr txBox="1"/>
      </xdr:nvSpPr>
      <xdr:spPr>
        <a:xfrm>
          <a:off x="18389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・繰出金については類似団体と比較して、高くなっている。前年度と比較すると、国民健康保険、介護保険、公共下水道の各事業で減少し、総額でも</a:t>
          </a:r>
          <a:r>
            <a:rPr kumimoji="1" lang="en-US" altLang="ja-JP" sz="1300">
              <a:latin typeface="ＭＳ Ｐゴシック"/>
            </a:rPr>
            <a:t>3.9</a:t>
          </a:r>
          <a:r>
            <a:rPr kumimoji="1" lang="ja-JP" altLang="en-US" sz="1300">
              <a:latin typeface="ＭＳ Ｐゴシック"/>
            </a:rPr>
            <a:t>％減少しているが、決算額の構成のうち公共下水道事業会計への繰出金が引き続き</a:t>
          </a:r>
          <a:r>
            <a:rPr kumimoji="1" lang="en-US" altLang="ja-JP" sz="1300">
              <a:latin typeface="ＭＳ Ｐゴシック"/>
            </a:rPr>
            <a:t>25</a:t>
          </a:r>
          <a:r>
            <a:rPr kumimoji="1" lang="ja-JP" altLang="en-US" sz="1300">
              <a:latin typeface="ＭＳ Ｐゴシック"/>
            </a:rPr>
            <a:t>％以上を占めているがそれが繰越金の額を高めに推移させている要因と思われる。</a:t>
          </a:r>
          <a:endParaRPr kumimoji="1" lang="en-US" altLang="ja-JP" sz="1300">
            <a:latin typeface="ＭＳ Ｐゴシック"/>
          </a:endParaRPr>
        </a:p>
        <a:p>
          <a:r>
            <a:rPr kumimoji="1" lang="ja-JP" altLang="en-US" sz="1300">
              <a:latin typeface="ＭＳ Ｐゴシック"/>
            </a:rPr>
            <a:t>・人件費については昨年度と比較して、退職手当等が増加したため、類似団体と比較して徐々に開きができている。定員管理の適正化につとめ、地域住民に理解を得られるような給与水準となるように努める。</a:t>
          </a:r>
          <a:endParaRPr kumimoji="1" lang="en-US" altLang="ja-JP" sz="1300">
            <a:latin typeface="ＭＳ Ｐゴシック"/>
          </a:endParaRPr>
        </a:p>
        <a:p>
          <a:r>
            <a:rPr kumimoji="1" lang="ja-JP" altLang="en-US" sz="1300">
              <a:latin typeface="ＭＳ Ｐゴシック"/>
            </a:rPr>
            <a:t>・普通建設事業費については、マイントピア別子の改修事業や総合文化施設建設事業が終了したことに伴い、事業費が減額となったが</a:t>
          </a:r>
          <a:r>
            <a:rPr kumimoji="1" lang="en-US" altLang="ja-JP" sz="1300">
              <a:latin typeface="ＭＳ Ｐゴシック"/>
            </a:rPr>
            <a:t>(</a:t>
          </a:r>
          <a:r>
            <a:rPr kumimoji="1" lang="ja-JP" altLang="en-US" sz="1300">
              <a:latin typeface="ＭＳ Ｐゴシック"/>
            </a:rPr>
            <a:t>事業費総額では</a:t>
          </a:r>
          <a:r>
            <a:rPr kumimoji="1" lang="en-US" altLang="ja-JP" sz="1300">
              <a:latin typeface="ＭＳ Ｐゴシック"/>
            </a:rPr>
            <a:t>579,247</a:t>
          </a:r>
          <a:r>
            <a:rPr kumimoji="1" lang="ja-JP" altLang="en-US" sz="1300">
              <a:latin typeface="ＭＳ Ｐゴシック"/>
            </a:rPr>
            <a:t>千円、約</a:t>
          </a:r>
          <a:r>
            <a:rPr kumimoji="1" lang="en-US" altLang="ja-JP" sz="1300">
              <a:latin typeface="ＭＳ Ｐゴシック"/>
            </a:rPr>
            <a:t>8.7</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、清掃センター改修事業、小学校大規模改修事業、公営住宅建替推進事業などの施設の更新に着手したため、普通建設事業費</a:t>
          </a:r>
          <a:r>
            <a:rPr kumimoji="1" lang="en-US" altLang="ja-JP" sz="1300">
              <a:latin typeface="ＭＳ Ｐゴシック"/>
            </a:rPr>
            <a:t>(</a:t>
          </a:r>
          <a:r>
            <a:rPr kumimoji="1" lang="ja-JP" altLang="en-US" sz="1300">
              <a:latin typeface="ＭＳ Ｐゴシック"/>
            </a:rPr>
            <a:t>うち更新整備</a:t>
          </a:r>
          <a:r>
            <a:rPr kumimoji="1" lang="en-US" altLang="ja-JP" sz="1300">
              <a:latin typeface="ＭＳ Ｐゴシック"/>
            </a:rPr>
            <a:t>)</a:t>
          </a:r>
          <a:r>
            <a:rPr kumimoji="1" lang="ja-JP" altLang="en-US" sz="1300">
              <a:latin typeface="ＭＳ Ｐゴシック"/>
            </a:rPr>
            <a:t>は上昇している。更新整備については公共施設の老朽化が進んできているため、今後も費用の増大が見込まれるが、公共施設の統廃合等を進めながら計画的な更新整備を行うように努める。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愛媛県新居浜市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121,637
120,680
234.46
48,273,504
46,725,499
1,149,989
27,174,623
47,802,976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78740</xdr:rowOff>
    </xdr:from>
    <xdr:to>
      <xdr:col>6</xdr:col>
      <xdr:colOff>511175</xdr:colOff>
      <xdr:row>32</xdr:row>
      <xdr:rowOff>15603</xdr:rowOff>
    </xdr:to>
    <xdr:cxnSp macro="">
      <xdr:nvCxnSpPr>
        <xdr:cNvPr id="63" name="直線コネクタ 62"/>
        <xdr:cNvCxnSpPr/>
      </xdr:nvCxnSpPr>
      <xdr:spPr>
        <a:xfrm>
          <a:off x="3797300" y="5222240"/>
          <a:ext cx="8382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78740</xdr:rowOff>
    </xdr:from>
    <xdr:to>
      <xdr:col>5</xdr:col>
      <xdr:colOff>358775</xdr:colOff>
      <xdr:row>30</xdr:row>
      <xdr:rowOff>158206</xdr:rowOff>
    </xdr:to>
    <xdr:cxnSp macro="">
      <xdr:nvCxnSpPr>
        <xdr:cNvPr id="66" name="直線コネクタ 65"/>
        <xdr:cNvCxnSpPr/>
      </xdr:nvCxnSpPr>
      <xdr:spPr>
        <a:xfrm flipV="1">
          <a:off x="2908300" y="5222240"/>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158206</xdr:rowOff>
    </xdr:from>
    <xdr:to>
      <xdr:col>4</xdr:col>
      <xdr:colOff>155575</xdr:colOff>
      <xdr:row>31</xdr:row>
      <xdr:rowOff>122827</xdr:rowOff>
    </xdr:to>
    <xdr:cxnSp macro="">
      <xdr:nvCxnSpPr>
        <xdr:cNvPr id="69" name="直線コネクタ 68"/>
        <xdr:cNvCxnSpPr/>
      </xdr:nvCxnSpPr>
      <xdr:spPr>
        <a:xfrm flipV="1">
          <a:off x="2019300" y="5301706"/>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53158</xdr:rowOff>
    </xdr:from>
    <xdr:to>
      <xdr:col>2</xdr:col>
      <xdr:colOff>638175</xdr:colOff>
      <xdr:row>31</xdr:row>
      <xdr:rowOff>122827</xdr:rowOff>
    </xdr:to>
    <xdr:cxnSp macro="">
      <xdr:nvCxnSpPr>
        <xdr:cNvPr id="72" name="直線コネクタ 71"/>
        <xdr:cNvCxnSpPr/>
      </xdr:nvCxnSpPr>
      <xdr:spPr>
        <a:xfrm>
          <a:off x="1130300" y="5368108"/>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136253</xdr:rowOff>
    </xdr:from>
    <xdr:to>
      <xdr:col>6</xdr:col>
      <xdr:colOff>561975</xdr:colOff>
      <xdr:row>32</xdr:row>
      <xdr:rowOff>66403</xdr:rowOff>
    </xdr:to>
    <xdr:sp macro="" textlink="">
      <xdr:nvSpPr>
        <xdr:cNvPr id="82" name="円/楕円 81"/>
        <xdr:cNvSpPr/>
      </xdr:nvSpPr>
      <xdr:spPr>
        <a:xfrm>
          <a:off x="4584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159130</xdr:rowOff>
    </xdr:from>
    <xdr:ext cx="469744" cy="259045"/>
    <xdr:sp macro="" textlink="">
      <xdr:nvSpPr>
        <xdr:cNvPr id="83" name="議会費該当値テキスト"/>
        <xdr:cNvSpPr txBox="1"/>
      </xdr:nvSpPr>
      <xdr:spPr>
        <a:xfrm>
          <a:off x="4686300" y="53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27940</xdr:rowOff>
    </xdr:from>
    <xdr:to>
      <xdr:col>5</xdr:col>
      <xdr:colOff>409575</xdr:colOff>
      <xdr:row>30</xdr:row>
      <xdr:rowOff>129540</xdr:rowOff>
    </xdr:to>
    <xdr:sp macro="" textlink="">
      <xdr:nvSpPr>
        <xdr:cNvPr id="84" name="円/楕円 83"/>
        <xdr:cNvSpPr/>
      </xdr:nvSpPr>
      <xdr:spPr>
        <a:xfrm>
          <a:off x="3746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146067</xdr:rowOff>
    </xdr:from>
    <xdr:ext cx="469744" cy="259045"/>
    <xdr:sp macro="" textlink="">
      <xdr:nvSpPr>
        <xdr:cNvPr id="85" name="テキスト ボックス 84"/>
        <xdr:cNvSpPr txBox="1"/>
      </xdr:nvSpPr>
      <xdr:spPr>
        <a:xfrm>
          <a:off x="3562427"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107406</xdr:rowOff>
    </xdr:from>
    <xdr:to>
      <xdr:col>4</xdr:col>
      <xdr:colOff>206375</xdr:colOff>
      <xdr:row>31</xdr:row>
      <xdr:rowOff>37556</xdr:rowOff>
    </xdr:to>
    <xdr:sp macro="" textlink="">
      <xdr:nvSpPr>
        <xdr:cNvPr id="86" name="円/楕円 85"/>
        <xdr:cNvSpPr/>
      </xdr:nvSpPr>
      <xdr:spPr>
        <a:xfrm>
          <a:off x="2857500" y="5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54083</xdr:rowOff>
    </xdr:from>
    <xdr:ext cx="469744" cy="259045"/>
    <xdr:sp macro="" textlink="">
      <xdr:nvSpPr>
        <xdr:cNvPr id="87" name="テキスト ボックス 86"/>
        <xdr:cNvSpPr txBox="1"/>
      </xdr:nvSpPr>
      <xdr:spPr>
        <a:xfrm>
          <a:off x="2673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72027</xdr:rowOff>
    </xdr:from>
    <xdr:to>
      <xdr:col>3</xdr:col>
      <xdr:colOff>3175</xdr:colOff>
      <xdr:row>32</xdr:row>
      <xdr:rowOff>2177</xdr:rowOff>
    </xdr:to>
    <xdr:sp macro="" textlink="">
      <xdr:nvSpPr>
        <xdr:cNvPr id="88" name="円/楕円 87"/>
        <xdr:cNvSpPr/>
      </xdr:nvSpPr>
      <xdr:spPr>
        <a:xfrm>
          <a:off x="1968500" y="5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18704</xdr:rowOff>
    </xdr:from>
    <xdr:ext cx="469744" cy="259045"/>
    <xdr:sp macro="" textlink="">
      <xdr:nvSpPr>
        <xdr:cNvPr id="89" name="テキスト ボックス 88"/>
        <xdr:cNvSpPr txBox="1"/>
      </xdr:nvSpPr>
      <xdr:spPr>
        <a:xfrm>
          <a:off x="1784427" y="51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2358</xdr:rowOff>
    </xdr:from>
    <xdr:to>
      <xdr:col>1</xdr:col>
      <xdr:colOff>485775</xdr:colOff>
      <xdr:row>31</xdr:row>
      <xdr:rowOff>103958</xdr:rowOff>
    </xdr:to>
    <xdr:sp macro="" textlink="">
      <xdr:nvSpPr>
        <xdr:cNvPr id="90" name="円/楕円 89"/>
        <xdr:cNvSpPr/>
      </xdr:nvSpPr>
      <xdr:spPr>
        <a:xfrm>
          <a:off x="1079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120485</xdr:rowOff>
    </xdr:from>
    <xdr:ext cx="469744" cy="259045"/>
    <xdr:sp macro="" textlink="">
      <xdr:nvSpPr>
        <xdr:cNvPr id="91" name="テキスト ボックス 90"/>
        <xdr:cNvSpPr txBox="1"/>
      </xdr:nvSpPr>
      <xdr:spPr>
        <a:xfrm>
          <a:off x="895427"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117681</xdr:rowOff>
    </xdr:from>
    <xdr:to>
      <xdr:col>6</xdr:col>
      <xdr:colOff>511175</xdr:colOff>
      <xdr:row>57</xdr:row>
      <xdr:rowOff>147706</xdr:rowOff>
    </xdr:to>
    <xdr:cxnSp macro="">
      <xdr:nvCxnSpPr>
        <xdr:cNvPr id="118" name="直線コネクタ 117"/>
        <xdr:cNvCxnSpPr/>
      </xdr:nvCxnSpPr>
      <xdr:spPr>
        <a:xfrm>
          <a:off x="3797300" y="9890331"/>
          <a:ext cx="8382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117681</xdr:rowOff>
    </xdr:from>
    <xdr:to>
      <xdr:col>5</xdr:col>
      <xdr:colOff>358775</xdr:colOff>
      <xdr:row>57</xdr:row>
      <xdr:rowOff>126853</xdr:rowOff>
    </xdr:to>
    <xdr:cxnSp macro="">
      <xdr:nvCxnSpPr>
        <xdr:cNvPr id="121" name="直線コネクタ 120"/>
        <xdr:cNvCxnSpPr/>
      </xdr:nvCxnSpPr>
      <xdr:spPr>
        <a:xfrm flipV="1">
          <a:off x="2908300" y="9890331"/>
          <a:ext cx="8890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126853</xdr:rowOff>
    </xdr:from>
    <xdr:to>
      <xdr:col>4</xdr:col>
      <xdr:colOff>155575</xdr:colOff>
      <xdr:row>57</xdr:row>
      <xdr:rowOff>128718</xdr:rowOff>
    </xdr:to>
    <xdr:cxnSp macro="">
      <xdr:nvCxnSpPr>
        <xdr:cNvPr id="124" name="直線コネクタ 123"/>
        <xdr:cNvCxnSpPr/>
      </xdr:nvCxnSpPr>
      <xdr:spPr>
        <a:xfrm flipV="1">
          <a:off x="2019300" y="9899503"/>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128718</xdr:rowOff>
    </xdr:from>
    <xdr:to>
      <xdr:col>2</xdr:col>
      <xdr:colOff>638175</xdr:colOff>
      <xdr:row>57</xdr:row>
      <xdr:rowOff>130766</xdr:rowOff>
    </xdr:to>
    <xdr:cxnSp macro="">
      <xdr:nvCxnSpPr>
        <xdr:cNvPr id="127" name="直線コネクタ 126"/>
        <xdr:cNvCxnSpPr/>
      </xdr:nvCxnSpPr>
      <xdr:spPr>
        <a:xfrm flipV="1">
          <a:off x="1130300" y="99013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96906</xdr:rowOff>
    </xdr:from>
    <xdr:to>
      <xdr:col>6</xdr:col>
      <xdr:colOff>561975</xdr:colOff>
      <xdr:row>58</xdr:row>
      <xdr:rowOff>27056</xdr:rowOff>
    </xdr:to>
    <xdr:sp macro="" textlink="">
      <xdr:nvSpPr>
        <xdr:cNvPr id="137" name="円/楕円 136"/>
        <xdr:cNvSpPr/>
      </xdr:nvSpPr>
      <xdr:spPr>
        <a:xfrm>
          <a:off x="45847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11833</xdr:rowOff>
    </xdr:from>
    <xdr:ext cx="534377" cy="259045"/>
    <xdr:sp macro="" textlink="">
      <xdr:nvSpPr>
        <xdr:cNvPr id="138" name="総務費該当値テキスト"/>
        <xdr:cNvSpPr txBox="1"/>
      </xdr:nvSpPr>
      <xdr:spPr>
        <a:xfrm>
          <a:off x="4686300" y="9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66881</xdr:rowOff>
    </xdr:from>
    <xdr:to>
      <xdr:col>5</xdr:col>
      <xdr:colOff>409575</xdr:colOff>
      <xdr:row>57</xdr:row>
      <xdr:rowOff>168481</xdr:rowOff>
    </xdr:to>
    <xdr:sp macro="" textlink="">
      <xdr:nvSpPr>
        <xdr:cNvPr id="139" name="円/楕円 138"/>
        <xdr:cNvSpPr/>
      </xdr:nvSpPr>
      <xdr:spPr>
        <a:xfrm>
          <a:off x="3746500" y="98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159608</xdr:rowOff>
    </xdr:from>
    <xdr:ext cx="534377" cy="259045"/>
    <xdr:sp macro="" textlink="">
      <xdr:nvSpPr>
        <xdr:cNvPr id="140" name="テキスト ボックス 139"/>
        <xdr:cNvSpPr txBox="1"/>
      </xdr:nvSpPr>
      <xdr:spPr>
        <a:xfrm>
          <a:off x="3530111" y="99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76053</xdr:rowOff>
    </xdr:from>
    <xdr:to>
      <xdr:col>4</xdr:col>
      <xdr:colOff>206375</xdr:colOff>
      <xdr:row>58</xdr:row>
      <xdr:rowOff>6203</xdr:rowOff>
    </xdr:to>
    <xdr:sp macro="" textlink="">
      <xdr:nvSpPr>
        <xdr:cNvPr id="141" name="円/楕円 140"/>
        <xdr:cNvSpPr/>
      </xdr:nvSpPr>
      <xdr:spPr>
        <a:xfrm>
          <a:off x="2857500" y="98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168780</xdr:rowOff>
    </xdr:from>
    <xdr:ext cx="534377" cy="259045"/>
    <xdr:sp macro="" textlink="">
      <xdr:nvSpPr>
        <xdr:cNvPr id="142" name="テキスト ボックス 141"/>
        <xdr:cNvSpPr txBox="1"/>
      </xdr:nvSpPr>
      <xdr:spPr>
        <a:xfrm>
          <a:off x="2641111" y="99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77918</xdr:rowOff>
    </xdr:from>
    <xdr:to>
      <xdr:col>3</xdr:col>
      <xdr:colOff>3175</xdr:colOff>
      <xdr:row>58</xdr:row>
      <xdr:rowOff>8068</xdr:rowOff>
    </xdr:to>
    <xdr:sp macro="" textlink="">
      <xdr:nvSpPr>
        <xdr:cNvPr id="143" name="円/楕円 142"/>
        <xdr:cNvSpPr/>
      </xdr:nvSpPr>
      <xdr:spPr>
        <a:xfrm>
          <a:off x="1968500" y="98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170645</xdr:rowOff>
    </xdr:from>
    <xdr:ext cx="534377" cy="259045"/>
    <xdr:sp macro="" textlink="">
      <xdr:nvSpPr>
        <xdr:cNvPr id="144" name="テキスト ボックス 143"/>
        <xdr:cNvSpPr txBox="1"/>
      </xdr:nvSpPr>
      <xdr:spPr>
        <a:xfrm>
          <a:off x="1752111" y="99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79966</xdr:rowOff>
    </xdr:from>
    <xdr:to>
      <xdr:col>1</xdr:col>
      <xdr:colOff>485775</xdr:colOff>
      <xdr:row>58</xdr:row>
      <xdr:rowOff>10116</xdr:rowOff>
    </xdr:to>
    <xdr:sp macro="" textlink="">
      <xdr:nvSpPr>
        <xdr:cNvPr id="145" name="円/楕円 144"/>
        <xdr:cNvSpPr/>
      </xdr:nvSpPr>
      <xdr:spPr>
        <a:xfrm>
          <a:off x="1079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1243</xdr:rowOff>
    </xdr:from>
    <xdr:ext cx="534377" cy="259045"/>
    <xdr:sp macro="" textlink="">
      <xdr:nvSpPr>
        <xdr:cNvPr id="146" name="テキスト ボックス 145"/>
        <xdr:cNvSpPr txBox="1"/>
      </xdr:nvSpPr>
      <xdr:spPr>
        <a:xfrm>
          <a:off x="863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156902</xdr:rowOff>
    </xdr:from>
    <xdr:to>
      <xdr:col>6</xdr:col>
      <xdr:colOff>511175</xdr:colOff>
      <xdr:row>74</xdr:row>
      <xdr:rowOff>40754</xdr:rowOff>
    </xdr:to>
    <xdr:cxnSp macro="">
      <xdr:nvCxnSpPr>
        <xdr:cNvPr id="176" name="直線コネクタ 175"/>
        <xdr:cNvCxnSpPr/>
      </xdr:nvCxnSpPr>
      <xdr:spPr>
        <a:xfrm flipV="1">
          <a:off x="3797300" y="12501302"/>
          <a:ext cx="838200" cy="2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44</xdr:rowOff>
    </xdr:from>
    <xdr:to>
      <xdr:col>5</xdr:col>
      <xdr:colOff>358775</xdr:colOff>
      <xdr:row>74</xdr:row>
      <xdr:rowOff>40754</xdr:rowOff>
    </xdr:to>
    <xdr:cxnSp macro="">
      <xdr:nvCxnSpPr>
        <xdr:cNvPr id="179" name="直線コネクタ 178"/>
        <xdr:cNvCxnSpPr/>
      </xdr:nvCxnSpPr>
      <xdr:spPr>
        <a:xfrm>
          <a:off x="2908300" y="12687344"/>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44</xdr:rowOff>
    </xdr:from>
    <xdr:to>
      <xdr:col>4</xdr:col>
      <xdr:colOff>155575</xdr:colOff>
      <xdr:row>75</xdr:row>
      <xdr:rowOff>30163</xdr:rowOff>
    </xdr:to>
    <xdr:cxnSp macro="">
      <xdr:nvCxnSpPr>
        <xdr:cNvPr id="182" name="直線コネクタ 181"/>
        <xdr:cNvCxnSpPr/>
      </xdr:nvCxnSpPr>
      <xdr:spPr>
        <a:xfrm flipV="1">
          <a:off x="2019300" y="12687344"/>
          <a:ext cx="889000" cy="2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145815</xdr:rowOff>
    </xdr:from>
    <xdr:to>
      <xdr:col>2</xdr:col>
      <xdr:colOff>638175</xdr:colOff>
      <xdr:row>75</xdr:row>
      <xdr:rowOff>30163</xdr:rowOff>
    </xdr:to>
    <xdr:cxnSp macro="">
      <xdr:nvCxnSpPr>
        <xdr:cNvPr id="185" name="直線コネクタ 184"/>
        <xdr:cNvCxnSpPr/>
      </xdr:nvCxnSpPr>
      <xdr:spPr>
        <a:xfrm>
          <a:off x="1130300" y="12833115"/>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106102</xdr:rowOff>
    </xdr:from>
    <xdr:to>
      <xdr:col>6</xdr:col>
      <xdr:colOff>561975</xdr:colOff>
      <xdr:row>73</xdr:row>
      <xdr:rowOff>36252</xdr:rowOff>
    </xdr:to>
    <xdr:sp macro="" textlink="">
      <xdr:nvSpPr>
        <xdr:cNvPr id="195" name="円/楕円 194"/>
        <xdr:cNvSpPr/>
      </xdr:nvSpPr>
      <xdr:spPr>
        <a:xfrm>
          <a:off x="45847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128979</xdr:rowOff>
    </xdr:from>
    <xdr:ext cx="599010" cy="259045"/>
    <xdr:sp macro="" textlink="">
      <xdr:nvSpPr>
        <xdr:cNvPr id="196" name="民生費該当値テキスト"/>
        <xdr:cNvSpPr txBox="1"/>
      </xdr:nvSpPr>
      <xdr:spPr>
        <a:xfrm>
          <a:off x="4686300" y="1230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157,097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161404</xdr:rowOff>
    </xdr:from>
    <xdr:to>
      <xdr:col>5</xdr:col>
      <xdr:colOff>409575</xdr:colOff>
      <xdr:row>74</xdr:row>
      <xdr:rowOff>91554</xdr:rowOff>
    </xdr:to>
    <xdr:sp macro="" textlink="">
      <xdr:nvSpPr>
        <xdr:cNvPr id="197" name="円/楕円 196"/>
        <xdr:cNvSpPr/>
      </xdr:nvSpPr>
      <xdr:spPr>
        <a:xfrm>
          <a:off x="3746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108081</xdr:rowOff>
    </xdr:from>
    <xdr:ext cx="599010" cy="259045"/>
    <xdr:sp macro="" textlink="">
      <xdr:nvSpPr>
        <xdr:cNvPr id="198" name="テキスト ボックス 197"/>
        <xdr:cNvSpPr txBox="1"/>
      </xdr:nvSpPr>
      <xdr:spPr>
        <a:xfrm>
          <a:off x="3497794" y="124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145,194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120694</xdr:rowOff>
    </xdr:from>
    <xdr:to>
      <xdr:col>4</xdr:col>
      <xdr:colOff>206375</xdr:colOff>
      <xdr:row>74</xdr:row>
      <xdr:rowOff>50844</xdr:rowOff>
    </xdr:to>
    <xdr:sp macro="" textlink="">
      <xdr:nvSpPr>
        <xdr:cNvPr id="199" name="円/楕円 198"/>
        <xdr:cNvSpPr/>
      </xdr:nvSpPr>
      <xdr:spPr>
        <a:xfrm>
          <a:off x="2857500" y="126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67371</xdr:rowOff>
    </xdr:from>
    <xdr:ext cx="599010" cy="259045"/>
    <xdr:sp macro="" textlink="">
      <xdr:nvSpPr>
        <xdr:cNvPr id="200" name="テキスト ボックス 199"/>
        <xdr:cNvSpPr txBox="1"/>
      </xdr:nvSpPr>
      <xdr:spPr>
        <a:xfrm>
          <a:off x="2608794" y="124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150813</xdr:rowOff>
    </xdr:from>
    <xdr:to>
      <xdr:col>3</xdr:col>
      <xdr:colOff>3175</xdr:colOff>
      <xdr:row>75</xdr:row>
      <xdr:rowOff>80963</xdr:rowOff>
    </xdr:to>
    <xdr:sp macro="" textlink="">
      <xdr:nvSpPr>
        <xdr:cNvPr id="201" name="円/楕円 200"/>
        <xdr:cNvSpPr/>
      </xdr:nvSpPr>
      <xdr:spPr>
        <a:xfrm>
          <a:off x="1968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97490</xdr:rowOff>
    </xdr:from>
    <xdr:ext cx="599010" cy="259045"/>
    <xdr:sp macro="" textlink="">
      <xdr:nvSpPr>
        <xdr:cNvPr id="202" name="テキスト ボックス 201"/>
        <xdr:cNvSpPr txBox="1"/>
      </xdr:nvSpPr>
      <xdr:spPr>
        <a:xfrm>
          <a:off x="1719794"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136,750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95015</xdr:rowOff>
    </xdr:from>
    <xdr:to>
      <xdr:col>1</xdr:col>
      <xdr:colOff>485775</xdr:colOff>
      <xdr:row>75</xdr:row>
      <xdr:rowOff>25165</xdr:rowOff>
    </xdr:to>
    <xdr:sp macro="" textlink="">
      <xdr:nvSpPr>
        <xdr:cNvPr id="203" name="円/楕円 202"/>
        <xdr:cNvSpPr/>
      </xdr:nvSpPr>
      <xdr:spPr>
        <a:xfrm>
          <a:off x="1079500" y="127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41692</xdr:rowOff>
    </xdr:from>
    <xdr:ext cx="599010" cy="259045"/>
    <xdr:sp macro="" textlink="">
      <xdr:nvSpPr>
        <xdr:cNvPr id="204" name="テキスト ボックス 203"/>
        <xdr:cNvSpPr txBox="1"/>
      </xdr:nvSpPr>
      <xdr:spPr>
        <a:xfrm>
          <a:off x="830794" y="1255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105677</xdr:rowOff>
    </xdr:from>
    <xdr:to>
      <xdr:col>6</xdr:col>
      <xdr:colOff>511175</xdr:colOff>
      <xdr:row>97</xdr:row>
      <xdr:rowOff>57062</xdr:rowOff>
    </xdr:to>
    <xdr:cxnSp macro="">
      <xdr:nvCxnSpPr>
        <xdr:cNvPr id="234" name="直線コネクタ 233"/>
        <xdr:cNvCxnSpPr/>
      </xdr:nvCxnSpPr>
      <xdr:spPr>
        <a:xfrm flipV="1">
          <a:off x="3797300" y="16564877"/>
          <a:ext cx="838200" cy="1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57062</xdr:rowOff>
    </xdr:from>
    <xdr:to>
      <xdr:col>5</xdr:col>
      <xdr:colOff>358775</xdr:colOff>
      <xdr:row>97</xdr:row>
      <xdr:rowOff>133908</xdr:rowOff>
    </xdr:to>
    <xdr:cxnSp macro="">
      <xdr:nvCxnSpPr>
        <xdr:cNvPr id="237" name="直線コネクタ 236"/>
        <xdr:cNvCxnSpPr/>
      </xdr:nvCxnSpPr>
      <xdr:spPr>
        <a:xfrm flipV="1">
          <a:off x="2908300" y="16687712"/>
          <a:ext cx="8890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129184</xdr:rowOff>
    </xdr:from>
    <xdr:to>
      <xdr:col>4</xdr:col>
      <xdr:colOff>155575</xdr:colOff>
      <xdr:row>97</xdr:row>
      <xdr:rowOff>133908</xdr:rowOff>
    </xdr:to>
    <xdr:cxnSp macro="">
      <xdr:nvCxnSpPr>
        <xdr:cNvPr id="240" name="直線コネクタ 239"/>
        <xdr:cNvCxnSpPr/>
      </xdr:nvCxnSpPr>
      <xdr:spPr>
        <a:xfrm>
          <a:off x="2019300" y="167598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129184</xdr:rowOff>
    </xdr:from>
    <xdr:to>
      <xdr:col>2</xdr:col>
      <xdr:colOff>638175</xdr:colOff>
      <xdr:row>97</xdr:row>
      <xdr:rowOff>147701</xdr:rowOff>
    </xdr:to>
    <xdr:cxnSp macro="">
      <xdr:nvCxnSpPr>
        <xdr:cNvPr id="243" name="直線コネクタ 242"/>
        <xdr:cNvCxnSpPr/>
      </xdr:nvCxnSpPr>
      <xdr:spPr>
        <a:xfrm flipV="1">
          <a:off x="1130300" y="16759834"/>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54877</xdr:rowOff>
    </xdr:from>
    <xdr:to>
      <xdr:col>6</xdr:col>
      <xdr:colOff>561975</xdr:colOff>
      <xdr:row>96</xdr:row>
      <xdr:rowOff>156477</xdr:rowOff>
    </xdr:to>
    <xdr:sp macro="" textlink="">
      <xdr:nvSpPr>
        <xdr:cNvPr id="253" name="円/楕円 252"/>
        <xdr:cNvSpPr/>
      </xdr:nvSpPr>
      <xdr:spPr>
        <a:xfrm>
          <a:off x="4584700" y="165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33304</xdr:rowOff>
    </xdr:from>
    <xdr:ext cx="534377" cy="259045"/>
    <xdr:sp macro="" textlink="">
      <xdr:nvSpPr>
        <xdr:cNvPr id="254" name="衛生費該当値テキスト"/>
        <xdr:cNvSpPr txBox="1"/>
      </xdr:nvSpPr>
      <xdr:spPr>
        <a:xfrm>
          <a:off x="4686300"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6262</xdr:rowOff>
    </xdr:from>
    <xdr:to>
      <xdr:col>5</xdr:col>
      <xdr:colOff>409575</xdr:colOff>
      <xdr:row>97</xdr:row>
      <xdr:rowOff>107862</xdr:rowOff>
    </xdr:to>
    <xdr:sp macro="" textlink="">
      <xdr:nvSpPr>
        <xdr:cNvPr id="255" name="円/楕円 254"/>
        <xdr:cNvSpPr/>
      </xdr:nvSpPr>
      <xdr:spPr>
        <a:xfrm>
          <a:off x="37465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98989</xdr:rowOff>
    </xdr:from>
    <xdr:ext cx="534377" cy="259045"/>
    <xdr:sp macro="" textlink="">
      <xdr:nvSpPr>
        <xdr:cNvPr id="256" name="テキスト ボックス 255"/>
        <xdr:cNvSpPr txBox="1"/>
      </xdr:nvSpPr>
      <xdr:spPr>
        <a:xfrm>
          <a:off x="3530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83108</xdr:rowOff>
    </xdr:from>
    <xdr:to>
      <xdr:col>4</xdr:col>
      <xdr:colOff>206375</xdr:colOff>
      <xdr:row>98</xdr:row>
      <xdr:rowOff>13258</xdr:rowOff>
    </xdr:to>
    <xdr:sp macro="" textlink="">
      <xdr:nvSpPr>
        <xdr:cNvPr id="257" name="円/楕円 256"/>
        <xdr:cNvSpPr/>
      </xdr:nvSpPr>
      <xdr:spPr>
        <a:xfrm>
          <a:off x="28575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4385</xdr:rowOff>
    </xdr:from>
    <xdr:ext cx="534377" cy="259045"/>
    <xdr:sp macro="" textlink="">
      <xdr:nvSpPr>
        <xdr:cNvPr id="258" name="テキスト ボックス 257"/>
        <xdr:cNvSpPr txBox="1"/>
      </xdr:nvSpPr>
      <xdr:spPr>
        <a:xfrm>
          <a:off x="2641111" y="16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78384</xdr:rowOff>
    </xdr:from>
    <xdr:to>
      <xdr:col>3</xdr:col>
      <xdr:colOff>3175</xdr:colOff>
      <xdr:row>98</xdr:row>
      <xdr:rowOff>8534</xdr:rowOff>
    </xdr:to>
    <xdr:sp macro="" textlink="">
      <xdr:nvSpPr>
        <xdr:cNvPr id="259" name="円/楕円 258"/>
        <xdr:cNvSpPr/>
      </xdr:nvSpPr>
      <xdr:spPr>
        <a:xfrm>
          <a:off x="196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171111</xdr:rowOff>
    </xdr:from>
    <xdr:ext cx="534377" cy="259045"/>
    <xdr:sp macro="" textlink="">
      <xdr:nvSpPr>
        <xdr:cNvPr id="260" name="テキスト ボックス 259"/>
        <xdr:cNvSpPr txBox="1"/>
      </xdr:nvSpPr>
      <xdr:spPr>
        <a:xfrm>
          <a:off x="1752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96901</xdr:rowOff>
    </xdr:from>
    <xdr:to>
      <xdr:col>1</xdr:col>
      <xdr:colOff>485775</xdr:colOff>
      <xdr:row>98</xdr:row>
      <xdr:rowOff>27051</xdr:rowOff>
    </xdr:to>
    <xdr:sp macro="" textlink="">
      <xdr:nvSpPr>
        <xdr:cNvPr id="261" name="円/楕円 260"/>
        <xdr:cNvSpPr/>
      </xdr:nvSpPr>
      <xdr:spPr>
        <a:xfrm>
          <a:off x="1079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18178</xdr:rowOff>
    </xdr:from>
    <xdr:ext cx="534377" cy="259045"/>
    <xdr:sp macro="" textlink="">
      <xdr:nvSpPr>
        <xdr:cNvPr id="262" name="テキスト ボックス 261"/>
        <xdr:cNvSpPr txBox="1"/>
      </xdr:nvSpPr>
      <xdr:spPr>
        <a:xfrm>
          <a:off x="863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155168</xdr:rowOff>
    </xdr:from>
    <xdr:to>
      <xdr:col>15</xdr:col>
      <xdr:colOff>180975</xdr:colOff>
      <xdr:row>37</xdr:row>
      <xdr:rowOff>158521</xdr:rowOff>
    </xdr:to>
    <xdr:cxnSp macro="">
      <xdr:nvCxnSpPr>
        <xdr:cNvPr id="291" name="直線コネクタ 290"/>
        <xdr:cNvCxnSpPr/>
      </xdr:nvCxnSpPr>
      <xdr:spPr>
        <a:xfrm>
          <a:off x="9639300" y="649881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2"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155168</xdr:rowOff>
    </xdr:from>
    <xdr:to>
      <xdr:col>14</xdr:col>
      <xdr:colOff>28575</xdr:colOff>
      <xdr:row>38</xdr:row>
      <xdr:rowOff>5207</xdr:rowOff>
    </xdr:to>
    <xdr:cxnSp macro="">
      <xdr:nvCxnSpPr>
        <xdr:cNvPr id="294" name="直線コネクタ 293"/>
        <xdr:cNvCxnSpPr/>
      </xdr:nvCxnSpPr>
      <xdr:spPr>
        <a:xfrm flipV="1">
          <a:off x="8750300" y="649881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6" name="テキスト ボックス 295"/>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38</xdr:row>
      <xdr:rowOff>8712</xdr:rowOff>
    </xdr:to>
    <xdr:cxnSp macro="">
      <xdr:nvCxnSpPr>
        <xdr:cNvPr id="297" name="直線コネクタ 296"/>
        <xdr:cNvCxnSpPr/>
      </xdr:nvCxnSpPr>
      <xdr:spPr>
        <a:xfrm flipV="1">
          <a:off x="7861300" y="65203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299" name="テキスト ボックス 298"/>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147168</xdr:rowOff>
    </xdr:from>
    <xdr:to>
      <xdr:col>11</xdr:col>
      <xdr:colOff>307975</xdr:colOff>
      <xdr:row>38</xdr:row>
      <xdr:rowOff>8712</xdr:rowOff>
    </xdr:to>
    <xdr:cxnSp macro="">
      <xdr:nvCxnSpPr>
        <xdr:cNvPr id="300" name="直線コネクタ 299"/>
        <xdr:cNvCxnSpPr/>
      </xdr:nvCxnSpPr>
      <xdr:spPr>
        <a:xfrm>
          <a:off x="6972300" y="6490818"/>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2" name="テキスト ボックス 301"/>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4" name="テキスト ボックス 303"/>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107721</xdr:rowOff>
    </xdr:from>
    <xdr:to>
      <xdr:col>15</xdr:col>
      <xdr:colOff>231775</xdr:colOff>
      <xdr:row>38</xdr:row>
      <xdr:rowOff>37871</xdr:rowOff>
    </xdr:to>
    <xdr:sp macro="" textlink="">
      <xdr:nvSpPr>
        <xdr:cNvPr id="310" name="円/楕円 309"/>
        <xdr:cNvSpPr/>
      </xdr:nvSpPr>
      <xdr:spPr>
        <a:xfrm>
          <a:off x="10426700" y="64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130598</xdr:rowOff>
    </xdr:from>
    <xdr:ext cx="469744" cy="259045"/>
    <xdr:sp macro="" textlink="">
      <xdr:nvSpPr>
        <xdr:cNvPr id="311" name="労働費該当値テキスト"/>
        <xdr:cNvSpPr txBox="1"/>
      </xdr:nvSpPr>
      <xdr:spPr>
        <a:xfrm>
          <a:off x="10528300" y="63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104368</xdr:rowOff>
    </xdr:from>
    <xdr:to>
      <xdr:col>14</xdr:col>
      <xdr:colOff>79375</xdr:colOff>
      <xdr:row>38</xdr:row>
      <xdr:rowOff>34519</xdr:rowOff>
    </xdr:to>
    <xdr:sp macro="" textlink="">
      <xdr:nvSpPr>
        <xdr:cNvPr id="312" name="円/楕円 311"/>
        <xdr:cNvSpPr/>
      </xdr:nvSpPr>
      <xdr:spPr>
        <a:xfrm>
          <a:off x="9588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51045</xdr:rowOff>
    </xdr:from>
    <xdr:ext cx="469744" cy="259045"/>
    <xdr:sp macro="" textlink="">
      <xdr:nvSpPr>
        <xdr:cNvPr id="313" name="テキスト ボックス 312"/>
        <xdr:cNvSpPr txBox="1"/>
      </xdr:nvSpPr>
      <xdr:spPr>
        <a:xfrm>
          <a:off x="9404427" y="62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4" name="円/楕円 313"/>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72534</xdr:rowOff>
    </xdr:from>
    <xdr:ext cx="469744" cy="259045"/>
    <xdr:sp macro="" textlink="">
      <xdr:nvSpPr>
        <xdr:cNvPr id="315" name="テキスト ボックス 314"/>
        <xdr:cNvSpPr txBox="1"/>
      </xdr:nvSpPr>
      <xdr:spPr>
        <a:xfrm>
          <a:off x="8515427" y="62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129362</xdr:rowOff>
    </xdr:from>
    <xdr:to>
      <xdr:col>11</xdr:col>
      <xdr:colOff>358775</xdr:colOff>
      <xdr:row>38</xdr:row>
      <xdr:rowOff>59513</xdr:rowOff>
    </xdr:to>
    <xdr:sp macro="" textlink="">
      <xdr:nvSpPr>
        <xdr:cNvPr id="316" name="円/楕円 315"/>
        <xdr:cNvSpPr/>
      </xdr:nvSpPr>
      <xdr:spPr>
        <a:xfrm>
          <a:off x="78105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76039</xdr:rowOff>
    </xdr:from>
    <xdr:ext cx="469744" cy="259045"/>
    <xdr:sp macro="" textlink="">
      <xdr:nvSpPr>
        <xdr:cNvPr id="317" name="テキスト ボックス 316"/>
        <xdr:cNvSpPr txBox="1"/>
      </xdr:nvSpPr>
      <xdr:spPr>
        <a:xfrm>
          <a:off x="7626427" y="62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96368</xdr:rowOff>
    </xdr:from>
    <xdr:to>
      <xdr:col>10</xdr:col>
      <xdr:colOff>155575</xdr:colOff>
      <xdr:row>38</xdr:row>
      <xdr:rowOff>26518</xdr:rowOff>
    </xdr:to>
    <xdr:sp macro="" textlink="">
      <xdr:nvSpPr>
        <xdr:cNvPr id="318" name="円/楕円 317"/>
        <xdr:cNvSpPr/>
      </xdr:nvSpPr>
      <xdr:spPr>
        <a:xfrm>
          <a:off x="6921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43045</xdr:rowOff>
    </xdr:from>
    <xdr:ext cx="469744" cy="259045"/>
    <xdr:sp macro="" textlink="">
      <xdr:nvSpPr>
        <xdr:cNvPr id="319" name="テキスト ボックス 318"/>
        <xdr:cNvSpPr txBox="1"/>
      </xdr:nvSpPr>
      <xdr:spPr>
        <a:xfrm>
          <a:off x="6737427"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34468</xdr:rowOff>
    </xdr:from>
    <xdr:to>
      <xdr:col>15</xdr:col>
      <xdr:colOff>180975</xdr:colOff>
      <xdr:row>58</xdr:row>
      <xdr:rowOff>42507</xdr:rowOff>
    </xdr:to>
    <xdr:cxnSp macro="">
      <xdr:nvCxnSpPr>
        <xdr:cNvPr id="348" name="直線コネクタ 347"/>
        <xdr:cNvCxnSpPr/>
      </xdr:nvCxnSpPr>
      <xdr:spPr>
        <a:xfrm flipV="1">
          <a:off x="9639300" y="9978568"/>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155931</xdr:rowOff>
    </xdr:from>
    <xdr:to>
      <xdr:col>14</xdr:col>
      <xdr:colOff>28575</xdr:colOff>
      <xdr:row>58</xdr:row>
      <xdr:rowOff>42507</xdr:rowOff>
    </xdr:to>
    <xdr:cxnSp macro="">
      <xdr:nvCxnSpPr>
        <xdr:cNvPr id="351" name="直線コネクタ 350"/>
        <xdr:cNvCxnSpPr/>
      </xdr:nvCxnSpPr>
      <xdr:spPr>
        <a:xfrm>
          <a:off x="8750300" y="9928581"/>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155931</xdr:rowOff>
    </xdr:from>
    <xdr:to>
      <xdr:col>12</xdr:col>
      <xdr:colOff>511175</xdr:colOff>
      <xdr:row>58</xdr:row>
      <xdr:rowOff>48489</xdr:rowOff>
    </xdr:to>
    <xdr:cxnSp macro="">
      <xdr:nvCxnSpPr>
        <xdr:cNvPr id="354" name="直線コネクタ 353"/>
        <xdr:cNvCxnSpPr/>
      </xdr:nvCxnSpPr>
      <xdr:spPr>
        <a:xfrm flipV="1">
          <a:off x="7861300" y="992858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48489</xdr:rowOff>
    </xdr:from>
    <xdr:to>
      <xdr:col>11</xdr:col>
      <xdr:colOff>307975</xdr:colOff>
      <xdr:row>58</xdr:row>
      <xdr:rowOff>51118</xdr:rowOff>
    </xdr:to>
    <xdr:cxnSp macro="">
      <xdr:nvCxnSpPr>
        <xdr:cNvPr id="357" name="直線コネクタ 356"/>
        <xdr:cNvCxnSpPr/>
      </xdr:nvCxnSpPr>
      <xdr:spPr>
        <a:xfrm flipV="1">
          <a:off x="6972300" y="999258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155118</xdr:rowOff>
    </xdr:from>
    <xdr:to>
      <xdr:col>15</xdr:col>
      <xdr:colOff>231775</xdr:colOff>
      <xdr:row>58</xdr:row>
      <xdr:rowOff>85268</xdr:rowOff>
    </xdr:to>
    <xdr:sp macro="" textlink="">
      <xdr:nvSpPr>
        <xdr:cNvPr id="367" name="円/楕円 366"/>
        <xdr:cNvSpPr/>
      </xdr:nvSpPr>
      <xdr:spPr>
        <a:xfrm>
          <a:off x="104267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133545</xdr:rowOff>
    </xdr:from>
    <xdr:ext cx="469744" cy="259045"/>
    <xdr:sp macro="" textlink="">
      <xdr:nvSpPr>
        <xdr:cNvPr id="368" name="農林水産業費該当値テキスト"/>
        <xdr:cNvSpPr txBox="1"/>
      </xdr:nvSpPr>
      <xdr:spPr>
        <a:xfrm>
          <a:off x="10528300" y="99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163157</xdr:rowOff>
    </xdr:from>
    <xdr:to>
      <xdr:col>14</xdr:col>
      <xdr:colOff>79375</xdr:colOff>
      <xdr:row>58</xdr:row>
      <xdr:rowOff>93307</xdr:rowOff>
    </xdr:to>
    <xdr:sp macro="" textlink="">
      <xdr:nvSpPr>
        <xdr:cNvPr id="369" name="円/楕円 368"/>
        <xdr:cNvSpPr/>
      </xdr:nvSpPr>
      <xdr:spPr>
        <a:xfrm>
          <a:off x="9588500" y="9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84434</xdr:rowOff>
    </xdr:from>
    <xdr:ext cx="469744" cy="259045"/>
    <xdr:sp macro="" textlink="">
      <xdr:nvSpPr>
        <xdr:cNvPr id="370" name="テキスト ボックス 369"/>
        <xdr:cNvSpPr txBox="1"/>
      </xdr:nvSpPr>
      <xdr:spPr>
        <a:xfrm>
          <a:off x="9404427" y="100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105131</xdr:rowOff>
    </xdr:from>
    <xdr:to>
      <xdr:col>12</xdr:col>
      <xdr:colOff>561975</xdr:colOff>
      <xdr:row>58</xdr:row>
      <xdr:rowOff>35281</xdr:rowOff>
    </xdr:to>
    <xdr:sp macro="" textlink="">
      <xdr:nvSpPr>
        <xdr:cNvPr id="371" name="円/楕円 370"/>
        <xdr:cNvSpPr/>
      </xdr:nvSpPr>
      <xdr:spPr>
        <a:xfrm>
          <a:off x="8699500" y="98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26408</xdr:rowOff>
    </xdr:from>
    <xdr:ext cx="469744" cy="259045"/>
    <xdr:sp macro="" textlink="">
      <xdr:nvSpPr>
        <xdr:cNvPr id="372" name="テキスト ボックス 371"/>
        <xdr:cNvSpPr txBox="1"/>
      </xdr:nvSpPr>
      <xdr:spPr>
        <a:xfrm>
          <a:off x="8515427" y="997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169139</xdr:rowOff>
    </xdr:from>
    <xdr:to>
      <xdr:col>11</xdr:col>
      <xdr:colOff>358775</xdr:colOff>
      <xdr:row>58</xdr:row>
      <xdr:rowOff>99289</xdr:rowOff>
    </xdr:to>
    <xdr:sp macro="" textlink="">
      <xdr:nvSpPr>
        <xdr:cNvPr id="373" name="円/楕円 372"/>
        <xdr:cNvSpPr/>
      </xdr:nvSpPr>
      <xdr:spPr>
        <a:xfrm>
          <a:off x="7810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90416</xdr:rowOff>
    </xdr:from>
    <xdr:ext cx="469744" cy="259045"/>
    <xdr:sp macro="" textlink="">
      <xdr:nvSpPr>
        <xdr:cNvPr id="374" name="テキスト ボックス 373"/>
        <xdr:cNvSpPr txBox="1"/>
      </xdr:nvSpPr>
      <xdr:spPr>
        <a:xfrm>
          <a:off x="7626427"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318</xdr:rowOff>
    </xdr:from>
    <xdr:to>
      <xdr:col>10</xdr:col>
      <xdr:colOff>155575</xdr:colOff>
      <xdr:row>58</xdr:row>
      <xdr:rowOff>101918</xdr:rowOff>
    </xdr:to>
    <xdr:sp macro="" textlink="">
      <xdr:nvSpPr>
        <xdr:cNvPr id="375" name="円/楕円 374"/>
        <xdr:cNvSpPr/>
      </xdr:nvSpPr>
      <xdr:spPr>
        <a:xfrm>
          <a:off x="6921500" y="99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93045</xdr:rowOff>
    </xdr:from>
    <xdr:ext cx="469744" cy="259045"/>
    <xdr:sp macro="" textlink="">
      <xdr:nvSpPr>
        <xdr:cNvPr id="376" name="テキスト ボックス 375"/>
        <xdr:cNvSpPr txBox="1"/>
      </xdr:nvSpPr>
      <xdr:spPr>
        <a:xfrm>
          <a:off x="6737427" y="1003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1854</xdr:rowOff>
    </xdr:from>
    <xdr:to>
      <xdr:col>15</xdr:col>
      <xdr:colOff>180975</xdr:colOff>
      <xdr:row>75</xdr:row>
      <xdr:rowOff>135403</xdr:rowOff>
    </xdr:to>
    <xdr:cxnSp macro="">
      <xdr:nvCxnSpPr>
        <xdr:cNvPr id="403" name="直線コネクタ 402"/>
        <xdr:cNvCxnSpPr/>
      </xdr:nvCxnSpPr>
      <xdr:spPr>
        <a:xfrm>
          <a:off x="9639300" y="12517704"/>
          <a:ext cx="838200" cy="4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1854</xdr:rowOff>
    </xdr:from>
    <xdr:to>
      <xdr:col>14</xdr:col>
      <xdr:colOff>28575</xdr:colOff>
      <xdr:row>75</xdr:row>
      <xdr:rowOff>150307</xdr:rowOff>
    </xdr:to>
    <xdr:cxnSp macro="">
      <xdr:nvCxnSpPr>
        <xdr:cNvPr id="406" name="直線コネクタ 405"/>
        <xdr:cNvCxnSpPr/>
      </xdr:nvCxnSpPr>
      <xdr:spPr>
        <a:xfrm flipV="1">
          <a:off x="8750300" y="12517704"/>
          <a:ext cx="889000" cy="49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150307</xdr:rowOff>
    </xdr:from>
    <xdr:to>
      <xdr:col>12</xdr:col>
      <xdr:colOff>511175</xdr:colOff>
      <xdr:row>76</xdr:row>
      <xdr:rowOff>64948</xdr:rowOff>
    </xdr:to>
    <xdr:cxnSp macro="">
      <xdr:nvCxnSpPr>
        <xdr:cNvPr id="409" name="直線コネクタ 408"/>
        <xdr:cNvCxnSpPr/>
      </xdr:nvCxnSpPr>
      <xdr:spPr>
        <a:xfrm flipV="1">
          <a:off x="7861300" y="1300905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94300</xdr:rowOff>
    </xdr:from>
    <xdr:to>
      <xdr:col>11</xdr:col>
      <xdr:colOff>307975</xdr:colOff>
      <xdr:row>76</xdr:row>
      <xdr:rowOff>64948</xdr:rowOff>
    </xdr:to>
    <xdr:cxnSp macro="">
      <xdr:nvCxnSpPr>
        <xdr:cNvPr id="412" name="直線コネクタ 411"/>
        <xdr:cNvCxnSpPr/>
      </xdr:nvCxnSpPr>
      <xdr:spPr>
        <a:xfrm>
          <a:off x="6972300" y="12781600"/>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84603</xdr:rowOff>
    </xdr:from>
    <xdr:to>
      <xdr:col>15</xdr:col>
      <xdr:colOff>231775</xdr:colOff>
      <xdr:row>76</xdr:row>
      <xdr:rowOff>14753</xdr:rowOff>
    </xdr:to>
    <xdr:sp macro="" textlink="">
      <xdr:nvSpPr>
        <xdr:cNvPr id="422" name="円/楕円 421"/>
        <xdr:cNvSpPr/>
      </xdr:nvSpPr>
      <xdr:spPr>
        <a:xfrm>
          <a:off x="104267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107480</xdr:rowOff>
    </xdr:from>
    <xdr:ext cx="534377" cy="259045"/>
    <xdr:sp macro="" textlink="">
      <xdr:nvSpPr>
        <xdr:cNvPr id="423" name="商工費該当値テキスト"/>
        <xdr:cNvSpPr txBox="1"/>
      </xdr:nvSpPr>
      <xdr:spPr>
        <a:xfrm>
          <a:off x="10528300" y="127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122504</xdr:rowOff>
    </xdr:from>
    <xdr:to>
      <xdr:col>14</xdr:col>
      <xdr:colOff>79375</xdr:colOff>
      <xdr:row>73</xdr:row>
      <xdr:rowOff>52654</xdr:rowOff>
    </xdr:to>
    <xdr:sp macro="" textlink="">
      <xdr:nvSpPr>
        <xdr:cNvPr id="424" name="円/楕円 423"/>
        <xdr:cNvSpPr/>
      </xdr:nvSpPr>
      <xdr:spPr>
        <a:xfrm>
          <a:off x="95885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69181</xdr:rowOff>
    </xdr:from>
    <xdr:ext cx="534377" cy="259045"/>
    <xdr:sp macro="" textlink="">
      <xdr:nvSpPr>
        <xdr:cNvPr id="425" name="テキスト ボックス 424"/>
        <xdr:cNvSpPr txBox="1"/>
      </xdr:nvSpPr>
      <xdr:spPr>
        <a:xfrm>
          <a:off x="9372111" y="12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99507</xdr:rowOff>
    </xdr:from>
    <xdr:to>
      <xdr:col>12</xdr:col>
      <xdr:colOff>561975</xdr:colOff>
      <xdr:row>76</xdr:row>
      <xdr:rowOff>29657</xdr:rowOff>
    </xdr:to>
    <xdr:sp macro="" textlink="">
      <xdr:nvSpPr>
        <xdr:cNvPr id="426" name="円/楕円 425"/>
        <xdr:cNvSpPr/>
      </xdr:nvSpPr>
      <xdr:spPr>
        <a:xfrm>
          <a:off x="8699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46184</xdr:rowOff>
    </xdr:from>
    <xdr:ext cx="534377" cy="259045"/>
    <xdr:sp macro="" textlink="">
      <xdr:nvSpPr>
        <xdr:cNvPr id="427" name="テキスト ボックス 426"/>
        <xdr:cNvSpPr txBox="1"/>
      </xdr:nvSpPr>
      <xdr:spPr>
        <a:xfrm>
          <a:off x="8483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14148</xdr:rowOff>
    </xdr:from>
    <xdr:to>
      <xdr:col>11</xdr:col>
      <xdr:colOff>358775</xdr:colOff>
      <xdr:row>76</xdr:row>
      <xdr:rowOff>115748</xdr:rowOff>
    </xdr:to>
    <xdr:sp macro="" textlink="">
      <xdr:nvSpPr>
        <xdr:cNvPr id="428" name="円/楕円 427"/>
        <xdr:cNvSpPr/>
      </xdr:nvSpPr>
      <xdr:spPr>
        <a:xfrm>
          <a:off x="7810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132275</xdr:rowOff>
    </xdr:from>
    <xdr:ext cx="469744" cy="259045"/>
    <xdr:sp macro="" textlink="">
      <xdr:nvSpPr>
        <xdr:cNvPr id="429" name="テキスト ボックス 428"/>
        <xdr:cNvSpPr txBox="1"/>
      </xdr:nvSpPr>
      <xdr:spPr>
        <a:xfrm>
          <a:off x="7626427" y="128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43500</xdr:rowOff>
    </xdr:from>
    <xdr:to>
      <xdr:col>10</xdr:col>
      <xdr:colOff>155575</xdr:colOff>
      <xdr:row>74</xdr:row>
      <xdr:rowOff>145100</xdr:rowOff>
    </xdr:to>
    <xdr:sp macro="" textlink="">
      <xdr:nvSpPr>
        <xdr:cNvPr id="430" name="円/楕円 429"/>
        <xdr:cNvSpPr/>
      </xdr:nvSpPr>
      <xdr:spPr>
        <a:xfrm>
          <a:off x="6921500" y="127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161627</xdr:rowOff>
    </xdr:from>
    <xdr:ext cx="534377" cy="259045"/>
    <xdr:sp macro="" textlink="">
      <xdr:nvSpPr>
        <xdr:cNvPr id="431" name="テキスト ボックス 430"/>
        <xdr:cNvSpPr txBox="1"/>
      </xdr:nvSpPr>
      <xdr:spPr>
        <a:xfrm>
          <a:off x="6705111" y="125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45430</xdr:rowOff>
    </xdr:from>
    <xdr:to>
      <xdr:col>15</xdr:col>
      <xdr:colOff>180975</xdr:colOff>
      <xdr:row>98</xdr:row>
      <xdr:rowOff>50710</xdr:rowOff>
    </xdr:to>
    <xdr:cxnSp macro="">
      <xdr:nvCxnSpPr>
        <xdr:cNvPr id="458" name="直線コネクタ 457"/>
        <xdr:cNvCxnSpPr/>
      </xdr:nvCxnSpPr>
      <xdr:spPr>
        <a:xfrm flipV="1">
          <a:off x="9639300" y="16847530"/>
          <a:ext cx="8382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43363</xdr:rowOff>
    </xdr:from>
    <xdr:to>
      <xdr:col>14</xdr:col>
      <xdr:colOff>28575</xdr:colOff>
      <xdr:row>98</xdr:row>
      <xdr:rowOff>50710</xdr:rowOff>
    </xdr:to>
    <xdr:cxnSp macro="">
      <xdr:nvCxnSpPr>
        <xdr:cNvPr id="461" name="直線コネクタ 460"/>
        <xdr:cNvCxnSpPr/>
      </xdr:nvCxnSpPr>
      <xdr:spPr>
        <a:xfrm>
          <a:off x="8750300" y="1684546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33319</xdr:rowOff>
    </xdr:from>
    <xdr:to>
      <xdr:col>12</xdr:col>
      <xdr:colOff>511175</xdr:colOff>
      <xdr:row>98</xdr:row>
      <xdr:rowOff>43363</xdr:rowOff>
    </xdr:to>
    <xdr:cxnSp macro="">
      <xdr:nvCxnSpPr>
        <xdr:cNvPr id="464" name="直線コネクタ 463"/>
        <xdr:cNvCxnSpPr/>
      </xdr:nvCxnSpPr>
      <xdr:spPr>
        <a:xfrm>
          <a:off x="7861300" y="16835419"/>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33319</xdr:rowOff>
    </xdr:from>
    <xdr:to>
      <xdr:col>11</xdr:col>
      <xdr:colOff>307975</xdr:colOff>
      <xdr:row>98</xdr:row>
      <xdr:rowOff>49439</xdr:rowOff>
    </xdr:to>
    <xdr:cxnSp macro="">
      <xdr:nvCxnSpPr>
        <xdr:cNvPr id="467" name="直線コネクタ 466"/>
        <xdr:cNvCxnSpPr/>
      </xdr:nvCxnSpPr>
      <xdr:spPr>
        <a:xfrm flipV="1">
          <a:off x="6972300" y="16835419"/>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166080</xdr:rowOff>
    </xdr:from>
    <xdr:to>
      <xdr:col>15</xdr:col>
      <xdr:colOff>231775</xdr:colOff>
      <xdr:row>98</xdr:row>
      <xdr:rowOff>96230</xdr:rowOff>
    </xdr:to>
    <xdr:sp macro="" textlink="">
      <xdr:nvSpPr>
        <xdr:cNvPr id="477" name="円/楕円 476"/>
        <xdr:cNvSpPr/>
      </xdr:nvSpPr>
      <xdr:spPr>
        <a:xfrm>
          <a:off x="10426700" y="167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171360</xdr:rowOff>
    </xdr:from>
    <xdr:to>
      <xdr:col>14</xdr:col>
      <xdr:colOff>79375</xdr:colOff>
      <xdr:row>98</xdr:row>
      <xdr:rowOff>101510</xdr:rowOff>
    </xdr:to>
    <xdr:sp macro="" textlink="">
      <xdr:nvSpPr>
        <xdr:cNvPr id="479" name="円/楕円 478"/>
        <xdr:cNvSpPr/>
      </xdr:nvSpPr>
      <xdr:spPr>
        <a:xfrm>
          <a:off x="9588500" y="168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92637</xdr:rowOff>
    </xdr:from>
    <xdr:ext cx="534377" cy="259045"/>
    <xdr:sp macro="" textlink="">
      <xdr:nvSpPr>
        <xdr:cNvPr id="480" name="テキスト ボックス 479"/>
        <xdr:cNvSpPr txBox="1"/>
      </xdr:nvSpPr>
      <xdr:spPr>
        <a:xfrm>
          <a:off x="9372111" y="168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164013</xdr:rowOff>
    </xdr:from>
    <xdr:to>
      <xdr:col>12</xdr:col>
      <xdr:colOff>561975</xdr:colOff>
      <xdr:row>98</xdr:row>
      <xdr:rowOff>94163</xdr:rowOff>
    </xdr:to>
    <xdr:sp macro="" textlink="">
      <xdr:nvSpPr>
        <xdr:cNvPr id="481" name="円/楕円 480"/>
        <xdr:cNvSpPr/>
      </xdr:nvSpPr>
      <xdr:spPr>
        <a:xfrm>
          <a:off x="8699500" y="167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110690</xdr:rowOff>
    </xdr:from>
    <xdr:ext cx="534377" cy="259045"/>
    <xdr:sp macro="" textlink="">
      <xdr:nvSpPr>
        <xdr:cNvPr id="482" name="テキスト ボックス 481"/>
        <xdr:cNvSpPr txBox="1"/>
      </xdr:nvSpPr>
      <xdr:spPr>
        <a:xfrm>
          <a:off x="8483111" y="1656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153969</xdr:rowOff>
    </xdr:from>
    <xdr:to>
      <xdr:col>11</xdr:col>
      <xdr:colOff>358775</xdr:colOff>
      <xdr:row>98</xdr:row>
      <xdr:rowOff>84119</xdr:rowOff>
    </xdr:to>
    <xdr:sp macro="" textlink="">
      <xdr:nvSpPr>
        <xdr:cNvPr id="483" name="円/楕円 482"/>
        <xdr:cNvSpPr/>
      </xdr:nvSpPr>
      <xdr:spPr>
        <a:xfrm>
          <a:off x="7810500" y="167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100646</xdr:rowOff>
    </xdr:from>
    <xdr:ext cx="534377" cy="259045"/>
    <xdr:sp macro="" textlink="">
      <xdr:nvSpPr>
        <xdr:cNvPr id="484" name="テキスト ボックス 483"/>
        <xdr:cNvSpPr txBox="1"/>
      </xdr:nvSpPr>
      <xdr:spPr>
        <a:xfrm>
          <a:off x="7594111" y="165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170089</xdr:rowOff>
    </xdr:from>
    <xdr:to>
      <xdr:col>10</xdr:col>
      <xdr:colOff>155575</xdr:colOff>
      <xdr:row>98</xdr:row>
      <xdr:rowOff>100239</xdr:rowOff>
    </xdr:to>
    <xdr:sp macro="" textlink="">
      <xdr:nvSpPr>
        <xdr:cNvPr id="485" name="円/楕円 484"/>
        <xdr:cNvSpPr/>
      </xdr:nvSpPr>
      <xdr:spPr>
        <a:xfrm>
          <a:off x="6921500" y="168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91366</xdr:rowOff>
    </xdr:from>
    <xdr:ext cx="534377" cy="259045"/>
    <xdr:sp macro="" textlink="">
      <xdr:nvSpPr>
        <xdr:cNvPr id="486" name="テキスト ボックス 485"/>
        <xdr:cNvSpPr txBox="1"/>
      </xdr:nvSpPr>
      <xdr:spPr>
        <a:xfrm>
          <a:off x="6705111" y="168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152684</xdr:rowOff>
    </xdr:from>
    <xdr:to>
      <xdr:col>23</xdr:col>
      <xdr:colOff>517525</xdr:colOff>
      <xdr:row>36</xdr:row>
      <xdr:rowOff>119126</xdr:rowOff>
    </xdr:to>
    <xdr:cxnSp macro="">
      <xdr:nvCxnSpPr>
        <xdr:cNvPr id="514" name="直線コネクタ 513"/>
        <xdr:cNvCxnSpPr/>
      </xdr:nvCxnSpPr>
      <xdr:spPr>
        <a:xfrm flipV="1">
          <a:off x="15481300" y="6153434"/>
          <a:ext cx="8382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97546</xdr:rowOff>
    </xdr:from>
    <xdr:to>
      <xdr:col>22</xdr:col>
      <xdr:colOff>365125</xdr:colOff>
      <xdr:row>36</xdr:row>
      <xdr:rowOff>119126</xdr:rowOff>
    </xdr:to>
    <xdr:cxnSp macro="">
      <xdr:nvCxnSpPr>
        <xdr:cNvPr id="517" name="直線コネクタ 516"/>
        <xdr:cNvCxnSpPr/>
      </xdr:nvCxnSpPr>
      <xdr:spPr>
        <a:xfrm>
          <a:off x="14592300" y="6098296"/>
          <a:ext cx="889000" cy="19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97546</xdr:rowOff>
    </xdr:from>
    <xdr:to>
      <xdr:col>21</xdr:col>
      <xdr:colOff>161925</xdr:colOff>
      <xdr:row>38</xdr:row>
      <xdr:rowOff>117206</xdr:rowOff>
    </xdr:to>
    <xdr:cxnSp macro="">
      <xdr:nvCxnSpPr>
        <xdr:cNvPr id="520" name="直線コネクタ 519"/>
        <xdr:cNvCxnSpPr/>
      </xdr:nvCxnSpPr>
      <xdr:spPr>
        <a:xfrm flipV="1">
          <a:off x="13703300" y="6098296"/>
          <a:ext cx="889000" cy="5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50637</xdr:rowOff>
    </xdr:from>
    <xdr:to>
      <xdr:col>19</xdr:col>
      <xdr:colOff>644525</xdr:colOff>
      <xdr:row>38</xdr:row>
      <xdr:rowOff>117206</xdr:rowOff>
    </xdr:to>
    <xdr:cxnSp macro="">
      <xdr:nvCxnSpPr>
        <xdr:cNvPr id="523" name="直線コネクタ 522"/>
        <xdr:cNvCxnSpPr/>
      </xdr:nvCxnSpPr>
      <xdr:spPr>
        <a:xfrm>
          <a:off x="12814300" y="6565737"/>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101884</xdr:rowOff>
    </xdr:from>
    <xdr:to>
      <xdr:col>23</xdr:col>
      <xdr:colOff>568325</xdr:colOff>
      <xdr:row>36</xdr:row>
      <xdr:rowOff>32034</xdr:rowOff>
    </xdr:to>
    <xdr:sp macro="" textlink="">
      <xdr:nvSpPr>
        <xdr:cNvPr id="533" name="円/楕円 532"/>
        <xdr:cNvSpPr/>
      </xdr:nvSpPr>
      <xdr:spPr>
        <a:xfrm>
          <a:off x="162687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124761</xdr:rowOff>
    </xdr:from>
    <xdr:ext cx="534377" cy="259045"/>
    <xdr:sp macro="" textlink="">
      <xdr:nvSpPr>
        <xdr:cNvPr id="534" name="消防費該当値テキスト"/>
        <xdr:cNvSpPr txBox="1"/>
      </xdr:nvSpPr>
      <xdr:spPr>
        <a:xfrm>
          <a:off x="16370300" y="59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68326</xdr:rowOff>
    </xdr:from>
    <xdr:to>
      <xdr:col>22</xdr:col>
      <xdr:colOff>415925</xdr:colOff>
      <xdr:row>36</xdr:row>
      <xdr:rowOff>169926</xdr:rowOff>
    </xdr:to>
    <xdr:sp macro="" textlink="">
      <xdr:nvSpPr>
        <xdr:cNvPr id="535" name="円/楕円 534"/>
        <xdr:cNvSpPr/>
      </xdr:nvSpPr>
      <xdr:spPr>
        <a:xfrm>
          <a:off x="15430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161053</xdr:rowOff>
    </xdr:from>
    <xdr:ext cx="534377" cy="259045"/>
    <xdr:sp macro="" textlink="">
      <xdr:nvSpPr>
        <xdr:cNvPr id="536" name="テキスト ボックス 535"/>
        <xdr:cNvSpPr txBox="1"/>
      </xdr:nvSpPr>
      <xdr:spPr>
        <a:xfrm>
          <a:off x="15214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46746</xdr:rowOff>
    </xdr:from>
    <xdr:to>
      <xdr:col>21</xdr:col>
      <xdr:colOff>212725</xdr:colOff>
      <xdr:row>35</xdr:row>
      <xdr:rowOff>148346</xdr:rowOff>
    </xdr:to>
    <xdr:sp macro="" textlink="">
      <xdr:nvSpPr>
        <xdr:cNvPr id="537" name="円/楕円 536"/>
        <xdr:cNvSpPr/>
      </xdr:nvSpPr>
      <xdr:spPr>
        <a:xfrm>
          <a:off x="14541500" y="60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164873</xdr:rowOff>
    </xdr:from>
    <xdr:ext cx="534377" cy="259045"/>
    <xdr:sp macro="" textlink="">
      <xdr:nvSpPr>
        <xdr:cNvPr id="538" name="テキスト ボックス 537"/>
        <xdr:cNvSpPr txBox="1"/>
      </xdr:nvSpPr>
      <xdr:spPr>
        <a:xfrm>
          <a:off x="14325111" y="58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66406</xdr:rowOff>
    </xdr:from>
    <xdr:to>
      <xdr:col>20</xdr:col>
      <xdr:colOff>9525</xdr:colOff>
      <xdr:row>38</xdr:row>
      <xdr:rowOff>168006</xdr:rowOff>
    </xdr:to>
    <xdr:sp macro="" textlink="">
      <xdr:nvSpPr>
        <xdr:cNvPr id="539" name="円/楕円 538"/>
        <xdr:cNvSpPr/>
      </xdr:nvSpPr>
      <xdr:spPr>
        <a:xfrm>
          <a:off x="1365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159133</xdr:rowOff>
    </xdr:from>
    <xdr:ext cx="534377" cy="259045"/>
    <xdr:sp macro="" textlink="">
      <xdr:nvSpPr>
        <xdr:cNvPr id="540" name="テキスト ボックス 539"/>
        <xdr:cNvSpPr txBox="1"/>
      </xdr:nvSpPr>
      <xdr:spPr>
        <a:xfrm>
          <a:off x="13436111" y="66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171287</xdr:rowOff>
    </xdr:from>
    <xdr:to>
      <xdr:col>18</xdr:col>
      <xdr:colOff>492125</xdr:colOff>
      <xdr:row>38</xdr:row>
      <xdr:rowOff>101437</xdr:rowOff>
    </xdr:to>
    <xdr:sp macro="" textlink="">
      <xdr:nvSpPr>
        <xdr:cNvPr id="541" name="円/楕円 540"/>
        <xdr:cNvSpPr/>
      </xdr:nvSpPr>
      <xdr:spPr>
        <a:xfrm>
          <a:off x="12763500" y="65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92564</xdr:rowOff>
    </xdr:from>
    <xdr:ext cx="534377" cy="259045"/>
    <xdr:sp macro="" textlink="">
      <xdr:nvSpPr>
        <xdr:cNvPr id="542" name="テキスト ボックス 541"/>
        <xdr:cNvSpPr txBox="1"/>
      </xdr:nvSpPr>
      <xdr:spPr>
        <a:xfrm>
          <a:off x="12547111" y="66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85065</xdr:rowOff>
    </xdr:from>
    <xdr:to>
      <xdr:col>23</xdr:col>
      <xdr:colOff>517525</xdr:colOff>
      <xdr:row>56</xdr:row>
      <xdr:rowOff>6312</xdr:rowOff>
    </xdr:to>
    <xdr:cxnSp macro="">
      <xdr:nvCxnSpPr>
        <xdr:cNvPr id="570" name="直線コネクタ 569"/>
        <xdr:cNvCxnSpPr/>
      </xdr:nvCxnSpPr>
      <xdr:spPr>
        <a:xfrm>
          <a:off x="15481300" y="9514815"/>
          <a:ext cx="8382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111857</xdr:rowOff>
    </xdr:from>
    <xdr:to>
      <xdr:col>22</xdr:col>
      <xdr:colOff>365125</xdr:colOff>
      <xdr:row>55</xdr:row>
      <xdr:rowOff>85065</xdr:rowOff>
    </xdr:to>
    <xdr:cxnSp macro="">
      <xdr:nvCxnSpPr>
        <xdr:cNvPr id="573" name="直線コネクタ 572"/>
        <xdr:cNvCxnSpPr/>
      </xdr:nvCxnSpPr>
      <xdr:spPr>
        <a:xfrm>
          <a:off x="14592300" y="9370157"/>
          <a:ext cx="889000" cy="1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111857</xdr:rowOff>
    </xdr:from>
    <xdr:to>
      <xdr:col>21</xdr:col>
      <xdr:colOff>161925</xdr:colOff>
      <xdr:row>56</xdr:row>
      <xdr:rowOff>31778</xdr:rowOff>
    </xdr:to>
    <xdr:cxnSp macro="">
      <xdr:nvCxnSpPr>
        <xdr:cNvPr id="576" name="直線コネクタ 575"/>
        <xdr:cNvCxnSpPr/>
      </xdr:nvCxnSpPr>
      <xdr:spPr>
        <a:xfrm flipV="1">
          <a:off x="13703300" y="9370157"/>
          <a:ext cx="889000" cy="26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121732</xdr:rowOff>
    </xdr:from>
    <xdr:to>
      <xdr:col>19</xdr:col>
      <xdr:colOff>644525</xdr:colOff>
      <xdr:row>56</xdr:row>
      <xdr:rowOff>31778</xdr:rowOff>
    </xdr:to>
    <xdr:cxnSp macro="">
      <xdr:nvCxnSpPr>
        <xdr:cNvPr id="579" name="直線コネクタ 578"/>
        <xdr:cNvCxnSpPr/>
      </xdr:nvCxnSpPr>
      <xdr:spPr>
        <a:xfrm>
          <a:off x="12814300" y="955148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126962</xdr:rowOff>
    </xdr:from>
    <xdr:to>
      <xdr:col>23</xdr:col>
      <xdr:colOff>568325</xdr:colOff>
      <xdr:row>56</xdr:row>
      <xdr:rowOff>57112</xdr:rowOff>
    </xdr:to>
    <xdr:sp macro="" textlink="">
      <xdr:nvSpPr>
        <xdr:cNvPr id="589" name="円/楕円 588"/>
        <xdr:cNvSpPr/>
      </xdr:nvSpPr>
      <xdr:spPr>
        <a:xfrm>
          <a:off x="162687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105389</xdr:rowOff>
    </xdr:from>
    <xdr:ext cx="534377" cy="259045"/>
    <xdr:sp macro="" textlink="">
      <xdr:nvSpPr>
        <xdr:cNvPr id="590" name="教育費該当値テキスト"/>
        <xdr:cNvSpPr txBox="1"/>
      </xdr:nvSpPr>
      <xdr:spPr>
        <a:xfrm>
          <a:off x="16370300" y="95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34265</xdr:rowOff>
    </xdr:from>
    <xdr:to>
      <xdr:col>22</xdr:col>
      <xdr:colOff>415925</xdr:colOff>
      <xdr:row>55</xdr:row>
      <xdr:rowOff>135865</xdr:rowOff>
    </xdr:to>
    <xdr:sp macro="" textlink="">
      <xdr:nvSpPr>
        <xdr:cNvPr id="591" name="円/楕円 590"/>
        <xdr:cNvSpPr/>
      </xdr:nvSpPr>
      <xdr:spPr>
        <a:xfrm>
          <a:off x="15430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152392</xdr:rowOff>
    </xdr:from>
    <xdr:ext cx="534377" cy="259045"/>
    <xdr:sp macro="" textlink="">
      <xdr:nvSpPr>
        <xdr:cNvPr id="592" name="テキスト ボックス 591"/>
        <xdr:cNvSpPr txBox="1"/>
      </xdr:nvSpPr>
      <xdr:spPr>
        <a:xfrm>
          <a:off x="15214111" y="92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61057</xdr:rowOff>
    </xdr:from>
    <xdr:to>
      <xdr:col>21</xdr:col>
      <xdr:colOff>212725</xdr:colOff>
      <xdr:row>54</xdr:row>
      <xdr:rowOff>162657</xdr:rowOff>
    </xdr:to>
    <xdr:sp macro="" textlink="">
      <xdr:nvSpPr>
        <xdr:cNvPr id="593" name="円/楕円 592"/>
        <xdr:cNvSpPr/>
      </xdr:nvSpPr>
      <xdr:spPr>
        <a:xfrm>
          <a:off x="14541500" y="93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7734</xdr:rowOff>
    </xdr:from>
    <xdr:ext cx="534377" cy="259045"/>
    <xdr:sp macro="" textlink="">
      <xdr:nvSpPr>
        <xdr:cNvPr id="594" name="テキスト ボックス 593"/>
        <xdr:cNvSpPr txBox="1"/>
      </xdr:nvSpPr>
      <xdr:spPr>
        <a:xfrm>
          <a:off x="14325111" y="90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152428</xdr:rowOff>
    </xdr:from>
    <xdr:to>
      <xdr:col>20</xdr:col>
      <xdr:colOff>9525</xdr:colOff>
      <xdr:row>56</xdr:row>
      <xdr:rowOff>82578</xdr:rowOff>
    </xdr:to>
    <xdr:sp macro="" textlink="">
      <xdr:nvSpPr>
        <xdr:cNvPr id="595" name="円/楕円 594"/>
        <xdr:cNvSpPr/>
      </xdr:nvSpPr>
      <xdr:spPr>
        <a:xfrm>
          <a:off x="13652500" y="95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73705</xdr:rowOff>
    </xdr:from>
    <xdr:ext cx="534377" cy="259045"/>
    <xdr:sp macro="" textlink="">
      <xdr:nvSpPr>
        <xdr:cNvPr id="596" name="テキスト ボックス 595"/>
        <xdr:cNvSpPr txBox="1"/>
      </xdr:nvSpPr>
      <xdr:spPr>
        <a:xfrm>
          <a:off x="13436111" y="967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70932</xdr:rowOff>
    </xdr:from>
    <xdr:to>
      <xdr:col>18</xdr:col>
      <xdr:colOff>492125</xdr:colOff>
      <xdr:row>56</xdr:row>
      <xdr:rowOff>1082</xdr:rowOff>
    </xdr:to>
    <xdr:sp macro="" textlink="">
      <xdr:nvSpPr>
        <xdr:cNvPr id="597" name="円/楕円 596"/>
        <xdr:cNvSpPr/>
      </xdr:nvSpPr>
      <xdr:spPr>
        <a:xfrm>
          <a:off x="12763500" y="95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17609</xdr:rowOff>
    </xdr:from>
    <xdr:ext cx="534377" cy="259045"/>
    <xdr:sp macro="" textlink="">
      <xdr:nvSpPr>
        <xdr:cNvPr id="598" name="テキスト ボックス 597"/>
        <xdr:cNvSpPr txBox="1"/>
      </xdr:nvSpPr>
      <xdr:spPr>
        <a:xfrm>
          <a:off x="12547111" y="92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19062</xdr:rowOff>
    </xdr:from>
    <xdr:to>
      <xdr:col>23</xdr:col>
      <xdr:colOff>517525</xdr:colOff>
      <xdr:row>79</xdr:row>
      <xdr:rowOff>35395</xdr:rowOff>
    </xdr:to>
    <xdr:cxnSp macro="">
      <xdr:nvCxnSpPr>
        <xdr:cNvPr id="627" name="直線コネクタ 626"/>
        <xdr:cNvCxnSpPr/>
      </xdr:nvCxnSpPr>
      <xdr:spPr>
        <a:xfrm>
          <a:off x="15481300" y="13563612"/>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19062</xdr:rowOff>
    </xdr:from>
    <xdr:to>
      <xdr:col>22</xdr:col>
      <xdr:colOff>365125</xdr:colOff>
      <xdr:row>79</xdr:row>
      <xdr:rowOff>30899</xdr:rowOff>
    </xdr:to>
    <xdr:cxnSp macro="">
      <xdr:nvCxnSpPr>
        <xdr:cNvPr id="630" name="直線コネクタ 629"/>
        <xdr:cNvCxnSpPr/>
      </xdr:nvCxnSpPr>
      <xdr:spPr>
        <a:xfrm flipV="1">
          <a:off x="14592300" y="13563612"/>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30899</xdr:rowOff>
    </xdr:from>
    <xdr:to>
      <xdr:col>21</xdr:col>
      <xdr:colOff>161925</xdr:colOff>
      <xdr:row>79</xdr:row>
      <xdr:rowOff>33262</xdr:rowOff>
    </xdr:to>
    <xdr:cxnSp macro="">
      <xdr:nvCxnSpPr>
        <xdr:cNvPr id="633" name="直線コネクタ 632"/>
        <xdr:cNvCxnSpPr/>
      </xdr:nvCxnSpPr>
      <xdr:spPr>
        <a:xfrm flipV="1">
          <a:off x="13703300" y="135754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5" name="テキスト ボックス 634"/>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30657</xdr:rowOff>
    </xdr:from>
    <xdr:to>
      <xdr:col>19</xdr:col>
      <xdr:colOff>644525</xdr:colOff>
      <xdr:row>79</xdr:row>
      <xdr:rowOff>33262</xdr:rowOff>
    </xdr:to>
    <xdr:cxnSp macro="">
      <xdr:nvCxnSpPr>
        <xdr:cNvPr id="636" name="直線コネクタ 635"/>
        <xdr:cNvCxnSpPr/>
      </xdr:nvCxnSpPr>
      <xdr:spPr>
        <a:xfrm>
          <a:off x="12814300" y="1357520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38" name="テキスト ボックス 637"/>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156045</xdr:rowOff>
    </xdr:from>
    <xdr:to>
      <xdr:col>23</xdr:col>
      <xdr:colOff>568325</xdr:colOff>
      <xdr:row>79</xdr:row>
      <xdr:rowOff>86195</xdr:rowOff>
    </xdr:to>
    <xdr:sp macro="" textlink="">
      <xdr:nvSpPr>
        <xdr:cNvPr id="646" name="円/楕円 645"/>
        <xdr:cNvSpPr/>
      </xdr:nvSpPr>
      <xdr:spPr>
        <a:xfrm>
          <a:off x="162687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7"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139712</xdr:rowOff>
    </xdr:from>
    <xdr:to>
      <xdr:col>22</xdr:col>
      <xdr:colOff>415925</xdr:colOff>
      <xdr:row>79</xdr:row>
      <xdr:rowOff>69862</xdr:rowOff>
    </xdr:to>
    <xdr:sp macro="" textlink="">
      <xdr:nvSpPr>
        <xdr:cNvPr id="648" name="円/楕円 647"/>
        <xdr:cNvSpPr/>
      </xdr:nvSpPr>
      <xdr:spPr>
        <a:xfrm>
          <a:off x="15430500" y="135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86389</xdr:rowOff>
    </xdr:from>
    <xdr:ext cx="469744" cy="259045"/>
    <xdr:sp macro="" textlink="">
      <xdr:nvSpPr>
        <xdr:cNvPr id="649" name="テキスト ボックス 648"/>
        <xdr:cNvSpPr txBox="1"/>
      </xdr:nvSpPr>
      <xdr:spPr>
        <a:xfrm>
          <a:off x="15246427" y="1328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151549</xdr:rowOff>
    </xdr:from>
    <xdr:to>
      <xdr:col>21</xdr:col>
      <xdr:colOff>212725</xdr:colOff>
      <xdr:row>79</xdr:row>
      <xdr:rowOff>81699</xdr:rowOff>
    </xdr:to>
    <xdr:sp macro="" textlink="">
      <xdr:nvSpPr>
        <xdr:cNvPr id="650" name="円/楕円 649"/>
        <xdr:cNvSpPr/>
      </xdr:nvSpPr>
      <xdr:spPr>
        <a:xfrm>
          <a:off x="14541500" y="135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98226</xdr:rowOff>
    </xdr:from>
    <xdr:ext cx="469744" cy="259045"/>
    <xdr:sp macro="" textlink="">
      <xdr:nvSpPr>
        <xdr:cNvPr id="651" name="テキスト ボックス 650"/>
        <xdr:cNvSpPr txBox="1"/>
      </xdr:nvSpPr>
      <xdr:spPr>
        <a:xfrm>
          <a:off x="14357427" y="132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153912</xdr:rowOff>
    </xdr:from>
    <xdr:to>
      <xdr:col>20</xdr:col>
      <xdr:colOff>9525</xdr:colOff>
      <xdr:row>79</xdr:row>
      <xdr:rowOff>84062</xdr:rowOff>
    </xdr:to>
    <xdr:sp macro="" textlink="">
      <xdr:nvSpPr>
        <xdr:cNvPr id="652" name="円/楕円 651"/>
        <xdr:cNvSpPr/>
      </xdr:nvSpPr>
      <xdr:spPr>
        <a:xfrm>
          <a:off x="13652500" y="13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100589</xdr:rowOff>
    </xdr:from>
    <xdr:ext cx="378565" cy="259045"/>
    <xdr:sp macro="" textlink="">
      <xdr:nvSpPr>
        <xdr:cNvPr id="653" name="テキスト ボックス 652"/>
        <xdr:cNvSpPr txBox="1"/>
      </xdr:nvSpPr>
      <xdr:spPr>
        <a:xfrm>
          <a:off x="13514017" y="133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151307</xdr:rowOff>
    </xdr:from>
    <xdr:to>
      <xdr:col>18</xdr:col>
      <xdr:colOff>492125</xdr:colOff>
      <xdr:row>79</xdr:row>
      <xdr:rowOff>81457</xdr:rowOff>
    </xdr:to>
    <xdr:sp macro="" textlink="">
      <xdr:nvSpPr>
        <xdr:cNvPr id="654" name="円/楕円 653"/>
        <xdr:cNvSpPr/>
      </xdr:nvSpPr>
      <xdr:spPr>
        <a:xfrm>
          <a:off x="12763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72584</xdr:rowOff>
    </xdr:from>
    <xdr:ext cx="469744" cy="259045"/>
    <xdr:sp macro="" textlink="">
      <xdr:nvSpPr>
        <xdr:cNvPr id="655" name="テキスト ボックス 654"/>
        <xdr:cNvSpPr txBox="1"/>
      </xdr:nvSpPr>
      <xdr:spPr>
        <a:xfrm>
          <a:off x="12579427" y="136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96380</xdr:rowOff>
    </xdr:from>
    <xdr:to>
      <xdr:col>23</xdr:col>
      <xdr:colOff>517525</xdr:colOff>
      <xdr:row>94</xdr:row>
      <xdr:rowOff>169666</xdr:rowOff>
    </xdr:to>
    <xdr:cxnSp macro="">
      <xdr:nvCxnSpPr>
        <xdr:cNvPr id="684" name="直線コネクタ 683"/>
        <xdr:cNvCxnSpPr/>
      </xdr:nvCxnSpPr>
      <xdr:spPr>
        <a:xfrm>
          <a:off x="15481300" y="16212680"/>
          <a:ext cx="838200" cy="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43898</xdr:rowOff>
    </xdr:from>
    <xdr:to>
      <xdr:col>22</xdr:col>
      <xdr:colOff>365125</xdr:colOff>
      <xdr:row>94</xdr:row>
      <xdr:rowOff>96380</xdr:rowOff>
    </xdr:to>
    <xdr:cxnSp macro="">
      <xdr:nvCxnSpPr>
        <xdr:cNvPr id="687" name="直線コネクタ 686"/>
        <xdr:cNvCxnSpPr/>
      </xdr:nvCxnSpPr>
      <xdr:spPr>
        <a:xfrm>
          <a:off x="14592300" y="16160198"/>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43898</xdr:rowOff>
    </xdr:from>
    <xdr:to>
      <xdr:col>21</xdr:col>
      <xdr:colOff>161925</xdr:colOff>
      <xdr:row>94</xdr:row>
      <xdr:rowOff>46470</xdr:rowOff>
    </xdr:to>
    <xdr:cxnSp macro="">
      <xdr:nvCxnSpPr>
        <xdr:cNvPr id="690" name="直線コネクタ 689"/>
        <xdr:cNvCxnSpPr/>
      </xdr:nvCxnSpPr>
      <xdr:spPr>
        <a:xfrm flipV="1">
          <a:off x="13703300" y="1616019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46470</xdr:rowOff>
    </xdr:from>
    <xdr:to>
      <xdr:col>19</xdr:col>
      <xdr:colOff>644525</xdr:colOff>
      <xdr:row>94</xdr:row>
      <xdr:rowOff>63139</xdr:rowOff>
    </xdr:to>
    <xdr:cxnSp macro="">
      <xdr:nvCxnSpPr>
        <xdr:cNvPr id="693" name="直線コネクタ 692"/>
        <xdr:cNvCxnSpPr/>
      </xdr:nvCxnSpPr>
      <xdr:spPr>
        <a:xfrm flipV="1">
          <a:off x="12814300" y="16162770"/>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118866</xdr:rowOff>
    </xdr:from>
    <xdr:to>
      <xdr:col>23</xdr:col>
      <xdr:colOff>568325</xdr:colOff>
      <xdr:row>95</xdr:row>
      <xdr:rowOff>49016</xdr:rowOff>
    </xdr:to>
    <xdr:sp macro="" textlink="">
      <xdr:nvSpPr>
        <xdr:cNvPr id="703" name="円/楕円 702"/>
        <xdr:cNvSpPr/>
      </xdr:nvSpPr>
      <xdr:spPr>
        <a:xfrm>
          <a:off x="16268700" y="162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141743</xdr:rowOff>
    </xdr:from>
    <xdr:ext cx="534377" cy="259045"/>
    <xdr:sp macro="" textlink="">
      <xdr:nvSpPr>
        <xdr:cNvPr id="704" name="公債費該当値テキスト"/>
        <xdr:cNvSpPr txBox="1"/>
      </xdr:nvSpPr>
      <xdr:spPr>
        <a:xfrm>
          <a:off x="16370300" y="160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45580</xdr:rowOff>
    </xdr:from>
    <xdr:to>
      <xdr:col>22</xdr:col>
      <xdr:colOff>415925</xdr:colOff>
      <xdr:row>94</xdr:row>
      <xdr:rowOff>147180</xdr:rowOff>
    </xdr:to>
    <xdr:sp macro="" textlink="">
      <xdr:nvSpPr>
        <xdr:cNvPr id="705" name="円/楕円 704"/>
        <xdr:cNvSpPr/>
      </xdr:nvSpPr>
      <xdr:spPr>
        <a:xfrm>
          <a:off x="15430500" y="161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163707</xdr:rowOff>
    </xdr:from>
    <xdr:ext cx="534377" cy="259045"/>
    <xdr:sp macro="" textlink="">
      <xdr:nvSpPr>
        <xdr:cNvPr id="706" name="テキスト ボックス 705"/>
        <xdr:cNvSpPr txBox="1"/>
      </xdr:nvSpPr>
      <xdr:spPr>
        <a:xfrm>
          <a:off x="15214111" y="159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164548</xdr:rowOff>
    </xdr:from>
    <xdr:to>
      <xdr:col>21</xdr:col>
      <xdr:colOff>212725</xdr:colOff>
      <xdr:row>94</xdr:row>
      <xdr:rowOff>94698</xdr:rowOff>
    </xdr:to>
    <xdr:sp macro="" textlink="">
      <xdr:nvSpPr>
        <xdr:cNvPr id="707" name="円/楕円 706"/>
        <xdr:cNvSpPr/>
      </xdr:nvSpPr>
      <xdr:spPr>
        <a:xfrm>
          <a:off x="14541500" y="161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111225</xdr:rowOff>
    </xdr:from>
    <xdr:ext cx="534377" cy="259045"/>
    <xdr:sp macro="" textlink="">
      <xdr:nvSpPr>
        <xdr:cNvPr id="708" name="テキスト ボックス 707"/>
        <xdr:cNvSpPr txBox="1"/>
      </xdr:nvSpPr>
      <xdr:spPr>
        <a:xfrm>
          <a:off x="14325111" y="158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167120</xdr:rowOff>
    </xdr:from>
    <xdr:to>
      <xdr:col>20</xdr:col>
      <xdr:colOff>9525</xdr:colOff>
      <xdr:row>94</xdr:row>
      <xdr:rowOff>97270</xdr:rowOff>
    </xdr:to>
    <xdr:sp macro="" textlink="">
      <xdr:nvSpPr>
        <xdr:cNvPr id="709" name="円/楕円 708"/>
        <xdr:cNvSpPr/>
      </xdr:nvSpPr>
      <xdr:spPr>
        <a:xfrm>
          <a:off x="13652500" y="161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113797</xdr:rowOff>
    </xdr:from>
    <xdr:ext cx="534377" cy="259045"/>
    <xdr:sp macro="" textlink="">
      <xdr:nvSpPr>
        <xdr:cNvPr id="710" name="テキスト ボックス 709"/>
        <xdr:cNvSpPr txBox="1"/>
      </xdr:nvSpPr>
      <xdr:spPr>
        <a:xfrm>
          <a:off x="13436111" y="158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12339</xdr:rowOff>
    </xdr:from>
    <xdr:to>
      <xdr:col>18</xdr:col>
      <xdr:colOff>492125</xdr:colOff>
      <xdr:row>94</xdr:row>
      <xdr:rowOff>113939</xdr:rowOff>
    </xdr:to>
    <xdr:sp macro="" textlink="">
      <xdr:nvSpPr>
        <xdr:cNvPr id="711" name="円/楕円 710"/>
        <xdr:cNvSpPr/>
      </xdr:nvSpPr>
      <xdr:spPr>
        <a:xfrm>
          <a:off x="12763500" y="1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130466</xdr:rowOff>
    </xdr:from>
    <xdr:ext cx="534377" cy="259045"/>
    <xdr:sp macro="" textlink="">
      <xdr:nvSpPr>
        <xdr:cNvPr id="712" name="テキスト ボックス 711"/>
        <xdr:cNvSpPr txBox="1"/>
      </xdr:nvSpPr>
      <xdr:spPr>
        <a:xfrm>
          <a:off x="12547111" y="1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105410</xdr:rowOff>
    </xdr:from>
    <xdr:to>
      <xdr:col>32</xdr:col>
      <xdr:colOff>186689</xdr:colOff>
      <xdr:row>39</xdr:row>
      <xdr:rowOff>44450</xdr:rowOff>
    </xdr:to>
    <xdr:cxnSp macro="">
      <xdr:nvCxnSpPr>
        <xdr:cNvPr id="736" name="直線コネクタ 735"/>
        <xdr:cNvCxnSpPr/>
      </xdr:nvCxnSpPr>
      <xdr:spPr>
        <a:xfrm flipV="1">
          <a:off x="22159595" y="5934710"/>
          <a:ext cx="1269"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49928</xdr:rowOff>
    </xdr:from>
    <xdr:ext cx="249299" cy="259045"/>
    <xdr:sp macro="" textlink="">
      <xdr:nvSpPr>
        <xdr:cNvPr id="737" name="諸支出金最小値テキスト"/>
        <xdr:cNvSpPr txBox="1"/>
      </xdr:nvSpPr>
      <xdr:spPr>
        <a:xfrm>
          <a:off x="22212300" y="6736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52087</xdr:rowOff>
    </xdr:from>
    <xdr:ext cx="469744" cy="259045"/>
    <xdr:sp macro="" textlink="">
      <xdr:nvSpPr>
        <xdr:cNvPr id="739" name="諸支出金最大値テキスト"/>
        <xdr:cNvSpPr txBox="1"/>
      </xdr:nvSpPr>
      <xdr:spPr>
        <a:xfrm>
          <a:off x="22212300"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34</xdr:row>
      <xdr:rowOff>105410</xdr:rowOff>
    </xdr:from>
    <xdr:to>
      <xdr:col>32</xdr:col>
      <xdr:colOff>276225</xdr:colOff>
      <xdr:row>34</xdr:row>
      <xdr:rowOff>105410</xdr:rowOff>
    </xdr:to>
    <xdr:cxnSp macro="">
      <xdr:nvCxnSpPr>
        <xdr:cNvPr id="740" name="直線コネクタ 739"/>
        <xdr:cNvCxnSpPr/>
      </xdr:nvCxnSpPr>
      <xdr:spPr>
        <a:xfrm>
          <a:off x="22072600" y="593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153035</xdr:rowOff>
    </xdr:from>
    <xdr:to>
      <xdr:col>32</xdr:col>
      <xdr:colOff>187325</xdr:colOff>
      <xdr:row>38</xdr:row>
      <xdr:rowOff>30353</xdr:rowOff>
    </xdr:to>
    <xdr:cxnSp macro="">
      <xdr:nvCxnSpPr>
        <xdr:cNvPr id="741" name="直線コネクタ 740"/>
        <xdr:cNvCxnSpPr/>
      </xdr:nvCxnSpPr>
      <xdr:spPr>
        <a:xfrm flipV="1">
          <a:off x="21323300" y="6496685"/>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94378</xdr:rowOff>
    </xdr:from>
    <xdr:ext cx="378565" cy="259045"/>
    <xdr:sp macro="" textlink="">
      <xdr:nvSpPr>
        <xdr:cNvPr id="742" name="諸支出金平均値テキスト"/>
        <xdr:cNvSpPr txBox="1"/>
      </xdr:nvSpPr>
      <xdr:spPr>
        <a:xfrm>
          <a:off x="22212300" y="66094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115951</xdr:rowOff>
    </xdr:from>
    <xdr:to>
      <xdr:col>32</xdr:col>
      <xdr:colOff>238125</xdr:colOff>
      <xdr:row>39</xdr:row>
      <xdr:rowOff>46101</xdr:rowOff>
    </xdr:to>
    <xdr:sp macro="" textlink="">
      <xdr:nvSpPr>
        <xdr:cNvPr id="743" name="フローチャート : 判断 742"/>
        <xdr:cNvSpPr/>
      </xdr:nvSpPr>
      <xdr:spPr>
        <a:xfrm>
          <a:off x="221107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56261</xdr:rowOff>
    </xdr:from>
    <xdr:to>
      <xdr:col>31</xdr:col>
      <xdr:colOff>34925</xdr:colOff>
      <xdr:row>38</xdr:row>
      <xdr:rowOff>30353</xdr:rowOff>
    </xdr:to>
    <xdr:cxnSp macro="">
      <xdr:nvCxnSpPr>
        <xdr:cNvPr id="744" name="直線コネクタ 743"/>
        <xdr:cNvCxnSpPr/>
      </xdr:nvCxnSpPr>
      <xdr:spPr>
        <a:xfrm>
          <a:off x="20434300" y="6228461"/>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108712</xdr:rowOff>
    </xdr:from>
    <xdr:to>
      <xdr:col>31</xdr:col>
      <xdr:colOff>85725</xdr:colOff>
      <xdr:row>39</xdr:row>
      <xdr:rowOff>38862</xdr:rowOff>
    </xdr:to>
    <xdr:sp macro="" textlink="">
      <xdr:nvSpPr>
        <xdr:cNvPr id="745" name="フローチャート : 判断 744"/>
        <xdr:cNvSpPr/>
      </xdr:nvSpPr>
      <xdr:spPr>
        <a:xfrm>
          <a:off x="21272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29989</xdr:rowOff>
    </xdr:from>
    <xdr:ext cx="378565" cy="259045"/>
    <xdr:sp macro="" textlink="">
      <xdr:nvSpPr>
        <xdr:cNvPr id="746" name="テキスト ボックス 745"/>
        <xdr:cNvSpPr txBox="1"/>
      </xdr:nvSpPr>
      <xdr:spPr>
        <a:xfrm>
          <a:off x="21134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56261</xdr:rowOff>
    </xdr:from>
    <xdr:to>
      <xdr:col>29</xdr:col>
      <xdr:colOff>517525</xdr:colOff>
      <xdr:row>38</xdr:row>
      <xdr:rowOff>6731</xdr:rowOff>
    </xdr:to>
    <xdr:cxnSp macro="">
      <xdr:nvCxnSpPr>
        <xdr:cNvPr id="747" name="直線コネクタ 746"/>
        <xdr:cNvCxnSpPr/>
      </xdr:nvCxnSpPr>
      <xdr:spPr>
        <a:xfrm flipV="1">
          <a:off x="19545300" y="6228461"/>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87376</xdr:rowOff>
    </xdr:from>
    <xdr:to>
      <xdr:col>29</xdr:col>
      <xdr:colOff>568325</xdr:colOff>
      <xdr:row>39</xdr:row>
      <xdr:rowOff>17526</xdr:rowOff>
    </xdr:to>
    <xdr:sp macro="" textlink="">
      <xdr:nvSpPr>
        <xdr:cNvPr id="748" name="フローチャート : 判断 747"/>
        <xdr:cNvSpPr/>
      </xdr:nvSpPr>
      <xdr:spPr>
        <a:xfrm>
          <a:off x="20383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8653</xdr:rowOff>
    </xdr:from>
    <xdr:ext cx="378565" cy="259045"/>
    <xdr:sp macro="" textlink="">
      <xdr:nvSpPr>
        <xdr:cNvPr id="749" name="テキスト ボックス 748"/>
        <xdr:cNvSpPr txBox="1"/>
      </xdr:nvSpPr>
      <xdr:spPr>
        <a:xfrm>
          <a:off x="20245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16637</xdr:rowOff>
    </xdr:from>
    <xdr:to>
      <xdr:col>28</xdr:col>
      <xdr:colOff>314325</xdr:colOff>
      <xdr:row>38</xdr:row>
      <xdr:rowOff>6731</xdr:rowOff>
    </xdr:to>
    <xdr:cxnSp macro="">
      <xdr:nvCxnSpPr>
        <xdr:cNvPr id="750" name="直線コネクタ 749"/>
        <xdr:cNvCxnSpPr/>
      </xdr:nvCxnSpPr>
      <xdr:spPr>
        <a:xfrm>
          <a:off x="18656300" y="5331587"/>
          <a:ext cx="889000" cy="11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95377</xdr:rowOff>
    </xdr:from>
    <xdr:to>
      <xdr:col>28</xdr:col>
      <xdr:colOff>365125</xdr:colOff>
      <xdr:row>39</xdr:row>
      <xdr:rowOff>25527</xdr:rowOff>
    </xdr:to>
    <xdr:sp macro="" textlink="">
      <xdr:nvSpPr>
        <xdr:cNvPr id="751" name="フローチャート : 判断 750"/>
        <xdr:cNvSpPr/>
      </xdr:nvSpPr>
      <xdr:spPr>
        <a:xfrm>
          <a:off x="19494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16654</xdr:rowOff>
    </xdr:from>
    <xdr:ext cx="378565" cy="259045"/>
    <xdr:sp macro="" textlink="">
      <xdr:nvSpPr>
        <xdr:cNvPr id="752" name="テキスト ボックス 751"/>
        <xdr:cNvSpPr txBox="1"/>
      </xdr:nvSpPr>
      <xdr:spPr>
        <a:xfrm>
          <a:off x="19356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167386</xdr:rowOff>
    </xdr:from>
    <xdr:to>
      <xdr:col>27</xdr:col>
      <xdr:colOff>161925</xdr:colOff>
      <xdr:row>38</xdr:row>
      <xdr:rowOff>97536</xdr:rowOff>
    </xdr:to>
    <xdr:sp macro="" textlink="">
      <xdr:nvSpPr>
        <xdr:cNvPr id="753" name="フローチャート : 判断 752"/>
        <xdr:cNvSpPr/>
      </xdr:nvSpPr>
      <xdr:spPr>
        <a:xfrm>
          <a:off x="18605500" y="65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88663</xdr:rowOff>
    </xdr:from>
    <xdr:ext cx="378565" cy="259045"/>
    <xdr:sp macro="" textlink="">
      <xdr:nvSpPr>
        <xdr:cNvPr id="754" name="テキスト ボックス 753"/>
        <xdr:cNvSpPr txBox="1"/>
      </xdr:nvSpPr>
      <xdr:spPr>
        <a:xfrm>
          <a:off x="18467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102235</xdr:rowOff>
    </xdr:from>
    <xdr:to>
      <xdr:col>32</xdr:col>
      <xdr:colOff>238125</xdr:colOff>
      <xdr:row>38</xdr:row>
      <xdr:rowOff>32385</xdr:rowOff>
    </xdr:to>
    <xdr:sp macro="" textlink="">
      <xdr:nvSpPr>
        <xdr:cNvPr id="760" name="円/楕円 759"/>
        <xdr:cNvSpPr/>
      </xdr:nvSpPr>
      <xdr:spPr>
        <a:xfrm>
          <a:off x="22110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125112</xdr:rowOff>
    </xdr:from>
    <xdr:ext cx="378565" cy="259045"/>
    <xdr:sp macro="" textlink="">
      <xdr:nvSpPr>
        <xdr:cNvPr id="761" name="諸支出金該当値テキスト"/>
        <xdr:cNvSpPr txBox="1"/>
      </xdr:nvSpPr>
      <xdr:spPr>
        <a:xfrm>
          <a:off x="22212300"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151003</xdr:rowOff>
    </xdr:from>
    <xdr:to>
      <xdr:col>31</xdr:col>
      <xdr:colOff>85725</xdr:colOff>
      <xdr:row>38</xdr:row>
      <xdr:rowOff>81153</xdr:rowOff>
    </xdr:to>
    <xdr:sp macro="" textlink="">
      <xdr:nvSpPr>
        <xdr:cNvPr id="762" name="円/楕円 761"/>
        <xdr:cNvSpPr/>
      </xdr:nvSpPr>
      <xdr:spPr>
        <a:xfrm>
          <a:off x="21272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97680</xdr:rowOff>
    </xdr:from>
    <xdr:ext cx="378565" cy="259045"/>
    <xdr:sp macro="" textlink="">
      <xdr:nvSpPr>
        <xdr:cNvPr id="763" name="テキスト ボックス 762"/>
        <xdr:cNvSpPr txBox="1"/>
      </xdr:nvSpPr>
      <xdr:spPr>
        <a:xfrm>
          <a:off x="21134017" y="626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5461</xdr:rowOff>
    </xdr:from>
    <xdr:to>
      <xdr:col>29</xdr:col>
      <xdr:colOff>568325</xdr:colOff>
      <xdr:row>36</xdr:row>
      <xdr:rowOff>107061</xdr:rowOff>
    </xdr:to>
    <xdr:sp macro="" textlink="">
      <xdr:nvSpPr>
        <xdr:cNvPr id="764" name="円/楕円 763"/>
        <xdr:cNvSpPr/>
      </xdr:nvSpPr>
      <xdr:spPr>
        <a:xfrm>
          <a:off x="20383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123588</xdr:rowOff>
    </xdr:from>
    <xdr:ext cx="469744" cy="259045"/>
    <xdr:sp macro="" textlink="">
      <xdr:nvSpPr>
        <xdr:cNvPr id="765" name="テキスト ボックス 764"/>
        <xdr:cNvSpPr txBox="1"/>
      </xdr:nvSpPr>
      <xdr:spPr>
        <a:xfrm>
          <a:off x="20199427"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127381</xdr:rowOff>
    </xdr:from>
    <xdr:to>
      <xdr:col>28</xdr:col>
      <xdr:colOff>365125</xdr:colOff>
      <xdr:row>38</xdr:row>
      <xdr:rowOff>57531</xdr:rowOff>
    </xdr:to>
    <xdr:sp macro="" textlink="">
      <xdr:nvSpPr>
        <xdr:cNvPr id="766" name="円/楕円 765"/>
        <xdr:cNvSpPr/>
      </xdr:nvSpPr>
      <xdr:spPr>
        <a:xfrm>
          <a:off x="19494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74058</xdr:rowOff>
    </xdr:from>
    <xdr:ext cx="378565" cy="259045"/>
    <xdr:sp macro="" textlink="">
      <xdr:nvSpPr>
        <xdr:cNvPr id="767" name="テキスト ボックス 766"/>
        <xdr:cNvSpPr txBox="1"/>
      </xdr:nvSpPr>
      <xdr:spPr>
        <a:xfrm>
          <a:off x="19356017"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137287</xdr:rowOff>
    </xdr:from>
    <xdr:to>
      <xdr:col>27</xdr:col>
      <xdr:colOff>161925</xdr:colOff>
      <xdr:row>31</xdr:row>
      <xdr:rowOff>67437</xdr:rowOff>
    </xdr:to>
    <xdr:sp macro="" textlink="">
      <xdr:nvSpPr>
        <xdr:cNvPr id="768" name="円/楕円 767"/>
        <xdr:cNvSpPr/>
      </xdr:nvSpPr>
      <xdr:spPr>
        <a:xfrm>
          <a:off x="18605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83964</xdr:rowOff>
    </xdr:from>
    <xdr:ext cx="469744" cy="259045"/>
    <xdr:sp macro="" textlink="">
      <xdr:nvSpPr>
        <xdr:cNvPr id="769" name="テキスト ボックス 768"/>
        <xdr:cNvSpPr txBox="1"/>
      </xdr:nvSpPr>
      <xdr:spPr>
        <a:xfrm>
          <a:off x="18421427" y="50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0" name="フローチャート : 判断 809"/>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1" name="テキスト ボックス 810"/>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6" name="テキスト ボックス 82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昨年度と比較して増加しているが、これは、私立保育所施設整備事業など、保育施設の制度移行に伴う改修などによる増加や、生活保護費の増加が要因となっており、類似団体と比較しても大きく上回る結果となっている。</a:t>
          </a:r>
          <a:endParaRPr kumimoji="1" lang="en-US" altLang="ja-JP" sz="1300">
            <a:latin typeface="ＭＳ Ｐゴシック"/>
          </a:endParaRPr>
        </a:p>
        <a:p>
          <a:r>
            <a:rPr kumimoji="1" lang="ja-JP" altLang="en-US" sz="1300">
              <a:latin typeface="ＭＳ Ｐゴシック"/>
            </a:rPr>
            <a:t>・衛生費については類似団体内平均よりはやや下回っているものの、昨年度に引き続き上昇している。これは、清掃センター施設整備事業の増加によるもので、昨年度と比較して</a:t>
          </a:r>
          <a:r>
            <a:rPr kumimoji="1" lang="en-US" altLang="ja-JP" sz="1300">
              <a:latin typeface="ＭＳ Ｐゴシック"/>
            </a:rPr>
            <a:t>10</a:t>
          </a:r>
          <a:r>
            <a:rPr kumimoji="1" lang="ja-JP" altLang="en-US" sz="1300">
              <a:latin typeface="ＭＳ Ｐゴシック"/>
            </a:rPr>
            <a:t>％程度増加しているが、全国平均、県内平均を下回っている。</a:t>
          </a:r>
          <a:endParaRPr kumimoji="1" lang="en-US" altLang="ja-JP" sz="1300">
            <a:latin typeface="ＭＳ Ｐゴシック"/>
          </a:endParaRPr>
        </a:p>
        <a:p>
          <a:r>
            <a:rPr kumimoji="1" lang="ja-JP" altLang="en-US" sz="1300">
              <a:latin typeface="ＭＳ Ｐゴシック"/>
            </a:rPr>
            <a:t>・商工費は昨年度と比較すると、住民一人当たりのコストは約半分ほどになっているが、これは観光交流施設であるマイントピア別子の改修が終了したことに伴う、事業費の減少によるところが大きい。</a:t>
          </a:r>
          <a:endParaRPr kumimoji="1" lang="en-US" altLang="ja-JP" sz="1300">
            <a:latin typeface="ＭＳ Ｐゴシック"/>
          </a:endParaRPr>
        </a:p>
        <a:p>
          <a:r>
            <a:rPr kumimoji="1" lang="ja-JP" altLang="en-US" sz="1300">
              <a:latin typeface="ＭＳ Ｐゴシック"/>
            </a:rPr>
            <a:t>・消防費については総合防災拠点施設整備関連事業の開始により、事業費が増額となったため、昨年度と比較して、住民一人あたりの費用が上昇し、類似団体の平均よりもやや上回る結果となっている。</a:t>
          </a:r>
          <a:endParaRPr kumimoji="1" lang="en-US" altLang="ja-JP" sz="1300">
            <a:latin typeface="ＭＳ Ｐゴシック"/>
          </a:endParaRPr>
        </a:p>
        <a:p>
          <a:r>
            <a:rPr kumimoji="1" lang="ja-JP" altLang="en-US" sz="1300">
              <a:latin typeface="ＭＳ Ｐゴシック"/>
            </a:rPr>
            <a:t>・公債費は、長期債の償還終了などによりやや減少していることから、昨年度と比較して、約</a:t>
          </a:r>
          <a:r>
            <a:rPr kumimoji="1" lang="en-US" altLang="ja-JP" sz="1300">
              <a:latin typeface="ＭＳ Ｐゴシック"/>
            </a:rPr>
            <a:t>9</a:t>
          </a:r>
          <a:r>
            <a:rPr kumimoji="1" lang="ja-JP" altLang="en-US" sz="1300">
              <a:latin typeface="ＭＳ Ｐゴシック"/>
            </a:rPr>
            <a:t>％の減少となっており、類似団体平均を若干上回った。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年度は法人市民税の減収に加え、地方消費税交付金、地方交付税も減少したことで、歳入が大幅に落ち込み、積立金額を大きく上回る取り崩しを行ったため、基金残高が減少した。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歳入金額は大きく減少したが、歳出金額は歳出の抑制に努めたためそれほど増大せず、昨年度と比べて若干改善した。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市税収入の減収などにより大幅に歳入が減ったため、積立額を上回る取り崩しを実施したことなどから、赤字となった。</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○現状</a:t>
          </a:r>
        </a:p>
        <a:p>
          <a:pPr rtl="0"/>
          <a:r>
            <a:rPr lang="ja-JP" altLang="en-US" sz="1100" b="0" i="0" u="none" strike="noStrike" baseline="0" smtClean="0">
              <a:solidFill>
                <a:schemeClr val="dk1"/>
              </a:solidFill>
              <a:latin typeface="+mn-lt"/>
              <a:ea typeface="+mn-ea"/>
              <a:cs typeface="+mn-cs"/>
            </a:rPr>
            <a:t>　全ての会計において赤字は生じていない。</a:t>
          </a:r>
        </a:p>
        <a:p>
          <a:pPr rtl="0"/>
          <a:r>
            <a:rPr lang="ja-JP" altLang="en-US" sz="1100" b="0" i="0" u="none" strike="noStrike" baseline="0" smtClean="0">
              <a:solidFill>
                <a:schemeClr val="dk1"/>
              </a:solidFill>
              <a:latin typeface="+mn-lt"/>
              <a:ea typeface="+mn-ea"/>
              <a:cs typeface="+mn-cs"/>
            </a:rPr>
            <a:t>○今後の対応</a:t>
          </a:r>
        </a:p>
        <a:p>
          <a:pPr rtl="0"/>
          <a:r>
            <a:rPr lang="ja-JP" altLang="en-US" sz="1100" b="0" i="0" u="none" strike="noStrike" baseline="0" smtClean="0">
              <a:solidFill>
                <a:schemeClr val="dk1"/>
              </a:solidFill>
              <a:latin typeface="+mn-lt"/>
              <a:ea typeface="+mn-ea"/>
              <a:cs typeface="+mn-cs"/>
            </a:rPr>
            <a:t>　各会計において適正な財政運営、企業経営を行っていく。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04%20&#27770;&#31639;&#32113;&#35336;&#21450;&#12403;&#20844;&#20849;&#26045;&#35373;&#29366;&#27841;&#35519;&#26619;/02%20&#36001;&#25919;&#29366;&#27841;&#36039;&#26009;&#38598;/05-2%20&#20844;&#34920;&#65288;&#65298;&#22238;&#30446;&#65289;&#8251;&#20808;&#24310;&#12400;&#12375;/05-28niiham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57981</v>
          </cell>
          <cell r="F3">
            <v>43493</v>
          </cell>
        </row>
        <row r="5">
          <cell r="A5" t="str">
            <v xml:space="preserve"> H25</v>
          </cell>
          <cell r="D5">
            <v>50638</v>
          </cell>
          <cell r="F5">
            <v>50840</v>
          </cell>
        </row>
        <row r="7">
          <cell r="A7" t="str">
            <v xml:space="preserve"> H26</v>
          </cell>
          <cell r="D7">
            <v>61242</v>
          </cell>
          <cell r="F7">
            <v>53605</v>
          </cell>
        </row>
        <row r="9">
          <cell r="A9" t="str">
            <v xml:space="preserve"> H27</v>
          </cell>
          <cell r="D9">
            <v>54228</v>
          </cell>
          <cell r="F9">
            <v>46440</v>
          </cell>
        </row>
        <row r="11">
          <cell r="A11" t="str">
            <v xml:space="preserve"> H28</v>
          </cell>
          <cell r="D11">
            <v>49783</v>
          </cell>
          <cell r="F11">
            <v>63257</v>
          </cell>
        </row>
        <row r="18">
          <cell r="B18" t="str">
            <v>H24</v>
          </cell>
          <cell r="C18" t="str">
            <v>H25</v>
          </cell>
          <cell r="D18" t="str">
            <v>H26</v>
          </cell>
          <cell r="E18" t="str">
            <v>H27</v>
          </cell>
          <cell r="F18" t="str">
            <v>H28</v>
          </cell>
        </row>
        <row r="19">
          <cell r="A19" t="str">
            <v>実質収支額</v>
          </cell>
          <cell r="B19">
            <v>4.41</v>
          </cell>
          <cell r="C19">
            <v>3.26</v>
          </cell>
          <cell r="D19">
            <v>2.08</v>
          </cell>
          <cell r="E19">
            <v>4.03</v>
          </cell>
          <cell r="F19">
            <v>4.2300000000000004</v>
          </cell>
        </row>
        <row r="20">
          <cell r="A20" t="str">
            <v>財政調整基金残高</v>
          </cell>
          <cell r="B20">
            <v>18.36</v>
          </cell>
          <cell r="C20">
            <v>20.79</v>
          </cell>
          <cell r="D20">
            <v>18.48</v>
          </cell>
          <cell r="E20">
            <v>18.899999999999999</v>
          </cell>
          <cell r="F20">
            <v>15.71</v>
          </cell>
        </row>
        <row r="21">
          <cell r="A21" t="str">
            <v>実質単年度収支</v>
          </cell>
          <cell r="B21">
            <v>0.63</v>
          </cell>
          <cell r="C21">
            <v>1.64</v>
          </cell>
          <cell r="D21">
            <v>-3.68</v>
          </cell>
          <cell r="E21">
            <v>2.39</v>
          </cell>
          <cell r="F21">
            <v>-3.05</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0.26</v>
          </cell>
          <cell r="D27" t="e">
            <v>#N/A</v>
          </cell>
          <cell r="E27">
            <v>0.28000000000000003</v>
          </cell>
          <cell r="F27" t="e">
            <v>#N/A</v>
          </cell>
          <cell r="G27">
            <v>0.28000000000000003</v>
          </cell>
          <cell r="H27" t="e">
            <v>#N/A</v>
          </cell>
          <cell r="I27">
            <v>0.74</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国民健康保険事業特別会計</v>
          </cell>
          <cell r="B29" t="e">
            <v>#N/A</v>
          </cell>
          <cell r="C29">
            <v>0.28000000000000003</v>
          </cell>
          <cell r="D29" t="e">
            <v>#N/A</v>
          </cell>
          <cell r="E29">
            <v>0.39</v>
          </cell>
          <cell r="F29" t="e">
            <v>#N/A</v>
          </cell>
          <cell r="G29">
            <v>0</v>
          </cell>
          <cell r="H29" t="e">
            <v>#N/A</v>
          </cell>
          <cell r="I29">
            <v>0</v>
          </cell>
          <cell r="J29" t="e">
            <v>#N/A</v>
          </cell>
          <cell r="K29">
            <v>0</v>
          </cell>
        </row>
        <row r="30">
          <cell r="A30" t="str">
            <v>平尾墓園事業特別会計</v>
          </cell>
          <cell r="B30" t="e">
            <v>#N/A</v>
          </cell>
          <cell r="C30">
            <v>0</v>
          </cell>
          <cell r="D30" t="e">
            <v>#N/A</v>
          </cell>
          <cell r="E30">
            <v>0</v>
          </cell>
          <cell r="F30" t="e">
            <v>#N/A</v>
          </cell>
          <cell r="G30">
            <v>0</v>
          </cell>
          <cell r="H30" t="e">
            <v>#N/A</v>
          </cell>
          <cell r="I30">
            <v>0</v>
          </cell>
          <cell r="J30" t="e">
            <v>#N/A</v>
          </cell>
          <cell r="K30">
            <v>0</v>
          </cell>
        </row>
        <row r="31">
          <cell r="A31" t="str">
            <v>住宅新築資金等貸付事業特別会計</v>
          </cell>
          <cell r="B31" t="e">
            <v>#N/A</v>
          </cell>
          <cell r="C31">
            <v>0.05</v>
          </cell>
          <cell r="D31" t="e">
            <v>#N/A</v>
          </cell>
          <cell r="E31">
            <v>0.08</v>
          </cell>
          <cell r="F31" t="e">
            <v>#N/A</v>
          </cell>
          <cell r="G31">
            <v>0.1</v>
          </cell>
          <cell r="H31" t="e">
            <v>#N/A</v>
          </cell>
          <cell r="I31">
            <v>0.13</v>
          </cell>
          <cell r="J31" t="e">
            <v>#N/A</v>
          </cell>
          <cell r="K31">
            <v>0.14000000000000001</v>
          </cell>
        </row>
        <row r="32">
          <cell r="A32" t="str">
            <v>後期高齢者医療事業特別会計</v>
          </cell>
          <cell r="B32" t="e">
            <v>#N/A</v>
          </cell>
          <cell r="C32">
            <v>0.3</v>
          </cell>
          <cell r="D32" t="e">
            <v>#N/A</v>
          </cell>
          <cell r="E32">
            <v>0.28000000000000003</v>
          </cell>
          <cell r="F32" t="e">
            <v>#N/A</v>
          </cell>
          <cell r="G32">
            <v>0.32</v>
          </cell>
          <cell r="H32" t="e">
            <v>#N/A</v>
          </cell>
          <cell r="I32">
            <v>0.28000000000000003</v>
          </cell>
          <cell r="J32" t="e">
            <v>#N/A</v>
          </cell>
          <cell r="K32">
            <v>0.31</v>
          </cell>
        </row>
        <row r="33">
          <cell r="A33" t="str">
            <v>介護保険事業特別会計</v>
          </cell>
          <cell r="B33" t="e">
            <v>#N/A</v>
          </cell>
          <cell r="C33">
            <v>0.45</v>
          </cell>
          <cell r="D33" t="e">
            <v>#N/A</v>
          </cell>
          <cell r="E33">
            <v>0.66</v>
          </cell>
          <cell r="F33" t="e">
            <v>#N/A</v>
          </cell>
          <cell r="G33">
            <v>0.91</v>
          </cell>
          <cell r="H33" t="e">
            <v>#N/A</v>
          </cell>
          <cell r="I33">
            <v>0.72</v>
          </cell>
          <cell r="J33" t="e">
            <v>#N/A</v>
          </cell>
          <cell r="K33">
            <v>1.91</v>
          </cell>
        </row>
        <row r="34">
          <cell r="A34" t="str">
            <v>一般会計</v>
          </cell>
          <cell r="B34" t="e">
            <v>#N/A</v>
          </cell>
          <cell r="C34">
            <v>4.34</v>
          </cell>
          <cell r="D34" t="e">
            <v>#N/A</v>
          </cell>
          <cell r="E34">
            <v>3.17</v>
          </cell>
          <cell r="F34" t="e">
            <v>#N/A</v>
          </cell>
          <cell r="G34">
            <v>1.99</v>
          </cell>
          <cell r="H34" t="e">
            <v>#N/A</v>
          </cell>
          <cell r="I34">
            <v>3.89</v>
          </cell>
          <cell r="J34" t="e">
            <v>#N/A</v>
          </cell>
          <cell r="K34">
            <v>4.08</v>
          </cell>
        </row>
        <row r="35">
          <cell r="A35" t="str">
            <v>工業用水道事業会計</v>
          </cell>
          <cell r="B35" t="e">
            <v>#N/A</v>
          </cell>
          <cell r="C35">
            <v>3.29</v>
          </cell>
          <cell r="D35" t="e">
            <v>#N/A</v>
          </cell>
          <cell r="E35">
            <v>3.3</v>
          </cell>
          <cell r="F35" t="e">
            <v>#N/A</v>
          </cell>
          <cell r="G35">
            <v>3.79</v>
          </cell>
          <cell r="H35" t="e">
            <v>#N/A</v>
          </cell>
          <cell r="I35">
            <v>4.17</v>
          </cell>
          <cell r="J35" t="e">
            <v>#N/A</v>
          </cell>
          <cell r="K35">
            <v>4.24</v>
          </cell>
        </row>
        <row r="36">
          <cell r="A36" t="str">
            <v>水道事業会計</v>
          </cell>
          <cell r="B36" t="e">
            <v>#N/A</v>
          </cell>
          <cell r="C36">
            <v>9.7200000000000006</v>
          </cell>
          <cell r="D36" t="e">
            <v>#N/A</v>
          </cell>
          <cell r="E36">
            <v>6.54</v>
          </cell>
          <cell r="F36" t="e">
            <v>#N/A</v>
          </cell>
          <cell r="G36">
            <v>4.51</v>
          </cell>
          <cell r="H36" t="e">
            <v>#N/A</v>
          </cell>
          <cell r="I36">
            <v>5.45</v>
          </cell>
          <cell r="J36" t="e">
            <v>#N/A</v>
          </cell>
          <cell r="K36">
            <v>6.22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5627</v>
          </cell>
          <cell r="G42">
            <v>5956</v>
          </cell>
          <cell r="J42">
            <v>6013</v>
          </cell>
          <cell r="M42">
            <v>5841</v>
          </cell>
          <cell r="P42">
            <v>5696</v>
          </cell>
        </row>
        <row r="43">
          <cell r="A43" t="str">
            <v>一時借入金の利子</v>
          </cell>
          <cell r="B43" t="str">
            <v>-</v>
          </cell>
          <cell r="E43" t="str">
            <v>-</v>
          </cell>
          <cell r="H43" t="str">
            <v>-</v>
          </cell>
          <cell r="K43" t="str">
            <v>-</v>
          </cell>
          <cell r="N43" t="str">
            <v>-</v>
          </cell>
        </row>
        <row r="44">
          <cell r="A44" t="str">
            <v>債務負担行為に基づく支出額</v>
          </cell>
          <cell r="B44">
            <v>57</v>
          </cell>
          <cell r="E44">
            <v>48</v>
          </cell>
          <cell r="H44">
            <v>41</v>
          </cell>
          <cell r="K44">
            <v>39</v>
          </cell>
          <cell r="N44">
            <v>34</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1345</v>
          </cell>
          <cell r="E46">
            <v>1599</v>
          </cell>
          <cell r="H46">
            <v>1704</v>
          </cell>
          <cell r="K46">
            <v>1652</v>
          </cell>
          <cell r="N46">
            <v>1653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5710</v>
          </cell>
          <cell r="E49">
            <v>5795</v>
          </cell>
          <cell r="H49">
            <v>5745</v>
          </cell>
          <cell r="K49">
            <v>5281</v>
          </cell>
          <cell r="N49">
            <v>4723</v>
          </cell>
        </row>
        <row r="50">
          <cell r="A50" t="str">
            <v>実質公債費比率の分子</v>
          </cell>
          <cell r="B50" t="e">
            <v>#N/A</v>
          </cell>
          <cell r="C50">
            <v>1485</v>
          </cell>
          <cell r="D50" t="e">
            <v>#N/A</v>
          </cell>
          <cell r="E50" t="e">
            <v>#N/A</v>
          </cell>
          <cell r="F50">
            <v>1486</v>
          </cell>
          <cell r="G50" t="e">
            <v>#N/A</v>
          </cell>
          <cell r="H50" t="e">
            <v>#N/A</v>
          </cell>
          <cell r="I50">
            <v>1477</v>
          </cell>
          <cell r="J50" t="e">
            <v>#N/A</v>
          </cell>
          <cell r="K50" t="e">
            <v>#N/A</v>
          </cell>
          <cell r="L50">
            <v>1131</v>
          </cell>
          <cell r="M50" t="e">
            <v>#N/A</v>
          </cell>
          <cell r="N50" t="e">
            <v>#N/A</v>
          </cell>
          <cell r="O50">
            <v>714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52759</v>
          </cell>
          <cell r="G56">
            <v>53223</v>
          </cell>
          <cell r="J56">
            <v>53407</v>
          </cell>
          <cell r="M56">
            <v>53143</v>
          </cell>
          <cell r="P56">
            <v>52110</v>
          </cell>
        </row>
        <row r="57">
          <cell r="A57" t="str">
            <v>充当可能特定歳入</v>
          </cell>
          <cell r="D57">
            <v>17510</v>
          </cell>
          <cell r="G57">
            <v>17160</v>
          </cell>
          <cell r="J57">
            <v>16007</v>
          </cell>
          <cell r="M57">
            <v>15709</v>
          </cell>
          <cell r="P57">
            <v>16019</v>
          </cell>
        </row>
        <row r="58">
          <cell r="A58" t="str">
            <v>充当可能基金</v>
          </cell>
          <cell r="D58">
            <v>11290</v>
          </cell>
          <cell r="G58">
            <v>12239</v>
          </cell>
          <cell r="J58">
            <v>11623</v>
          </cell>
          <cell r="M58">
            <v>11189</v>
          </cell>
          <cell r="P58">
            <v>9902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t="str">
            <v>-</v>
          </cell>
          <cell r="H61" t="str">
            <v>-</v>
          </cell>
          <cell r="K61" t="str">
            <v>-</v>
          </cell>
          <cell r="N61" t="str">
            <v>-</v>
          </cell>
        </row>
        <row r="62">
          <cell r="A62" t="str">
            <v>退職手当負担見込額</v>
          </cell>
          <cell r="B62">
            <v>8443</v>
          </cell>
          <cell r="E62">
            <v>7990</v>
          </cell>
          <cell r="H62">
            <v>7756</v>
          </cell>
          <cell r="K62">
            <v>8033</v>
          </cell>
          <cell r="N62">
            <v>8035</v>
          </cell>
        </row>
        <row r="63">
          <cell r="A63" t="str">
            <v>組合等負担等見込額</v>
          </cell>
          <cell r="B63" t="str">
            <v>-</v>
          </cell>
          <cell r="E63" t="str">
            <v>-</v>
          </cell>
          <cell r="H63" t="str">
            <v>-</v>
          </cell>
          <cell r="K63" t="str">
            <v>-</v>
          </cell>
          <cell r="N63" t="str">
            <v>-</v>
          </cell>
        </row>
        <row r="64">
          <cell r="A64" t="str">
            <v>公営企業債等繰入見込額</v>
          </cell>
          <cell r="B64">
            <v>21420</v>
          </cell>
          <cell r="E64">
            <v>21904</v>
          </cell>
          <cell r="H64">
            <v>22597</v>
          </cell>
          <cell r="K64">
            <v>22850</v>
          </cell>
          <cell r="N64">
            <v>22603</v>
          </cell>
        </row>
        <row r="65">
          <cell r="A65" t="str">
            <v>債務負担行為に基づく支出予定額</v>
          </cell>
          <cell r="B65">
            <v>221</v>
          </cell>
          <cell r="E65">
            <v>174</v>
          </cell>
          <cell r="H65">
            <v>133</v>
          </cell>
          <cell r="K65">
            <v>94</v>
          </cell>
          <cell r="N65">
            <v>60</v>
          </cell>
        </row>
        <row r="66">
          <cell r="A66" t="str">
            <v>一般会計等に係る地方債の現在高</v>
          </cell>
          <cell r="B66">
            <v>48528</v>
          </cell>
          <cell r="E66">
            <v>48433</v>
          </cell>
          <cell r="H66">
            <v>48388</v>
          </cell>
          <cell r="K66">
            <v>48623</v>
          </cell>
          <cell r="N66">
            <v>48431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1099</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W35" sqref="BW35:BX35"/>
    </sheetView>
  </sheetViews>
  <sheetFormatPr defaultColWidth="0" defaultRowHeight="11.25" zeroHeight="1" x14ac:dyDescent="0.15"/>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x14ac:dyDescent="0.15">
      <c r="A1" s="80"/>
      <c r="B1" s="81" t="s">
        <v>18</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x14ac:dyDescent="0.2">
      <c r="A2" s="80"/>
      <c r="B2" s="84" t="s">
        <v>19</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x14ac:dyDescent="0.2">
      <c r="A3" s="82"/>
      <c r="B3" s="86" t="s">
        <v>20</v>
      </c>
      <c r="C3" s="87"/>
      <c r="D3" s="87"/>
      <c r="E3" s="88"/>
      <c r="F3" s="88"/>
      <c r="G3" s="88"/>
      <c r="H3" s="88"/>
      <c r="I3" s="88"/>
      <c r="J3" s="88"/>
      <c r="K3" s="88"/>
      <c r="L3" s="88" t="s">
        <v>21</v>
      </c>
      <c r="M3" s="88"/>
      <c r="N3" s="88"/>
      <c r="O3" s="88"/>
      <c r="P3" s="88"/>
      <c r="Q3" s="88"/>
      <c r="R3" s="89"/>
      <c r="S3" s="89"/>
      <c r="T3" s="89"/>
      <c r="U3" s="89"/>
      <c r="V3" s="90"/>
      <c r="W3" s="91" t="s">
        <v>22</v>
      </c>
      <c r="X3" s="92"/>
      <c r="Y3" s="92"/>
      <c r="Z3" s="92"/>
      <c r="AA3" s="92"/>
      <c r="AB3" s="87"/>
      <c r="AC3" s="89" t="s">
        <v>23</v>
      </c>
      <c r="AD3" s="92"/>
      <c r="AE3" s="92"/>
      <c r="AF3" s="92"/>
      <c r="AG3" s="92"/>
      <c r="AH3" s="92"/>
      <c r="AI3" s="92"/>
      <c r="AJ3" s="92"/>
      <c r="AK3" s="92"/>
      <c r="AL3" s="93"/>
      <c r="AM3" s="91" t="s">
        <v>24</v>
      </c>
      <c r="AN3" s="92"/>
      <c r="AO3" s="92"/>
      <c r="AP3" s="92"/>
      <c r="AQ3" s="92"/>
      <c r="AR3" s="92"/>
      <c r="AS3" s="92"/>
      <c r="AT3" s="92"/>
      <c r="AU3" s="92"/>
      <c r="AV3" s="92"/>
      <c r="AW3" s="92"/>
      <c r="AX3" s="93"/>
      <c r="AY3" s="94" t="s">
        <v>25</v>
      </c>
      <c r="AZ3" s="95"/>
      <c r="BA3" s="95"/>
      <c r="BB3" s="95"/>
      <c r="BC3" s="95"/>
      <c r="BD3" s="95"/>
      <c r="BE3" s="95"/>
      <c r="BF3" s="95"/>
      <c r="BG3" s="95"/>
      <c r="BH3" s="95"/>
      <c r="BI3" s="95"/>
      <c r="BJ3" s="95"/>
      <c r="BK3" s="95"/>
      <c r="BL3" s="95"/>
      <c r="BM3" s="96"/>
      <c r="BN3" s="91" t="s">
        <v>26</v>
      </c>
      <c r="BO3" s="92"/>
      <c r="BP3" s="92"/>
      <c r="BQ3" s="92"/>
      <c r="BR3" s="92"/>
      <c r="BS3" s="92"/>
      <c r="BT3" s="92"/>
      <c r="BU3" s="93"/>
      <c r="BV3" s="91" t="s">
        <v>27</v>
      </c>
      <c r="BW3" s="92"/>
      <c r="BX3" s="92"/>
      <c r="BY3" s="92"/>
      <c r="BZ3" s="92"/>
      <c r="CA3" s="92"/>
      <c r="CB3" s="92"/>
      <c r="CC3" s="93"/>
      <c r="CD3" s="94" t="s">
        <v>25</v>
      </c>
      <c r="CE3" s="95"/>
      <c r="CF3" s="95"/>
      <c r="CG3" s="95"/>
      <c r="CH3" s="95"/>
      <c r="CI3" s="95"/>
      <c r="CJ3" s="95"/>
      <c r="CK3" s="95"/>
      <c r="CL3" s="95"/>
      <c r="CM3" s="95"/>
      <c r="CN3" s="95"/>
      <c r="CO3" s="95"/>
      <c r="CP3" s="95"/>
      <c r="CQ3" s="95"/>
      <c r="CR3" s="95"/>
      <c r="CS3" s="96"/>
      <c r="CT3" s="91" t="s">
        <v>28</v>
      </c>
      <c r="CU3" s="92"/>
      <c r="CV3" s="92"/>
      <c r="CW3" s="92"/>
      <c r="CX3" s="92"/>
      <c r="CY3" s="92"/>
      <c r="CZ3" s="92"/>
      <c r="DA3" s="93"/>
      <c r="DB3" s="91" t="s">
        <v>29</v>
      </c>
      <c r="DC3" s="92"/>
      <c r="DD3" s="92"/>
      <c r="DE3" s="92"/>
      <c r="DF3" s="92"/>
      <c r="DG3" s="92"/>
      <c r="DH3" s="92"/>
      <c r="DI3" s="93"/>
      <c r="DJ3" s="80"/>
      <c r="DK3" s="80"/>
      <c r="DL3" s="80"/>
      <c r="DM3" s="80"/>
      <c r="DN3" s="80"/>
      <c r="DO3" s="80"/>
    </row>
    <row r="4" spans="1:119" ht="18.75" customHeight="1" x14ac:dyDescent="0.15">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30</v>
      </c>
      <c r="AZ4" s="109"/>
      <c r="BA4" s="109"/>
      <c r="BB4" s="109"/>
      <c r="BC4" s="109"/>
      <c r="BD4" s="109"/>
      <c r="BE4" s="109"/>
      <c r="BF4" s="109"/>
      <c r="BG4" s="109"/>
      <c r="BH4" s="109"/>
      <c r="BI4" s="109"/>
      <c r="BJ4" s="109"/>
      <c r="BK4" s="109"/>
      <c r="BL4" s="109"/>
      <c r="BM4" s="110"/>
      <c r="BN4" s="111">
        <v>48273504</v>
      </c>
      <c r="BO4" s="112"/>
      <c r="BP4" s="112"/>
      <c r="BQ4" s="112"/>
      <c r="BR4" s="112"/>
      <c r="BS4" s="112"/>
      <c r="BT4" s="112"/>
      <c r="BU4" s="113"/>
      <c r="BV4" s="111">
        <v>49354073</v>
      </c>
      <c r="BW4" s="112"/>
      <c r="BX4" s="112"/>
      <c r="BY4" s="112"/>
      <c r="BZ4" s="112"/>
      <c r="CA4" s="112"/>
      <c r="CB4" s="112"/>
      <c r="CC4" s="113"/>
      <c r="CD4" s="114" t="s">
        <v>31</v>
      </c>
      <c r="CE4" s="115"/>
      <c r="CF4" s="115"/>
      <c r="CG4" s="115"/>
      <c r="CH4" s="115"/>
      <c r="CI4" s="115"/>
      <c r="CJ4" s="115"/>
      <c r="CK4" s="115"/>
      <c r="CL4" s="115"/>
      <c r="CM4" s="115"/>
      <c r="CN4" s="115"/>
      <c r="CO4" s="115"/>
      <c r="CP4" s="115"/>
      <c r="CQ4" s="115"/>
      <c r="CR4" s="115"/>
      <c r="CS4" s="116"/>
      <c r="CT4" s="117">
        <v>4.2</v>
      </c>
      <c r="CU4" s="118"/>
      <c r="CV4" s="118"/>
      <c r="CW4" s="118"/>
      <c r="CX4" s="118"/>
      <c r="CY4" s="118"/>
      <c r="CZ4" s="118"/>
      <c r="DA4" s="119"/>
      <c r="DB4" s="117">
        <v>4</v>
      </c>
      <c r="DC4" s="118"/>
      <c r="DD4" s="118"/>
      <c r="DE4" s="118"/>
      <c r="DF4" s="118"/>
      <c r="DG4" s="118"/>
      <c r="DH4" s="118"/>
      <c r="DI4" s="119"/>
      <c r="DJ4" s="80"/>
      <c r="DK4" s="80"/>
      <c r="DL4" s="80"/>
      <c r="DM4" s="80"/>
      <c r="DN4" s="80"/>
      <c r="DO4" s="80"/>
    </row>
    <row r="5" spans="1:119" ht="18.75" customHeight="1" x14ac:dyDescent="0.15">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32</v>
      </c>
      <c r="AN5" s="126"/>
      <c r="AO5" s="126"/>
      <c r="AP5" s="126"/>
      <c r="AQ5" s="126"/>
      <c r="AR5" s="126"/>
      <c r="AS5" s="126"/>
      <c r="AT5" s="127"/>
      <c r="AU5" s="128" t="s">
        <v>33</v>
      </c>
      <c r="AV5" s="129"/>
      <c r="AW5" s="129"/>
      <c r="AX5" s="129"/>
      <c r="AY5" s="130" t="s">
        <v>34</v>
      </c>
      <c r="AZ5" s="131"/>
      <c r="BA5" s="131"/>
      <c r="BB5" s="131"/>
      <c r="BC5" s="131"/>
      <c r="BD5" s="131"/>
      <c r="BE5" s="131"/>
      <c r="BF5" s="131"/>
      <c r="BG5" s="131"/>
      <c r="BH5" s="131"/>
      <c r="BI5" s="131"/>
      <c r="BJ5" s="131"/>
      <c r="BK5" s="131"/>
      <c r="BL5" s="131"/>
      <c r="BM5" s="132"/>
      <c r="BN5" s="133">
        <v>46725499</v>
      </c>
      <c r="BO5" s="134"/>
      <c r="BP5" s="134"/>
      <c r="BQ5" s="134"/>
      <c r="BR5" s="134"/>
      <c r="BS5" s="134"/>
      <c r="BT5" s="134"/>
      <c r="BU5" s="135"/>
      <c r="BV5" s="133">
        <v>47878297</v>
      </c>
      <c r="BW5" s="134"/>
      <c r="BX5" s="134"/>
      <c r="BY5" s="134"/>
      <c r="BZ5" s="134"/>
      <c r="CA5" s="134"/>
      <c r="CB5" s="134"/>
      <c r="CC5" s="135"/>
      <c r="CD5" s="136" t="s">
        <v>35</v>
      </c>
      <c r="CE5" s="137"/>
      <c r="CF5" s="137"/>
      <c r="CG5" s="137"/>
      <c r="CH5" s="137"/>
      <c r="CI5" s="137"/>
      <c r="CJ5" s="137"/>
      <c r="CK5" s="137"/>
      <c r="CL5" s="137"/>
      <c r="CM5" s="137"/>
      <c r="CN5" s="137"/>
      <c r="CO5" s="137"/>
      <c r="CP5" s="137"/>
      <c r="CQ5" s="137"/>
      <c r="CR5" s="137"/>
      <c r="CS5" s="138"/>
      <c r="CT5" s="139">
        <v>83.1</v>
      </c>
      <c r="CU5" s="140"/>
      <c r="CV5" s="140"/>
      <c r="CW5" s="140"/>
      <c r="CX5" s="140"/>
      <c r="CY5" s="140"/>
      <c r="CZ5" s="140"/>
      <c r="DA5" s="141"/>
      <c r="DB5" s="139">
        <v>78.400000000000006</v>
      </c>
      <c r="DC5" s="140"/>
      <c r="DD5" s="140"/>
      <c r="DE5" s="140"/>
      <c r="DF5" s="140"/>
      <c r="DG5" s="140"/>
      <c r="DH5" s="140"/>
      <c r="DI5" s="141"/>
      <c r="DJ5" s="80"/>
      <c r="DK5" s="80"/>
      <c r="DL5" s="80"/>
      <c r="DM5" s="80"/>
      <c r="DN5" s="80"/>
      <c r="DO5" s="80"/>
    </row>
    <row r="6" spans="1:119" ht="18.75" customHeight="1" x14ac:dyDescent="0.15">
      <c r="A6" s="82"/>
      <c r="B6" s="142" t="s">
        <v>36</v>
      </c>
      <c r="C6" s="143"/>
      <c r="D6" s="143"/>
      <c r="E6" s="144"/>
      <c r="F6" s="144"/>
      <c r="G6" s="144"/>
      <c r="H6" s="144"/>
      <c r="I6" s="144"/>
      <c r="J6" s="144"/>
      <c r="K6" s="144"/>
      <c r="L6" s="144" t="s">
        <v>37</v>
      </c>
      <c r="M6" s="144"/>
      <c r="N6" s="144"/>
      <c r="O6" s="144"/>
      <c r="P6" s="144"/>
      <c r="Q6" s="144"/>
      <c r="R6" s="145"/>
      <c r="S6" s="145"/>
      <c r="T6" s="145"/>
      <c r="U6" s="145"/>
      <c r="V6" s="146"/>
      <c r="W6" s="147" t="s">
        <v>38</v>
      </c>
      <c r="X6" s="148"/>
      <c r="Y6" s="148"/>
      <c r="Z6" s="148"/>
      <c r="AA6" s="148"/>
      <c r="AB6" s="143"/>
      <c r="AC6" s="149" t="s">
        <v>39</v>
      </c>
      <c r="AD6" s="150"/>
      <c r="AE6" s="150"/>
      <c r="AF6" s="150"/>
      <c r="AG6" s="150"/>
      <c r="AH6" s="150"/>
      <c r="AI6" s="150"/>
      <c r="AJ6" s="150"/>
      <c r="AK6" s="150"/>
      <c r="AL6" s="151"/>
      <c r="AM6" s="125" t="s">
        <v>40</v>
      </c>
      <c r="AN6" s="126"/>
      <c r="AO6" s="126"/>
      <c r="AP6" s="126"/>
      <c r="AQ6" s="126"/>
      <c r="AR6" s="126"/>
      <c r="AS6" s="126"/>
      <c r="AT6" s="127"/>
      <c r="AU6" s="128" t="s">
        <v>41</v>
      </c>
      <c r="AV6" s="129"/>
      <c r="AW6" s="129"/>
      <c r="AX6" s="129"/>
      <c r="AY6" s="130" t="s">
        <v>42</v>
      </c>
      <c r="AZ6" s="131"/>
      <c r="BA6" s="131"/>
      <c r="BB6" s="131"/>
      <c r="BC6" s="131"/>
      <c r="BD6" s="131"/>
      <c r="BE6" s="131"/>
      <c r="BF6" s="131"/>
      <c r="BG6" s="131"/>
      <c r="BH6" s="131"/>
      <c r="BI6" s="131"/>
      <c r="BJ6" s="131"/>
      <c r="BK6" s="131"/>
      <c r="BL6" s="131"/>
      <c r="BM6" s="132"/>
      <c r="BN6" s="133">
        <v>1548005</v>
      </c>
      <c r="BO6" s="134"/>
      <c r="BP6" s="134"/>
      <c r="BQ6" s="134"/>
      <c r="BR6" s="134"/>
      <c r="BS6" s="134"/>
      <c r="BT6" s="134"/>
      <c r="BU6" s="135"/>
      <c r="BV6" s="133">
        <v>1475776</v>
      </c>
      <c r="BW6" s="134"/>
      <c r="BX6" s="134"/>
      <c r="BY6" s="134"/>
      <c r="BZ6" s="134"/>
      <c r="CA6" s="134"/>
      <c r="CB6" s="134"/>
      <c r="CC6" s="135"/>
      <c r="CD6" s="136" t="s">
        <v>43</v>
      </c>
      <c r="CE6" s="137"/>
      <c r="CF6" s="137"/>
      <c r="CG6" s="137"/>
      <c r="CH6" s="137"/>
      <c r="CI6" s="137"/>
      <c r="CJ6" s="137"/>
      <c r="CK6" s="137"/>
      <c r="CL6" s="137"/>
      <c r="CM6" s="137"/>
      <c r="CN6" s="137"/>
      <c r="CO6" s="137"/>
      <c r="CP6" s="137"/>
      <c r="CQ6" s="137"/>
      <c r="CR6" s="137"/>
      <c r="CS6" s="138"/>
      <c r="CT6" s="152">
        <v>88.5</v>
      </c>
      <c r="CU6" s="153"/>
      <c r="CV6" s="153"/>
      <c r="CW6" s="153"/>
      <c r="CX6" s="153"/>
      <c r="CY6" s="153"/>
      <c r="CZ6" s="153"/>
      <c r="DA6" s="154"/>
      <c r="DB6" s="152">
        <v>84.8</v>
      </c>
      <c r="DC6" s="153"/>
      <c r="DD6" s="153"/>
      <c r="DE6" s="153"/>
      <c r="DF6" s="153"/>
      <c r="DG6" s="153"/>
      <c r="DH6" s="153"/>
      <c r="DI6" s="154"/>
      <c r="DJ6" s="80"/>
      <c r="DK6" s="80"/>
      <c r="DL6" s="80"/>
      <c r="DM6" s="80"/>
      <c r="DN6" s="80"/>
      <c r="DO6" s="80"/>
    </row>
    <row r="7" spans="1:119" ht="18.75" customHeight="1" x14ac:dyDescent="0.15">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44</v>
      </c>
      <c r="AN7" s="126"/>
      <c r="AO7" s="126"/>
      <c r="AP7" s="126"/>
      <c r="AQ7" s="126"/>
      <c r="AR7" s="126"/>
      <c r="AS7" s="126"/>
      <c r="AT7" s="127"/>
      <c r="AU7" s="128" t="s">
        <v>45</v>
      </c>
      <c r="AV7" s="129"/>
      <c r="AW7" s="129"/>
      <c r="AX7" s="129"/>
      <c r="AY7" s="130" t="s">
        <v>46</v>
      </c>
      <c r="AZ7" s="131"/>
      <c r="BA7" s="131"/>
      <c r="BB7" s="131"/>
      <c r="BC7" s="131"/>
      <c r="BD7" s="131"/>
      <c r="BE7" s="131"/>
      <c r="BF7" s="131"/>
      <c r="BG7" s="131"/>
      <c r="BH7" s="131"/>
      <c r="BI7" s="131"/>
      <c r="BJ7" s="131"/>
      <c r="BK7" s="131"/>
      <c r="BL7" s="131"/>
      <c r="BM7" s="132"/>
      <c r="BN7" s="133">
        <v>398016</v>
      </c>
      <c r="BO7" s="134"/>
      <c r="BP7" s="134"/>
      <c r="BQ7" s="134"/>
      <c r="BR7" s="134"/>
      <c r="BS7" s="134"/>
      <c r="BT7" s="134"/>
      <c r="BU7" s="135"/>
      <c r="BV7" s="133">
        <v>377695</v>
      </c>
      <c r="BW7" s="134"/>
      <c r="BX7" s="134"/>
      <c r="BY7" s="134"/>
      <c r="BZ7" s="134"/>
      <c r="CA7" s="134"/>
      <c r="CB7" s="134"/>
      <c r="CC7" s="135"/>
      <c r="CD7" s="136" t="s">
        <v>47</v>
      </c>
      <c r="CE7" s="137"/>
      <c r="CF7" s="137"/>
      <c r="CG7" s="137"/>
      <c r="CH7" s="137"/>
      <c r="CI7" s="137"/>
      <c r="CJ7" s="137"/>
      <c r="CK7" s="137"/>
      <c r="CL7" s="137"/>
      <c r="CM7" s="137"/>
      <c r="CN7" s="137"/>
      <c r="CO7" s="137"/>
      <c r="CP7" s="137"/>
      <c r="CQ7" s="137"/>
      <c r="CR7" s="137"/>
      <c r="CS7" s="138"/>
      <c r="CT7" s="133">
        <v>27174623</v>
      </c>
      <c r="CU7" s="134"/>
      <c r="CV7" s="134"/>
      <c r="CW7" s="134"/>
      <c r="CX7" s="134"/>
      <c r="CY7" s="134"/>
      <c r="CZ7" s="134"/>
      <c r="DA7" s="135"/>
      <c r="DB7" s="133">
        <v>27240703</v>
      </c>
      <c r="DC7" s="134"/>
      <c r="DD7" s="134"/>
      <c r="DE7" s="134"/>
      <c r="DF7" s="134"/>
      <c r="DG7" s="134"/>
      <c r="DH7" s="134"/>
      <c r="DI7" s="135"/>
      <c r="DJ7" s="80"/>
      <c r="DK7" s="80"/>
      <c r="DL7" s="80"/>
      <c r="DM7" s="80"/>
      <c r="DN7" s="80"/>
      <c r="DO7" s="80"/>
    </row>
    <row r="8" spans="1:119" ht="18.75" customHeight="1" thickBot="1" x14ac:dyDescent="0.2">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48</v>
      </c>
      <c r="AN8" s="126"/>
      <c r="AO8" s="126"/>
      <c r="AP8" s="126"/>
      <c r="AQ8" s="126"/>
      <c r="AR8" s="126"/>
      <c r="AS8" s="126"/>
      <c r="AT8" s="127"/>
      <c r="AU8" s="128" t="s">
        <v>49</v>
      </c>
      <c r="AV8" s="129"/>
      <c r="AW8" s="129"/>
      <c r="AX8" s="129"/>
      <c r="AY8" s="130" t="s">
        <v>50</v>
      </c>
      <c r="AZ8" s="131"/>
      <c r="BA8" s="131"/>
      <c r="BB8" s="131"/>
      <c r="BC8" s="131"/>
      <c r="BD8" s="131"/>
      <c r="BE8" s="131"/>
      <c r="BF8" s="131"/>
      <c r="BG8" s="131"/>
      <c r="BH8" s="131"/>
      <c r="BI8" s="131"/>
      <c r="BJ8" s="131"/>
      <c r="BK8" s="131"/>
      <c r="BL8" s="131"/>
      <c r="BM8" s="132"/>
      <c r="BN8" s="133">
        <v>1149989</v>
      </c>
      <c r="BO8" s="134"/>
      <c r="BP8" s="134"/>
      <c r="BQ8" s="134"/>
      <c r="BR8" s="134"/>
      <c r="BS8" s="134"/>
      <c r="BT8" s="134"/>
      <c r="BU8" s="135"/>
      <c r="BV8" s="133">
        <v>1098081</v>
      </c>
      <c r="BW8" s="134"/>
      <c r="BX8" s="134"/>
      <c r="BY8" s="134"/>
      <c r="BZ8" s="134"/>
      <c r="CA8" s="134"/>
      <c r="CB8" s="134"/>
      <c r="CC8" s="135"/>
      <c r="CD8" s="136" t="s">
        <v>51</v>
      </c>
      <c r="CE8" s="137"/>
      <c r="CF8" s="137"/>
      <c r="CG8" s="137"/>
      <c r="CH8" s="137"/>
      <c r="CI8" s="137"/>
      <c r="CJ8" s="137"/>
      <c r="CK8" s="137"/>
      <c r="CL8" s="137"/>
      <c r="CM8" s="137"/>
      <c r="CN8" s="137"/>
      <c r="CO8" s="137"/>
      <c r="CP8" s="137"/>
      <c r="CQ8" s="137"/>
      <c r="CR8" s="137"/>
      <c r="CS8" s="138"/>
      <c r="CT8" s="168">
        <v>0.76</v>
      </c>
      <c r="CU8" s="169"/>
      <c r="CV8" s="169"/>
      <c r="CW8" s="169"/>
      <c r="CX8" s="169"/>
      <c r="CY8" s="169"/>
      <c r="CZ8" s="169"/>
      <c r="DA8" s="170"/>
      <c r="DB8" s="168">
        <v>0.75</v>
      </c>
      <c r="DC8" s="169"/>
      <c r="DD8" s="169"/>
      <c r="DE8" s="169"/>
      <c r="DF8" s="169"/>
      <c r="DG8" s="169"/>
      <c r="DH8" s="169"/>
      <c r="DI8" s="170"/>
      <c r="DJ8" s="80"/>
      <c r="DK8" s="80"/>
      <c r="DL8" s="80"/>
      <c r="DM8" s="80"/>
      <c r="DN8" s="80"/>
      <c r="DO8" s="80"/>
    </row>
    <row r="9" spans="1:119" ht="18.75" customHeight="1" thickBot="1" x14ac:dyDescent="0.2">
      <c r="A9" s="82"/>
      <c r="B9" s="94" t="s">
        <v>52</v>
      </c>
      <c r="C9" s="95"/>
      <c r="D9" s="95"/>
      <c r="E9" s="95"/>
      <c r="F9" s="95"/>
      <c r="G9" s="95"/>
      <c r="H9" s="95"/>
      <c r="I9" s="95"/>
      <c r="J9" s="95"/>
      <c r="K9" s="171"/>
      <c r="L9" s="172" t="s">
        <v>53</v>
      </c>
      <c r="M9" s="173"/>
      <c r="N9" s="173"/>
      <c r="O9" s="173"/>
      <c r="P9" s="173"/>
      <c r="Q9" s="174"/>
      <c r="R9" s="175">
        <v>119903</v>
      </c>
      <c r="S9" s="176"/>
      <c r="T9" s="176"/>
      <c r="U9" s="176"/>
      <c r="V9" s="177"/>
      <c r="W9" s="91" t="s">
        <v>54</v>
      </c>
      <c r="X9" s="92"/>
      <c r="Y9" s="92"/>
      <c r="Z9" s="92"/>
      <c r="AA9" s="92"/>
      <c r="AB9" s="92"/>
      <c r="AC9" s="92"/>
      <c r="AD9" s="92"/>
      <c r="AE9" s="92"/>
      <c r="AF9" s="92"/>
      <c r="AG9" s="92"/>
      <c r="AH9" s="92"/>
      <c r="AI9" s="92"/>
      <c r="AJ9" s="92"/>
      <c r="AK9" s="92"/>
      <c r="AL9" s="93"/>
      <c r="AM9" s="125" t="s">
        <v>55</v>
      </c>
      <c r="AN9" s="126"/>
      <c r="AO9" s="126"/>
      <c r="AP9" s="126"/>
      <c r="AQ9" s="126"/>
      <c r="AR9" s="126"/>
      <c r="AS9" s="126"/>
      <c r="AT9" s="127"/>
      <c r="AU9" s="128" t="s">
        <v>56</v>
      </c>
      <c r="AV9" s="129"/>
      <c r="AW9" s="129"/>
      <c r="AX9" s="129"/>
      <c r="AY9" s="130" t="s">
        <v>57</v>
      </c>
      <c r="AZ9" s="131"/>
      <c r="BA9" s="131"/>
      <c r="BB9" s="131"/>
      <c r="BC9" s="131"/>
      <c r="BD9" s="131"/>
      <c r="BE9" s="131"/>
      <c r="BF9" s="131"/>
      <c r="BG9" s="131"/>
      <c r="BH9" s="131"/>
      <c r="BI9" s="131"/>
      <c r="BJ9" s="131"/>
      <c r="BK9" s="131"/>
      <c r="BL9" s="131"/>
      <c r="BM9" s="132"/>
      <c r="BN9" s="133">
        <v>51908</v>
      </c>
      <c r="BO9" s="134"/>
      <c r="BP9" s="134"/>
      <c r="BQ9" s="134"/>
      <c r="BR9" s="134"/>
      <c r="BS9" s="134"/>
      <c r="BT9" s="134"/>
      <c r="BU9" s="135"/>
      <c r="BV9" s="133">
        <v>532117</v>
      </c>
      <c r="BW9" s="134"/>
      <c r="BX9" s="134"/>
      <c r="BY9" s="134"/>
      <c r="BZ9" s="134"/>
      <c r="CA9" s="134"/>
      <c r="CB9" s="134"/>
      <c r="CC9" s="135"/>
      <c r="CD9" s="136" t="s">
        <v>58</v>
      </c>
      <c r="CE9" s="137"/>
      <c r="CF9" s="137"/>
      <c r="CG9" s="137"/>
      <c r="CH9" s="137"/>
      <c r="CI9" s="137"/>
      <c r="CJ9" s="137"/>
      <c r="CK9" s="137"/>
      <c r="CL9" s="137"/>
      <c r="CM9" s="137"/>
      <c r="CN9" s="137"/>
      <c r="CO9" s="137"/>
      <c r="CP9" s="137"/>
      <c r="CQ9" s="137"/>
      <c r="CR9" s="137"/>
      <c r="CS9" s="138"/>
      <c r="CT9" s="139">
        <v>14.1</v>
      </c>
      <c r="CU9" s="140"/>
      <c r="CV9" s="140"/>
      <c r="CW9" s="140"/>
      <c r="CX9" s="140"/>
      <c r="CY9" s="140"/>
      <c r="CZ9" s="140"/>
      <c r="DA9" s="141"/>
      <c r="DB9" s="139">
        <v>15.2</v>
      </c>
      <c r="DC9" s="140"/>
      <c r="DD9" s="140"/>
      <c r="DE9" s="140"/>
      <c r="DF9" s="140"/>
      <c r="DG9" s="140"/>
      <c r="DH9" s="140"/>
      <c r="DI9" s="141"/>
      <c r="DJ9" s="80"/>
      <c r="DK9" s="80"/>
      <c r="DL9" s="80"/>
      <c r="DM9" s="80"/>
      <c r="DN9" s="80"/>
      <c r="DO9" s="80"/>
    </row>
    <row r="10" spans="1:119" ht="18.75" customHeight="1" thickBot="1" x14ac:dyDescent="0.2">
      <c r="A10" s="82"/>
      <c r="B10" s="94"/>
      <c r="C10" s="95"/>
      <c r="D10" s="95"/>
      <c r="E10" s="95"/>
      <c r="F10" s="95"/>
      <c r="G10" s="95"/>
      <c r="H10" s="95"/>
      <c r="I10" s="95"/>
      <c r="J10" s="95"/>
      <c r="K10" s="171"/>
      <c r="L10" s="178" t="s">
        <v>59</v>
      </c>
      <c r="M10" s="126"/>
      <c r="N10" s="126"/>
      <c r="O10" s="126"/>
      <c r="P10" s="126"/>
      <c r="Q10" s="127"/>
      <c r="R10" s="179">
        <v>121735</v>
      </c>
      <c r="S10" s="180"/>
      <c r="T10" s="180"/>
      <c r="U10" s="180"/>
      <c r="V10" s="181"/>
      <c r="W10" s="102"/>
      <c r="X10" s="103"/>
      <c r="Y10" s="103"/>
      <c r="Z10" s="103"/>
      <c r="AA10" s="103"/>
      <c r="AB10" s="103"/>
      <c r="AC10" s="103"/>
      <c r="AD10" s="103"/>
      <c r="AE10" s="103"/>
      <c r="AF10" s="103"/>
      <c r="AG10" s="103"/>
      <c r="AH10" s="103"/>
      <c r="AI10" s="103"/>
      <c r="AJ10" s="103"/>
      <c r="AK10" s="103"/>
      <c r="AL10" s="104"/>
      <c r="AM10" s="125" t="s">
        <v>60</v>
      </c>
      <c r="AN10" s="126"/>
      <c r="AO10" s="126"/>
      <c r="AP10" s="126"/>
      <c r="AQ10" s="126"/>
      <c r="AR10" s="126"/>
      <c r="AS10" s="126"/>
      <c r="AT10" s="127"/>
      <c r="AU10" s="128" t="s">
        <v>61</v>
      </c>
      <c r="AV10" s="129"/>
      <c r="AW10" s="129"/>
      <c r="AX10" s="129"/>
      <c r="AY10" s="130" t="s">
        <v>62</v>
      </c>
      <c r="AZ10" s="131"/>
      <c r="BA10" s="131"/>
      <c r="BB10" s="131"/>
      <c r="BC10" s="131"/>
      <c r="BD10" s="131"/>
      <c r="BE10" s="131"/>
      <c r="BF10" s="131"/>
      <c r="BG10" s="131"/>
      <c r="BH10" s="131"/>
      <c r="BI10" s="131"/>
      <c r="BJ10" s="131"/>
      <c r="BK10" s="131"/>
      <c r="BL10" s="131"/>
      <c r="BM10" s="132"/>
      <c r="BN10" s="133">
        <v>320000</v>
      </c>
      <c r="BO10" s="134"/>
      <c r="BP10" s="134"/>
      <c r="BQ10" s="134"/>
      <c r="BR10" s="134"/>
      <c r="BS10" s="134"/>
      <c r="BT10" s="134"/>
      <c r="BU10" s="135"/>
      <c r="BV10" s="133">
        <v>560043</v>
      </c>
      <c r="BW10" s="134"/>
      <c r="BX10" s="134"/>
      <c r="BY10" s="134"/>
      <c r="BZ10" s="134"/>
      <c r="CA10" s="134"/>
      <c r="CB10" s="134"/>
      <c r="CC10" s="135"/>
      <c r="CD10" s="182" t="s">
        <v>63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x14ac:dyDescent="0.2">
      <c r="A11" s="82"/>
      <c r="B11" s="94"/>
      <c r="C11" s="95"/>
      <c r="D11" s="95"/>
      <c r="E11" s="95"/>
      <c r="F11" s="95"/>
      <c r="G11" s="95"/>
      <c r="H11" s="95"/>
      <c r="I11" s="95"/>
      <c r="J11" s="95"/>
      <c r="K11" s="171"/>
      <c r="L11" s="188" t="s">
        <v>64</v>
      </c>
      <c r="M11" s="189"/>
      <c r="N11" s="189"/>
      <c r="O11" s="189"/>
      <c r="P11" s="189"/>
      <c r="Q11" s="190"/>
      <c r="R11" s="191" t="s">
        <v>65</v>
      </c>
      <c r="S11" s="192"/>
      <c r="T11" s="192"/>
      <c r="U11" s="192"/>
      <c r="V11" s="193"/>
      <c r="W11" s="102"/>
      <c r="X11" s="103"/>
      <c r="Y11" s="103"/>
      <c r="Z11" s="103"/>
      <c r="AA11" s="103"/>
      <c r="AB11" s="103"/>
      <c r="AC11" s="103"/>
      <c r="AD11" s="103"/>
      <c r="AE11" s="103"/>
      <c r="AF11" s="103"/>
      <c r="AG11" s="103"/>
      <c r="AH11" s="103"/>
      <c r="AI11" s="103"/>
      <c r="AJ11" s="103"/>
      <c r="AK11" s="103"/>
      <c r="AL11" s="104"/>
      <c r="AM11" s="125" t="s">
        <v>66</v>
      </c>
      <c r="AN11" s="126"/>
      <c r="AO11" s="126"/>
      <c r="AP11" s="126"/>
      <c r="AQ11" s="126"/>
      <c r="AR11" s="126"/>
      <c r="AS11" s="126"/>
      <c r="AT11" s="127"/>
      <c r="AU11" s="128" t="s">
        <v>61</v>
      </c>
      <c r="AV11" s="129"/>
      <c r="AW11" s="129"/>
      <c r="AX11" s="129"/>
      <c r="AY11" s="130" t="s">
        <v>67</v>
      </c>
      <c r="AZ11" s="131"/>
      <c r="BA11" s="131"/>
      <c r="BB11" s="131"/>
      <c r="BC11" s="131"/>
      <c r="BD11" s="131"/>
      <c r="BE11" s="131"/>
      <c r="BF11" s="131"/>
      <c r="BG11" s="131"/>
      <c r="BH11" s="131"/>
      <c r="BI11" s="131"/>
      <c r="BJ11" s="131"/>
      <c r="BK11" s="131"/>
      <c r="BL11" s="131"/>
      <c r="BM11" s="132"/>
      <c r="BN11" s="133" t="s">
        <v>68</v>
      </c>
      <c r="BO11" s="134"/>
      <c r="BP11" s="134"/>
      <c r="BQ11" s="134"/>
      <c r="BR11" s="134"/>
      <c r="BS11" s="134"/>
      <c r="BT11" s="134"/>
      <c r="BU11" s="135"/>
      <c r="BV11" s="133" t="s">
        <v>68</v>
      </c>
      <c r="BW11" s="134"/>
      <c r="BX11" s="134"/>
      <c r="BY11" s="134"/>
      <c r="BZ11" s="134"/>
      <c r="CA11" s="134"/>
      <c r="CB11" s="134"/>
      <c r="CC11" s="135"/>
      <c r="CD11" s="136" t="s">
        <v>69</v>
      </c>
      <c r="CE11" s="137"/>
      <c r="CF11" s="137"/>
      <c r="CG11" s="137"/>
      <c r="CH11" s="137"/>
      <c r="CI11" s="137"/>
      <c r="CJ11" s="137"/>
      <c r="CK11" s="137"/>
      <c r="CL11" s="137"/>
      <c r="CM11" s="137"/>
      <c r="CN11" s="137"/>
      <c r="CO11" s="137"/>
      <c r="CP11" s="137"/>
      <c r="CQ11" s="137"/>
      <c r="CR11" s="137"/>
      <c r="CS11" s="138"/>
      <c r="CT11" s="168" t="s">
        <v>68</v>
      </c>
      <c r="CU11" s="169"/>
      <c r="CV11" s="169"/>
      <c r="CW11" s="169"/>
      <c r="CX11" s="169"/>
      <c r="CY11" s="169"/>
      <c r="CZ11" s="169"/>
      <c r="DA11" s="170"/>
      <c r="DB11" s="168" t="s">
        <v>68</v>
      </c>
      <c r="DC11" s="169"/>
      <c r="DD11" s="169"/>
      <c r="DE11" s="169"/>
      <c r="DF11" s="169"/>
      <c r="DG11" s="169"/>
      <c r="DH11" s="169"/>
      <c r="DI11" s="170"/>
      <c r="DJ11" s="80"/>
      <c r="DK11" s="80"/>
      <c r="DL11" s="80"/>
      <c r="DM11" s="80"/>
      <c r="DN11" s="80"/>
      <c r="DO11" s="80"/>
    </row>
    <row r="12" spans="1:119" ht="18.75" customHeight="1" x14ac:dyDescent="0.15">
      <c r="A12" s="82"/>
      <c r="B12" s="194" t="s">
        <v>70</v>
      </c>
      <c r="C12" s="195"/>
      <c r="D12" s="195"/>
      <c r="E12" s="195"/>
      <c r="F12" s="195"/>
      <c r="G12" s="195"/>
      <c r="H12" s="195"/>
      <c r="I12" s="195"/>
      <c r="J12" s="195"/>
      <c r="K12" s="196"/>
      <c r="L12" s="197" t="s">
        <v>71</v>
      </c>
      <c r="M12" s="198"/>
      <c r="N12" s="198"/>
      <c r="O12" s="198"/>
      <c r="P12" s="198"/>
      <c r="Q12" s="199"/>
      <c r="R12" s="200">
        <v>121637</v>
      </c>
      <c r="S12" s="201"/>
      <c r="T12" s="201"/>
      <c r="U12" s="201"/>
      <c r="V12" s="202"/>
      <c r="W12" s="203" t="s">
        <v>25</v>
      </c>
      <c r="X12" s="129"/>
      <c r="Y12" s="129"/>
      <c r="Z12" s="129"/>
      <c r="AA12" s="129"/>
      <c r="AB12" s="204"/>
      <c r="AC12" s="128" t="s">
        <v>72</v>
      </c>
      <c r="AD12" s="129"/>
      <c r="AE12" s="129"/>
      <c r="AF12" s="129"/>
      <c r="AG12" s="204"/>
      <c r="AH12" s="128" t="s">
        <v>73</v>
      </c>
      <c r="AI12" s="129"/>
      <c r="AJ12" s="129"/>
      <c r="AK12" s="129"/>
      <c r="AL12" s="205"/>
      <c r="AM12" s="125" t="s">
        <v>74</v>
      </c>
      <c r="AN12" s="126"/>
      <c r="AO12" s="126"/>
      <c r="AP12" s="126"/>
      <c r="AQ12" s="126"/>
      <c r="AR12" s="126"/>
      <c r="AS12" s="126"/>
      <c r="AT12" s="127"/>
      <c r="AU12" s="128" t="s">
        <v>75</v>
      </c>
      <c r="AV12" s="129"/>
      <c r="AW12" s="129"/>
      <c r="AX12" s="129"/>
      <c r="AY12" s="130" t="s">
        <v>76</v>
      </c>
      <c r="AZ12" s="131"/>
      <c r="BA12" s="131"/>
      <c r="BB12" s="131"/>
      <c r="BC12" s="131"/>
      <c r="BD12" s="131"/>
      <c r="BE12" s="131"/>
      <c r="BF12" s="131"/>
      <c r="BG12" s="131"/>
      <c r="BH12" s="131"/>
      <c r="BI12" s="131"/>
      <c r="BJ12" s="131"/>
      <c r="BK12" s="131"/>
      <c r="BL12" s="131"/>
      <c r="BM12" s="132"/>
      <c r="BN12" s="133">
        <v>1200000</v>
      </c>
      <c r="BO12" s="134"/>
      <c r="BP12" s="134"/>
      <c r="BQ12" s="134"/>
      <c r="BR12" s="134"/>
      <c r="BS12" s="134"/>
      <c r="BT12" s="134"/>
      <c r="BU12" s="135"/>
      <c r="BV12" s="133">
        <v>440000</v>
      </c>
      <c r="BW12" s="134"/>
      <c r="BX12" s="134"/>
      <c r="BY12" s="134"/>
      <c r="BZ12" s="134"/>
      <c r="CA12" s="134"/>
      <c r="CB12" s="134"/>
      <c r="CC12" s="135"/>
      <c r="CD12" s="136" t="s">
        <v>77</v>
      </c>
      <c r="CE12" s="137"/>
      <c r="CF12" s="137"/>
      <c r="CG12" s="137"/>
      <c r="CH12" s="137"/>
      <c r="CI12" s="137"/>
      <c r="CJ12" s="137"/>
      <c r="CK12" s="137"/>
      <c r="CL12" s="137"/>
      <c r="CM12" s="137"/>
      <c r="CN12" s="137"/>
      <c r="CO12" s="137"/>
      <c r="CP12" s="137"/>
      <c r="CQ12" s="137"/>
      <c r="CR12" s="137"/>
      <c r="CS12" s="138"/>
      <c r="CT12" s="168" t="s">
        <v>78</v>
      </c>
      <c r="CU12" s="169"/>
      <c r="CV12" s="169"/>
      <c r="CW12" s="169"/>
      <c r="CX12" s="169"/>
      <c r="CY12" s="169"/>
      <c r="CZ12" s="169"/>
      <c r="DA12" s="170"/>
      <c r="DB12" s="168" t="s">
        <v>78</v>
      </c>
      <c r="DC12" s="169"/>
      <c r="DD12" s="169"/>
      <c r="DE12" s="169"/>
      <c r="DF12" s="169"/>
      <c r="DG12" s="169"/>
      <c r="DH12" s="169"/>
      <c r="DI12" s="170"/>
      <c r="DJ12" s="80"/>
      <c r="DK12" s="80"/>
      <c r="DL12" s="80"/>
      <c r="DM12" s="80"/>
      <c r="DN12" s="80"/>
      <c r="DO12" s="80"/>
    </row>
    <row r="13" spans="1:119" ht="18.75" customHeight="1" x14ac:dyDescent="0.15">
      <c r="A13" s="82"/>
      <c r="B13" s="206"/>
      <c r="C13" s="207"/>
      <c r="D13" s="207"/>
      <c r="E13" s="207"/>
      <c r="F13" s="207"/>
      <c r="G13" s="207"/>
      <c r="H13" s="207"/>
      <c r="I13" s="207"/>
      <c r="J13" s="207"/>
      <c r="K13" s="208"/>
      <c r="L13" s="209"/>
      <c r="M13" s="210" t="s">
        <v>79</v>
      </c>
      <c r="N13" s="211"/>
      <c r="O13" s="211"/>
      <c r="P13" s="211"/>
      <c r="Q13" s="212"/>
      <c r="R13" s="213">
        <v>120680</v>
      </c>
      <c r="S13" s="214"/>
      <c r="T13" s="214"/>
      <c r="U13" s="214"/>
      <c r="V13" s="215"/>
      <c r="W13" s="147" t="s">
        <v>80</v>
      </c>
      <c r="X13" s="148"/>
      <c r="Y13" s="148"/>
      <c r="Z13" s="148"/>
      <c r="AA13" s="148"/>
      <c r="AB13" s="143"/>
      <c r="AC13" s="179">
        <v>720</v>
      </c>
      <c r="AD13" s="180"/>
      <c r="AE13" s="180"/>
      <c r="AF13" s="180"/>
      <c r="AG13" s="216"/>
      <c r="AH13" s="179">
        <v>789</v>
      </c>
      <c r="AI13" s="180"/>
      <c r="AJ13" s="180"/>
      <c r="AK13" s="180"/>
      <c r="AL13" s="181"/>
      <c r="AM13" s="125" t="s">
        <v>81</v>
      </c>
      <c r="AN13" s="126"/>
      <c r="AO13" s="126"/>
      <c r="AP13" s="126"/>
      <c r="AQ13" s="126"/>
      <c r="AR13" s="126"/>
      <c r="AS13" s="126"/>
      <c r="AT13" s="127"/>
      <c r="AU13" s="128" t="s">
        <v>82</v>
      </c>
      <c r="AV13" s="129"/>
      <c r="AW13" s="129"/>
      <c r="AX13" s="129"/>
      <c r="AY13" s="130" t="s">
        <v>83</v>
      </c>
      <c r="AZ13" s="131"/>
      <c r="BA13" s="131"/>
      <c r="BB13" s="131"/>
      <c r="BC13" s="131"/>
      <c r="BD13" s="131"/>
      <c r="BE13" s="131"/>
      <c r="BF13" s="131"/>
      <c r="BG13" s="131"/>
      <c r="BH13" s="131"/>
      <c r="BI13" s="131"/>
      <c r="BJ13" s="131"/>
      <c r="BK13" s="131"/>
      <c r="BL13" s="131"/>
      <c r="BM13" s="132"/>
      <c r="BN13" s="133">
        <v>-828092</v>
      </c>
      <c r="BO13" s="134"/>
      <c r="BP13" s="134"/>
      <c r="BQ13" s="134"/>
      <c r="BR13" s="134"/>
      <c r="BS13" s="134"/>
      <c r="BT13" s="134"/>
      <c r="BU13" s="135"/>
      <c r="BV13" s="133">
        <v>652160</v>
      </c>
      <c r="BW13" s="134"/>
      <c r="BX13" s="134"/>
      <c r="BY13" s="134"/>
      <c r="BZ13" s="134"/>
      <c r="CA13" s="134"/>
      <c r="CB13" s="134"/>
      <c r="CC13" s="135"/>
      <c r="CD13" s="136" t="s">
        <v>84</v>
      </c>
      <c r="CE13" s="137"/>
      <c r="CF13" s="137"/>
      <c r="CG13" s="137"/>
      <c r="CH13" s="137"/>
      <c r="CI13" s="137"/>
      <c r="CJ13" s="137"/>
      <c r="CK13" s="137"/>
      <c r="CL13" s="137"/>
      <c r="CM13" s="137"/>
      <c r="CN13" s="137"/>
      <c r="CO13" s="137"/>
      <c r="CP13" s="137"/>
      <c r="CQ13" s="137"/>
      <c r="CR13" s="137"/>
      <c r="CS13" s="138"/>
      <c r="CT13" s="139">
        <v>4.9000000000000004</v>
      </c>
      <c r="CU13" s="140"/>
      <c r="CV13" s="140"/>
      <c r="CW13" s="140"/>
      <c r="CX13" s="140"/>
      <c r="CY13" s="140"/>
      <c r="CZ13" s="140"/>
      <c r="DA13" s="141"/>
      <c r="DB13" s="139">
        <v>6</v>
      </c>
      <c r="DC13" s="140"/>
      <c r="DD13" s="140"/>
      <c r="DE13" s="140"/>
      <c r="DF13" s="140"/>
      <c r="DG13" s="140"/>
      <c r="DH13" s="140"/>
      <c r="DI13" s="141"/>
      <c r="DJ13" s="80"/>
      <c r="DK13" s="80"/>
      <c r="DL13" s="80"/>
      <c r="DM13" s="80"/>
      <c r="DN13" s="80"/>
      <c r="DO13" s="80"/>
    </row>
    <row r="14" spans="1:119" ht="18.75" customHeight="1" thickBot="1" x14ac:dyDescent="0.2">
      <c r="A14" s="82"/>
      <c r="B14" s="206"/>
      <c r="C14" s="207"/>
      <c r="D14" s="207"/>
      <c r="E14" s="207"/>
      <c r="F14" s="207"/>
      <c r="G14" s="207"/>
      <c r="H14" s="207"/>
      <c r="I14" s="207"/>
      <c r="J14" s="207"/>
      <c r="K14" s="208"/>
      <c r="L14" s="217" t="s">
        <v>85</v>
      </c>
      <c r="M14" s="218"/>
      <c r="N14" s="218"/>
      <c r="O14" s="218"/>
      <c r="P14" s="218"/>
      <c r="Q14" s="219"/>
      <c r="R14" s="213">
        <v>122347</v>
      </c>
      <c r="S14" s="214"/>
      <c r="T14" s="214"/>
      <c r="U14" s="214"/>
      <c r="V14" s="215"/>
      <c r="W14" s="105"/>
      <c r="X14" s="106"/>
      <c r="Y14" s="106"/>
      <c r="Z14" s="106"/>
      <c r="AA14" s="106"/>
      <c r="AB14" s="121"/>
      <c r="AC14" s="220">
        <v>1.4</v>
      </c>
      <c r="AD14" s="221"/>
      <c r="AE14" s="221"/>
      <c r="AF14" s="221"/>
      <c r="AG14" s="222"/>
      <c r="AH14" s="220">
        <v>1.5</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86</v>
      </c>
      <c r="CE14" s="225"/>
      <c r="CF14" s="225"/>
      <c r="CG14" s="225"/>
      <c r="CH14" s="225"/>
      <c r="CI14" s="225"/>
      <c r="CJ14" s="225"/>
      <c r="CK14" s="225"/>
      <c r="CL14" s="225"/>
      <c r="CM14" s="225"/>
      <c r="CN14" s="225"/>
      <c r="CO14" s="225"/>
      <c r="CP14" s="225"/>
      <c r="CQ14" s="225"/>
      <c r="CR14" s="225"/>
      <c r="CS14" s="226"/>
      <c r="CT14" s="227">
        <v>4.8</v>
      </c>
      <c r="CU14" s="228"/>
      <c r="CV14" s="228"/>
      <c r="CW14" s="228"/>
      <c r="CX14" s="228"/>
      <c r="CY14" s="228"/>
      <c r="CZ14" s="228"/>
      <c r="DA14" s="229"/>
      <c r="DB14" s="227" t="s">
        <v>78</v>
      </c>
      <c r="DC14" s="228"/>
      <c r="DD14" s="228"/>
      <c r="DE14" s="228"/>
      <c r="DF14" s="228"/>
      <c r="DG14" s="228"/>
      <c r="DH14" s="228"/>
      <c r="DI14" s="229"/>
      <c r="DJ14" s="80"/>
      <c r="DK14" s="80"/>
      <c r="DL14" s="80"/>
      <c r="DM14" s="80"/>
      <c r="DN14" s="80"/>
      <c r="DO14" s="80"/>
    </row>
    <row r="15" spans="1:119" ht="18.75" customHeight="1" x14ac:dyDescent="0.15">
      <c r="A15" s="82"/>
      <c r="B15" s="206"/>
      <c r="C15" s="207"/>
      <c r="D15" s="207"/>
      <c r="E15" s="207"/>
      <c r="F15" s="207"/>
      <c r="G15" s="207"/>
      <c r="H15" s="207"/>
      <c r="I15" s="207"/>
      <c r="J15" s="207"/>
      <c r="K15" s="208"/>
      <c r="L15" s="209"/>
      <c r="M15" s="210" t="s">
        <v>79</v>
      </c>
      <c r="N15" s="211"/>
      <c r="O15" s="211"/>
      <c r="P15" s="211"/>
      <c r="Q15" s="212"/>
      <c r="R15" s="213">
        <v>121453</v>
      </c>
      <c r="S15" s="214"/>
      <c r="T15" s="214"/>
      <c r="U15" s="214"/>
      <c r="V15" s="215"/>
      <c r="W15" s="147" t="s">
        <v>87</v>
      </c>
      <c r="X15" s="148"/>
      <c r="Y15" s="148"/>
      <c r="Z15" s="148"/>
      <c r="AA15" s="148"/>
      <c r="AB15" s="143"/>
      <c r="AC15" s="179">
        <v>16960</v>
      </c>
      <c r="AD15" s="180"/>
      <c r="AE15" s="180"/>
      <c r="AF15" s="180"/>
      <c r="AG15" s="216"/>
      <c r="AH15" s="179">
        <v>17143</v>
      </c>
      <c r="AI15" s="180"/>
      <c r="AJ15" s="180"/>
      <c r="AK15" s="180"/>
      <c r="AL15" s="181"/>
      <c r="AM15" s="125"/>
      <c r="AN15" s="126"/>
      <c r="AO15" s="126"/>
      <c r="AP15" s="126"/>
      <c r="AQ15" s="126"/>
      <c r="AR15" s="126"/>
      <c r="AS15" s="126"/>
      <c r="AT15" s="127"/>
      <c r="AU15" s="128"/>
      <c r="AV15" s="129"/>
      <c r="AW15" s="129"/>
      <c r="AX15" s="129"/>
      <c r="AY15" s="108" t="s">
        <v>88</v>
      </c>
      <c r="AZ15" s="109"/>
      <c r="BA15" s="109"/>
      <c r="BB15" s="109"/>
      <c r="BC15" s="109"/>
      <c r="BD15" s="109"/>
      <c r="BE15" s="109"/>
      <c r="BF15" s="109"/>
      <c r="BG15" s="109"/>
      <c r="BH15" s="109"/>
      <c r="BI15" s="109"/>
      <c r="BJ15" s="109"/>
      <c r="BK15" s="109"/>
      <c r="BL15" s="109"/>
      <c r="BM15" s="110"/>
      <c r="BN15" s="111">
        <v>16118890</v>
      </c>
      <c r="BO15" s="112"/>
      <c r="BP15" s="112"/>
      <c r="BQ15" s="112"/>
      <c r="BR15" s="112"/>
      <c r="BS15" s="112"/>
      <c r="BT15" s="112"/>
      <c r="BU15" s="113"/>
      <c r="BV15" s="111">
        <v>15369807</v>
      </c>
      <c r="BW15" s="112"/>
      <c r="BX15" s="112"/>
      <c r="BY15" s="112"/>
      <c r="BZ15" s="112"/>
      <c r="CA15" s="112"/>
      <c r="CB15" s="112"/>
      <c r="CC15" s="113"/>
      <c r="CD15" s="230" t="s">
        <v>89</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x14ac:dyDescent="0.15">
      <c r="A16" s="82"/>
      <c r="B16" s="206"/>
      <c r="C16" s="207"/>
      <c r="D16" s="207"/>
      <c r="E16" s="207"/>
      <c r="F16" s="207"/>
      <c r="G16" s="207"/>
      <c r="H16" s="207"/>
      <c r="I16" s="207"/>
      <c r="J16" s="207"/>
      <c r="K16" s="208"/>
      <c r="L16" s="217" t="s">
        <v>90</v>
      </c>
      <c r="M16" s="236"/>
      <c r="N16" s="236"/>
      <c r="O16" s="236"/>
      <c r="P16" s="236"/>
      <c r="Q16" s="237"/>
      <c r="R16" s="238" t="s">
        <v>91</v>
      </c>
      <c r="S16" s="239"/>
      <c r="T16" s="239"/>
      <c r="U16" s="239"/>
      <c r="V16" s="240"/>
      <c r="W16" s="105"/>
      <c r="X16" s="106"/>
      <c r="Y16" s="106"/>
      <c r="Z16" s="106"/>
      <c r="AA16" s="106"/>
      <c r="AB16" s="121"/>
      <c r="AC16" s="220">
        <v>32.700000000000003</v>
      </c>
      <c r="AD16" s="221"/>
      <c r="AE16" s="221"/>
      <c r="AF16" s="221"/>
      <c r="AG16" s="222"/>
      <c r="AH16" s="220">
        <v>32.700000000000003</v>
      </c>
      <c r="AI16" s="221"/>
      <c r="AJ16" s="221"/>
      <c r="AK16" s="221"/>
      <c r="AL16" s="223"/>
      <c r="AM16" s="125"/>
      <c r="AN16" s="126"/>
      <c r="AO16" s="126"/>
      <c r="AP16" s="126"/>
      <c r="AQ16" s="126"/>
      <c r="AR16" s="126"/>
      <c r="AS16" s="126"/>
      <c r="AT16" s="127"/>
      <c r="AU16" s="128"/>
      <c r="AV16" s="129"/>
      <c r="AW16" s="129"/>
      <c r="AX16" s="129"/>
      <c r="AY16" s="130" t="s">
        <v>92</v>
      </c>
      <c r="AZ16" s="131"/>
      <c r="BA16" s="131"/>
      <c r="BB16" s="131"/>
      <c r="BC16" s="131"/>
      <c r="BD16" s="131"/>
      <c r="BE16" s="131"/>
      <c r="BF16" s="131"/>
      <c r="BG16" s="131"/>
      <c r="BH16" s="131"/>
      <c r="BI16" s="131"/>
      <c r="BJ16" s="131"/>
      <c r="BK16" s="131"/>
      <c r="BL16" s="131"/>
      <c r="BM16" s="132"/>
      <c r="BN16" s="133">
        <v>20672125</v>
      </c>
      <c r="BO16" s="134"/>
      <c r="BP16" s="134"/>
      <c r="BQ16" s="134"/>
      <c r="BR16" s="134"/>
      <c r="BS16" s="134"/>
      <c r="BT16" s="134"/>
      <c r="BU16" s="135"/>
      <c r="BV16" s="133">
        <v>20561861</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x14ac:dyDescent="0.2">
      <c r="A17" s="82"/>
      <c r="B17" s="244"/>
      <c r="C17" s="245"/>
      <c r="D17" s="245"/>
      <c r="E17" s="245"/>
      <c r="F17" s="245"/>
      <c r="G17" s="245"/>
      <c r="H17" s="245"/>
      <c r="I17" s="245"/>
      <c r="J17" s="245"/>
      <c r="K17" s="246"/>
      <c r="L17" s="247"/>
      <c r="M17" s="248" t="s">
        <v>93</v>
      </c>
      <c r="N17" s="249"/>
      <c r="O17" s="249"/>
      <c r="P17" s="249"/>
      <c r="Q17" s="250"/>
      <c r="R17" s="238" t="s">
        <v>91</v>
      </c>
      <c r="S17" s="239"/>
      <c r="T17" s="239"/>
      <c r="U17" s="239"/>
      <c r="V17" s="240"/>
      <c r="W17" s="147" t="s">
        <v>94</v>
      </c>
      <c r="X17" s="148"/>
      <c r="Y17" s="148"/>
      <c r="Z17" s="148"/>
      <c r="AA17" s="148"/>
      <c r="AB17" s="143"/>
      <c r="AC17" s="179">
        <v>34206</v>
      </c>
      <c r="AD17" s="180"/>
      <c r="AE17" s="180"/>
      <c r="AF17" s="180"/>
      <c r="AG17" s="216"/>
      <c r="AH17" s="179">
        <v>34479</v>
      </c>
      <c r="AI17" s="180"/>
      <c r="AJ17" s="180"/>
      <c r="AK17" s="180"/>
      <c r="AL17" s="181"/>
      <c r="AM17" s="125"/>
      <c r="AN17" s="126"/>
      <c r="AO17" s="126"/>
      <c r="AP17" s="126"/>
      <c r="AQ17" s="126"/>
      <c r="AR17" s="126"/>
      <c r="AS17" s="126"/>
      <c r="AT17" s="127"/>
      <c r="AU17" s="128"/>
      <c r="AV17" s="129"/>
      <c r="AW17" s="129"/>
      <c r="AX17" s="129"/>
      <c r="AY17" s="130" t="s">
        <v>95</v>
      </c>
      <c r="AZ17" s="131"/>
      <c r="BA17" s="131"/>
      <c r="BB17" s="131"/>
      <c r="BC17" s="131"/>
      <c r="BD17" s="131"/>
      <c r="BE17" s="131"/>
      <c r="BF17" s="131"/>
      <c r="BG17" s="131"/>
      <c r="BH17" s="131"/>
      <c r="BI17" s="131"/>
      <c r="BJ17" s="131"/>
      <c r="BK17" s="131"/>
      <c r="BL17" s="131"/>
      <c r="BM17" s="132"/>
      <c r="BN17" s="133">
        <v>20719426</v>
      </c>
      <c r="BO17" s="134"/>
      <c r="BP17" s="134"/>
      <c r="BQ17" s="134"/>
      <c r="BR17" s="134"/>
      <c r="BS17" s="134"/>
      <c r="BT17" s="134"/>
      <c r="BU17" s="135"/>
      <c r="BV17" s="133">
        <v>19693074</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x14ac:dyDescent="0.2">
      <c r="A18" s="82"/>
      <c r="B18" s="251" t="s">
        <v>96</v>
      </c>
      <c r="C18" s="171"/>
      <c r="D18" s="171"/>
      <c r="E18" s="252"/>
      <c r="F18" s="252"/>
      <c r="G18" s="252"/>
      <c r="H18" s="252"/>
      <c r="I18" s="252"/>
      <c r="J18" s="252"/>
      <c r="K18" s="252"/>
      <c r="L18" s="253">
        <v>234.46</v>
      </c>
      <c r="M18" s="253"/>
      <c r="N18" s="253"/>
      <c r="O18" s="253"/>
      <c r="P18" s="253"/>
      <c r="Q18" s="253"/>
      <c r="R18" s="254"/>
      <c r="S18" s="254"/>
      <c r="T18" s="254"/>
      <c r="U18" s="254"/>
      <c r="V18" s="255"/>
      <c r="W18" s="163"/>
      <c r="X18" s="164"/>
      <c r="Y18" s="164"/>
      <c r="Z18" s="164"/>
      <c r="AA18" s="164"/>
      <c r="AB18" s="159"/>
      <c r="AC18" s="256">
        <v>65.900000000000006</v>
      </c>
      <c r="AD18" s="257"/>
      <c r="AE18" s="257"/>
      <c r="AF18" s="257"/>
      <c r="AG18" s="258"/>
      <c r="AH18" s="256">
        <v>65.8</v>
      </c>
      <c r="AI18" s="257"/>
      <c r="AJ18" s="257"/>
      <c r="AK18" s="257"/>
      <c r="AL18" s="259"/>
      <c r="AM18" s="125"/>
      <c r="AN18" s="126"/>
      <c r="AO18" s="126"/>
      <c r="AP18" s="126"/>
      <c r="AQ18" s="126"/>
      <c r="AR18" s="126"/>
      <c r="AS18" s="126"/>
      <c r="AT18" s="127"/>
      <c r="AU18" s="128"/>
      <c r="AV18" s="129"/>
      <c r="AW18" s="129"/>
      <c r="AX18" s="129"/>
      <c r="AY18" s="130" t="s">
        <v>97</v>
      </c>
      <c r="AZ18" s="131"/>
      <c r="BA18" s="131"/>
      <c r="BB18" s="131"/>
      <c r="BC18" s="131"/>
      <c r="BD18" s="131"/>
      <c r="BE18" s="131"/>
      <c r="BF18" s="131"/>
      <c r="BG18" s="131"/>
      <c r="BH18" s="131"/>
      <c r="BI18" s="131"/>
      <c r="BJ18" s="131"/>
      <c r="BK18" s="131"/>
      <c r="BL18" s="131"/>
      <c r="BM18" s="132"/>
      <c r="BN18" s="133">
        <v>22142410</v>
      </c>
      <c r="BO18" s="134"/>
      <c r="BP18" s="134"/>
      <c r="BQ18" s="134"/>
      <c r="BR18" s="134"/>
      <c r="BS18" s="134"/>
      <c r="BT18" s="134"/>
      <c r="BU18" s="135"/>
      <c r="BV18" s="133">
        <v>22503641</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x14ac:dyDescent="0.2">
      <c r="A19" s="82"/>
      <c r="B19" s="251" t="s">
        <v>98</v>
      </c>
      <c r="C19" s="171"/>
      <c r="D19" s="171"/>
      <c r="E19" s="252"/>
      <c r="F19" s="252"/>
      <c r="G19" s="252"/>
      <c r="H19" s="252"/>
      <c r="I19" s="252"/>
      <c r="J19" s="252"/>
      <c r="K19" s="252"/>
      <c r="L19" s="260">
        <v>511</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99</v>
      </c>
      <c r="AZ19" s="131"/>
      <c r="BA19" s="131"/>
      <c r="BB19" s="131"/>
      <c r="BC19" s="131"/>
      <c r="BD19" s="131"/>
      <c r="BE19" s="131"/>
      <c r="BF19" s="131"/>
      <c r="BG19" s="131"/>
      <c r="BH19" s="131"/>
      <c r="BI19" s="131"/>
      <c r="BJ19" s="131"/>
      <c r="BK19" s="131"/>
      <c r="BL19" s="131"/>
      <c r="BM19" s="132"/>
      <c r="BN19" s="133">
        <v>31805234</v>
      </c>
      <c r="BO19" s="134"/>
      <c r="BP19" s="134"/>
      <c r="BQ19" s="134"/>
      <c r="BR19" s="134"/>
      <c r="BS19" s="134"/>
      <c r="BT19" s="134"/>
      <c r="BU19" s="135"/>
      <c r="BV19" s="133">
        <v>32750384</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x14ac:dyDescent="0.2">
      <c r="A20" s="82"/>
      <c r="B20" s="251" t="s">
        <v>100</v>
      </c>
      <c r="C20" s="171"/>
      <c r="D20" s="171"/>
      <c r="E20" s="252"/>
      <c r="F20" s="252"/>
      <c r="G20" s="252"/>
      <c r="H20" s="252"/>
      <c r="I20" s="252"/>
      <c r="J20" s="252"/>
      <c r="K20" s="252"/>
      <c r="L20" s="260">
        <v>50653</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x14ac:dyDescent="0.15">
      <c r="A21" s="82"/>
      <c r="B21" s="267" t="s">
        <v>101</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x14ac:dyDescent="0.2">
      <c r="A22" s="82"/>
      <c r="B22" s="270" t="s">
        <v>102</v>
      </c>
      <c r="C22" s="271"/>
      <c r="D22" s="272"/>
      <c r="E22" s="145" t="s">
        <v>25</v>
      </c>
      <c r="F22" s="148"/>
      <c r="G22" s="148"/>
      <c r="H22" s="148"/>
      <c r="I22" s="148"/>
      <c r="J22" s="148"/>
      <c r="K22" s="143"/>
      <c r="L22" s="145" t="s">
        <v>103</v>
      </c>
      <c r="M22" s="148"/>
      <c r="N22" s="148"/>
      <c r="O22" s="148"/>
      <c r="P22" s="143"/>
      <c r="Q22" s="273" t="s">
        <v>104</v>
      </c>
      <c r="R22" s="274"/>
      <c r="S22" s="274"/>
      <c r="T22" s="274"/>
      <c r="U22" s="274"/>
      <c r="V22" s="275"/>
      <c r="W22" s="276" t="s">
        <v>105</v>
      </c>
      <c r="X22" s="271"/>
      <c r="Y22" s="272"/>
      <c r="Z22" s="145" t="s">
        <v>25</v>
      </c>
      <c r="AA22" s="148"/>
      <c r="AB22" s="148"/>
      <c r="AC22" s="148"/>
      <c r="AD22" s="148"/>
      <c r="AE22" s="148"/>
      <c r="AF22" s="148"/>
      <c r="AG22" s="143"/>
      <c r="AH22" s="277" t="s">
        <v>106</v>
      </c>
      <c r="AI22" s="148"/>
      <c r="AJ22" s="148"/>
      <c r="AK22" s="148"/>
      <c r="AL22" s="143"/>
      <c r="AM22" s="277" t="s">
        <v>107</v>
      </c>
      <c r="AN22" s="278"/>
      <c r="AO22" s="278"/>
      <c r="AP22" s="278"/>
      <c r="AQ22" s="278"/>
      <c r="AR22" s="279"/>
      <c r="AS22" s="273" t="s">
        <v>104</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x14ac:dyDescent="0.15">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108</v>
      </c>
      <c r="AZ23" s="109"/>
      <c r="BA23" s="109"/>
      <c r="BB23" s="109"/>
      <c r="BC23" s="109"/>
      <c r="BD23" s="109"/>
      <c r="BE23" s="109"/>
      <c r="BF23" s="109"/>
      <c r="BG23" s="109"/>
      <c r="BH23" s="109"/>
      <c r="BI23" s="109"/>
      <c r="BJ23" s="109"/>
      <c r="BK23" s="109"/>
      <c r="BL23" s="109"/>
      <c r="BM23" s="110"/>
      <c r="BN23" s="133">
        <v>47802976</v>
      </c>
      <c r="BO23" s="134"/>
      <c r="BP23" s="134"/>
      <c r="BQ23" s="134"/>
      <c r="BR23" s="134"/>
      <c r="BS23" s="134"/>
      <c r="BT23" s="134"/>
      <c r="BU23" s="135"/>
      <c r="BV23" s="133">
        <v>48032397</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x14ac:dyDescent="0.2">
      <c r="A24" s="82"/>
      <c r="B24" s="287"/>
      <c r="C24" s="288"/>
      <c r="D24" s="289"/>
      <c r="E24" s="178" t="s">
        <v>109</v>
      </c>
      <c r="F24" s="126"/>
      <c r="G24" s="126"/>
      <c r="H24" s="126"/>
      <c r="I24" s="126"/>
      <c r="J24" s="126"/>
      <c r="K24" s="127"/>
      <c r="L24" s="179">
        <v>1</v>
      </c>
      <c r="M24" s="180"/>
      <c r="N24" s="180"/>
      <c r="O24" s="180"/>
      <c r="P24" s="216"/>
      <c r="Q24" s="179">
        <v>9560</v>
      </c>
      <c r="R24" s="180"/>
      <c r="S24" s="180"/>
      <c r="T24" s="180"/>
      <c r="U24" s="180"/>
      <c r="V24" s="216"/>
      <c r="W24" s="293"/>
      <c r="X24" s="288"/>
      <c r="Y24" s="289"/>
      <c r="Z24" s="178" t="s">
        <v>110</v>
      </c>
      <c r="AA24" s="126"/>
      <c r="AB24" s="126"/>
      <c r="AC24" s="126"/>
      <c r="AD24" s="126"/>
      <c r="AE24" s="126"/>
      <c r="AF24" s="126"/>
      <c r="AG24" s="127"/>
      <c r="AH24" s="179">
        <v>777</v>
      </c>
      <c r="AI24" s="180"/>
      <c r="AJ24" s="180"/>
      <c r="AK24" s="180"/>
      <c r="AL24" s="216"/>
      <c r="AM24" s="179">
        <v>2570316</v>
      </c>
      <c r="AN24" s="180"/>
      <c r="AO24" s="180"/>
      <c r="AP24" s="180"/>
      <c r="AQ24" s="180"/>
      <c r="AR24" s="216"/>
      <c r="AS24" s="179">
        <v>3308</v>
      </c>
      <c r="AT24" s="180"/>
      <c r="AU24" s="180"/>
      <c r="AV24" s="180"/>
      <c r="AW24" s="180"/>
      <c r="AX24" s="181"/>
      <c r="AY24" s="281" t="s">
        <v>111</v>
      </c>
      <c r="AZ24" s="282"/>
      <c r="BA24" s="282"/>
      <c r="BB24" s="282"/>
      <c r="BC24" s="282"/>
      <c r="BD24" s="282"/>
      <c r="BE24" s="282"/>
      <c r="BF24" s="282"/>
      <c r="BG24" s="282"/>
      <c r="BH24" s="282"/>
      <c r="BI24" s="282"/>
      <c r="BJ24" s="282"/>
      <c r="BK24" s="282"/>
      <c r="BL24" s="282"/>
      <c r="BM24" s="283"/>
      <c r="BN24" s="133">
        <v>37821182</v>
      </c>
      <c r="BO24" s="134"/>
      <c r="BP24" s="134"/>
      <c r="BQ24" s="134"/>
      <c r="BR24" s="134"/>
      <c r="BS24" s="134"/>
      <c r="BT24" s="134"/>
      <c r="BU24" s="135"/>
      <c r="BV24" s="133">
        <v>37486445</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x14ac:dyDescent="0.15">
      <c r="A25" s="82"/>
      <c r="B25" s="287"/>
      <c r="C25" s="288"/>
      <c r="D25" s="289"/>
      <c r="E25" s="178" t="s">
        <v>112</v>
      </c>
      <c r="F25" s="126"/>
      <c r="G25" s="126"/>
      <c r="H25" s="126"/>
      <c r="I25" s="126"/>
      <c r="J25" s="126"/>
      <c r="K25" s="127"/>
      <c r="L25" s="179">
        <v>2</v>
      </c>
      <c r="M25" s="180"/>
      <c r="N25" s="180"/>
      <c r="O25" s="180"/>
      <c r="P25" s="216"/>
      <c r="Q25" s="179">
        <v>7315</v>
      </c>
      <c r="R25" s="180"/>
      <c r="S25" s="180"/>
      <c r="T25" s="180"/>
      <c r="U25" s="180"/>
      <c r="V25" s="216"/>
      <c r="W25" s="293"/>
      <c r="X25" s="288"/>
      <c r="Y25" s="289"/>
      <c r="Z25" s="178" t="s">
        <v>113</v>
      </c>
      <c r="AA25" s="126"/>
      <c r="AB25" s="126"/>
      <c r="AC25" s="126"/>
      <c r="AD25" s="126"/>
      <c r="AE25" s="126"/>
      <c r="AF25" s="126"/>
      <c r="AG25" s="127"/>
      <c r="AH25" s="179">
        <v>131</v>
      </c>
      <c r="AI25" s="180"/>
      <c r="AJ25" s="180"/>
      <c r="AK25" s="180"/>
      <c r="AL25" s="216"/>
      <c r="AM25" s="179">
        <v>418283</v>
      </c>
      <c r="AN25" s="180"/>
      <c r="AO25" s="180"/>
      <c r="AP25" s="180"/>
      <c r="AQ25" s="180"/>
      <c r="AR25" s="216"/>
      <c r="AS25" s="179">
        <v>3193</v>
      </c>
      <c r="AT25" s="180"/>
      <c r="AU25" s="180"/>
      <c r="AV25" s="180"/>
      <c r="AW25" s="180"/>
      <c r="AX25" s="181"/>
      <c r="AY25" s="108" t="s">
        <v>114</v>
      </c>
      <c r="AZ25" s="109"/>
      <c r="BA25" s="109"/>
      <c r="BB25" s="109"/>
      <c r="BC25" s="109"/>
      <c r="BD25" s="109"/>
      <c r="BE25" s="109"/>
      <c r="BF25" s="109"/>
      <c r="BG25" s="109"/>
      <c r="BH25" s="109"/>
      <c r="BI25" s="109"/>
      <c r="BJ25" s="109"/>
      <c r="BK25" s="109"/>
      <c r="BL25" s="109"/>
      <c r="BM25" s="110"/>
      <c r="BN25" s="111">
        <v>4391272</v>
      </c>
      <c r="BO25" s="112"/>
      <c r="BP25" s="112"/>
      <c r="BQ25" s="112"/>
      <c r="BR25" s="112"/>
      <c r="BS25" s="112"/>
      <c r="BT25" s="112"/>
      <c r="BU25" s="113"/>
      <c r="BV25" s="111">
        <v>5569168</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x14ac:dyDescent="0.15">
      <c r="A26" s="82"/>
      <c r="B26" s="287"/>
      <c r="C26" s="288"/>
      <c r="D26" s="289"/>
      <c r="E26" s="178" t="s">
        <v>115</v>
      </c>
      <c r="F26" s="126"/>
      <c r="G26" s="126"/>
      <c r="H26" s="126"/>
      <c r="I26" s="126"/>
      <c r="J26" s="126"/>
      <c r="K26" s="127"/>
      <c r="L26" s="179">
        <v>1</v>
      </c>
      <c r="M26" s="180"/>
      <c r="N26" s="180"/>
      <c r="O26" s="180"/>
      <c r="P26" s="216"/>
      <c r="Q26" s="179">
        <v>6580</v>
      </c>
      <c r="R26" s="180"/>
      <c r="S26" s="180"/>
      <c r="T26" s="180"/>
      <c r="U26" s="180"/>
      <c r="V26" s="216"/>
      <c r="W26" s="293"/>
      <c r="X26" s="288"/>
      <c r="Y26" s="289"/>
      <c r="Z26" s="178" t="s">
        <v>116</v>
      </c>
      <c r="AA26" s="298"/>
      <c r="AB26" s="298"/>
      <c r="AC26" s="298"/>
      <c r="AD26" s="298"/>
      <c r="AE26" s="298"/>
      <c r="AF26" s="298"/>
      <c r="AG26" s="299"/>
      <c r="AH26" s="179">
        <v>26</v>
      </c>
      <c r="AI26" s="180"/>
      <c r="AJ26" s="180"/>
      <c r="AK26" s="180"/>
      <c r="AL26" s="216"/>
      <c r="AM26" s="179">
        <v>95342</v>
      </c>
      <c r="AN26" s="180"/>
      <c r="AO26" s="180"/>
      <c r="AP26" s="180"/>
      <c r="AQ26" s="180"/>
      <c r="AR26" s="216"/>
      <c r="AS26" s="179">
        <v>3667</v>
      </c>
      <c r="AT26" s="180"/>
      <c r="AU26" s="180"/>
      <c r="AV26" s="180"/>
      <c r="AW26" s="180"/>
      <c r="AX26" s="181"/>
      <c r="AY26" s="136" t="s">
        <v>117</v>
      </c>
      <c r="AZ26" s="137"/>
      <c r="BA26" s="137"/>
      <c r="BB26" s="137"/>
      <c r="BC26" s="137"/>
      <c r="BD26" s="137"/>
      <c r="BE26" s="137"/>
      <c r="BF26" s="137"/>
      <c r="BG26" s="137"/>
      <c r="BH26" s="137"/>
      <c r="BI26" s="137"/>
      <c r="BJ26" s="137"/>
      <c r="BK26" s="137"/>
      <c r="BL26" s="137"/>
      <c r="BM26" s="138"/>
      <c r="BN26" s="133" t="s">
        <v>78</v>
      </c>
      <c r="BO26" s="134"/>
      <c r="BP26" s="134"/>
      <c r="BQ26" s="134"/>
      <c r="BR26" s="134"/>
      <c r="BS26" s="134"/>
      <c r="BT26" s="134"/>
      <c r="BU26" s="135"/>
      <c r="BV26" s="133" t="s">
        <v>78</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x14ac:dyDescent="0.2">
      <c r="A27" s="82"/>
      <c r="B27" s="287"/>
      <c r="C27" s="288"/>
      <c r="D27" s="289"/>
      <c r="E27" s="178" t="s">
        <v>118</v>
      </c>
      <c r="F27" s="126"/>
      <c r="G27" s="126"/>
      <c r="H27" s="126"/>
      <c r="I27" s="126"/>
      <c r="J27" s="126"/>
      <c r="K27" s="127"/>
      <c r="L27" s="179">
        <v>1</v>
      </c>
      <c r="M27" s="180"/>
      <c r="N27" s="180"/>
      <c r="O27" s="180"/>
      <c r="P27" s="216"/>
      <c r="Q27" s="179">
        <v>5720</v>
      </c>
      <c r="R27" s="180"/>
      <c r="S27" s="180"/>
      <c r="T27" s="180"/>
      <c r="U27" s="180"/>
      <c r="V27" s="216"/>
      <c r="W27" s="293"/>
      <c r="X27" s="288"/>
      <c r="Y27" s="289"/>
      <c r="Z27" s="178" t="s">
        <v>119</v>
      </c>
      <c r="AA27" s="126"/>
      <c r="AB27" s="126"/>
      <c r="AC27" s="126"/>
      <c r="AD27" s="126"/>
      <c r="AE27" s="126"/>
      <c r="AF27" s="126"/>
      <c r="AG27" s="127"/>
      <c r="AH27" s="179">
        <v>14</v>
      </c>
      <c r="AI27" s="180"/>
      <c r="AJ27" s="180"/>
      <c r="AK27" s="180"/>
      <c r="AL27" s="216"/>
      <c r="AM27" s="179">
        <v>53340</v>
      </c>
      <c r="AN27" s="180"/>
      <c r="AO27" s="180"/>
      <c r="AP27" s="180"/>
      <c r="AQ27" s="180"/>
      <c r="AR27" s="216"/>
      <c r="AS27" s="179">
        <v>3810</v>
      </c>
      <c r="AT27" s="180"/>
      <c r="AU27" s="180"/>
      <c r="AV27" s="180"/>
      <c r="AW27" s="180"/>
      <c r="AX27" s="181"/>
      <c r="AY27" s="224" t="s">
        <v>120</v>
      </c>
      <c r="AZ27" s="225"/>
      <c r="BA27" s="225"/>
      <c r="BB27" s="225"/>
      <c r="BC27" s="225"/>
      <c r="BD27" s="225"/>
      <c r="BE27" s="225"/>
      <c r="BF27" s="225"/>
      <c r="BG27" s="225"/>
      <c r="BH27" s="225"/>
      <c r="BI27" s="225"/>
      <c r="BJ27" s="225"/>
      <c r="BK27" s="225"/>
      <c r="BL27" s="225"/>
      <c r="BM27" s="226"/>
      <c r="BN27" s="284">
        <v>800000</v>
      </c>
      <c r="BO27" s="285"/>
      <c r="BP27" s="285"/>
      <c r="BQ27" s="285"/>
      <c r="BR27" s="285"/>
      <c r="BS27" s="285"/>
      <c r="BT27" s="285"/>
      <c r="BU27" s="286"/>
      <c r="BV27" s="284">
        <v>800000</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x14ac:dyDescent="0.15">
      <c r="A28" s="82"/>
      <c r="B28" s="287"/>
      <c r="C28" s="288"/>
      <c r="D28" s="289"/>
      <c r="E28" s="178" t="s">
        <v>121</v>
      </c>
      <c r="F28" s="126"/>
      <c r="G28" s="126"/>
      <c r="H28" s="126"/>
      <c r="I28" s="126"/>
      <c r="J28" s="126"/>
      <c r="K28" s="127"/>
      <c r="L28" s="179">
        <v>1</v>
      </c>
      <c r="M28" s="180"/>
      <c r="N28" s="180"/>
      <c r="O28" s="180"/>
      <c r="P28" s="216"/>
      <c r="Q28" s="179">
        <v>5180</v>
      </c>
      <c r="R28" s="180"/>
      <c r="S28" s="180"/>
      <c r="T28" s="180"/>
      <c r="U28" s="180"/>
      <c r="V28" s="216"/>
      <c r="W28" s="293"/>
      <c r="X28" s="288"/>
      <c r="Y28" s="289"/>
      <c r="Z28" s="178" t="s">
        <v>122</v>
      </c>
      <c r="AA28" s="126"/>
      <c r="AB28" s="126"/>
      <c r="AC28" s="126"/>
      <c r="AD28" s="126"/>
      <c r="AE28" s="126"/>
      <c r="AF28" s="126"/>
      <c r="AG28" s="127"/>
      <c r="AH28" s="179" t="s">
        <v>78</v>
      </c>
      <c r="AI28" s="180"/>
      <c r="AJ28" s="180"/>
      <c r="AK28" s="180"/>
      <c r="AL28" s="216"/>
      <c r="AM28" s="179" t="s">
        <v>78</v>
      </c>
      <c r="AN28" s="180"/>
      <c r="AO28" s="180"/>
      <c r="AP28" s="180"/>
      <c r="AQ28" s="180"/>
      <c r="AR28" s="216"/>
      <c r="AS28" s="179" t="s">
        <v>78</v>
      </c>
      <c r="AT28" s="180"/>
      <c r="AU28" s="180"/>
      <c r="AV28" s="180"/>
      <c r="AW28" s="180"/>
      <c r="AX28" s="181"/>
      <c r="AY28" s="301" t="s">
        <v>123</v>
      </c>
      <c r="AZ28" s="302"/>
      <c r="BA28" s="302"/>
      <c r="BB28" s="303"/>
      <c r="BC28" s="108" t="s">
        <v>124</v>
      </c>
      <c r="BD28" s="109"/>
      <c r="BE28" s="109"/>
      <c r="BF28" s="109"/>
      <c r="BG28" s="109"/>
      <c r="BH28" s="109"/>
      <c r="BI28" s="109"/>
      <c r="BJ28" s="109"/>
      <c r="BK28" s="109"/>
      <c r="BL28" s="109"/>
      <c r="BM28" s="110"/>
      <c r="BN28" s="111">
        <v>4268046</v>
      </c>
      <c r="BO28" s="112"/>
      <c r="BP28" s="112"/>
      <c r="BQ28" s="112"/>
      <c r="BR28" s="112"/>
      <c r="BS28" s="112"/>
      <c r="BT28" s="112"/>
      <c r="BU28" s="113"/>
      <c r="BV28" s="111">
        <v>5148046</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x14ac:dyDescent="0.15">
      <c r="A29" s="82"/>
      <c r="B29" s="287"/>
      <c r="C29" s="288"/>
      <c r="D29" s="289"/>
      <c r="E29" s="178" t="s">
        <v>125</v>
      </c>
      <c r="F29" s="126"/>
      <c r="G29" s="126"/>
      <c r="H29" s="126"/>
      <c r="I29" s="126"/>
      <c r="J29" s="126"/>
      <c r="K29" s="127"/>
      <c r="L29" s="179">
        <v>24</v>
      </c>
      <c r="M29" s="180"/>
      <c r="N29" s="180"/>
      <c r="O29" s="180"/>
      <c r="P29" s="216"/>
      <c r="Q29" s="179">
        <v>4820</v>
      </c>
      <c r="R29" s="180"/>
      <c r="S29" s="180"/>
      <c r="T29" s="180"/>
      <c r="U29" s="180"/>
      <c r="V29" s="216"/>
      <c r="W29" s="304"/>
      <c r="X29" s="305"/>
      <c r="Y29" s="306"/>
      <c r="Z29" s="178" t="s">
        <v>126</v>
      </c>
      <c r="AA29" s="126"/>
      <c r="AB29" s="126"/>
      <c r="AC29" s="126"/>
      <c r="AD29" s="126"/>
      <c r="AE29" s="126"/>
      <c r="AF29" s="126"/>
      <c r="AG29" s="127"/>
      <c r="AH29" s="179">
        <v>791</v>
      </c>
      <c r="AI29" s="180"/>
      <c r="AJ29" s="180"/>
      <c r="AK29" s="180"/>
      <c r="AL29" s="216"/>
      <c r="AM29" s="179">
        <v>2623656</v>
      </c>
      <c r="AN29" s="180"/>
      <c r="AO29" s="180"/>
      <c r="AP29" s="180"/>
      <c r="AQ29" s="180"/>
      <c r="AR29" s="216"/>
      <c r="AS29" s="179">
        <v>3317</v>
      </c>
      <c r="AT29" s="180"/>
      <c r="AU29" s="180"/>
      <c r="AV29" s="180"/>
      <c r="AW29" s="180"/>
      <c r="AX29" s="181"/>
      <c r="AY29" s="307"/>
      <c r="AZ29" s="308"/>
      <c r="BA29" s="308"/>
      <c r="BB29" s="309"/>
      <c r="BC29" s="130" t="s">
        <v>127</v>
      </c>
      <c r="BD29" s="131"/>
      <c r="BE29" s="131"/>
      <c r="BF29" s="131"/>
      <c r="BG29" s="131"/>
      <c r="BH29" s="131"/>
      <c r="BI29" s="131"/>
      <c r="BJ29" s="131"/>
      <c r="BK29" s="131"/>
      <c r="BL29" s="131"/>
      <c r="BM29" s="132"/>
      <c r="BN29" s="133">
        <v>497028</v>
      </c>
      <c r="BO29" s="134"/>
      <c r="BP29" s="134"/>
      <c r="BQ29" s="134"/>
      <c r="BR29" s="134"/>
      <c r="BS29" s="134"/>
      <c r="BT29" s="134"/>
      <c r="BU29" s="135"/>
      <c r="BV29" s="133">
        <v>616940</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x14ac:dyDescent="0.2">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128</v>
      </c>
      <c r="X30" s="317"/>
      <c r="Y30" s="317"/>
      <c r="Z30" s="317"/>
      <c r="AA30" s="317"/>
      <c r="AB30" s="317"/>
      <c r="AC30" s="317"/>
      <c r="AD30" s="317"/>
      <c r="AE30" s="317"/>
      <c r="AF30" s="317"/>
      <c r="AG30" s="318"/>
      <c r="AH30" s="256">
        <v>99.6</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129</v>
      </c>
      <c r="BD30" s="282"/>
      <c r="BE30" s="282"/>
      <c r="BF30" s="282"/>
      <c r="BG30" s="282"/>
      <c r="BH30" s="282"/>
      <c r="BI30" s="282"/>
      <c r="BJ30" s="282"/>
      <c r="BK30" s="282"/>
      <c r="BL30" s="282"/>
      <c r="BM30" s="283"/>
      <c r="BN30" s="284">
        <v>5565239</v>
      </c>
      <c r="BO30" s="285"/>
      <c r="BP30" s="285"/>
      <c r="BQ30" s="285"/>
      <c r="BR30" s="285"/>
      <c r="BS30" s="285"/>
      <c r="BT30" s="285"/>
      <c r="BU30" s="286"/>
      <c r="BV30" s="284">
        <v>5884604</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x14ac:dyDescent="0.15">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x14ac:dyDescent="0.15">
      <c r="A32" s="82"/>
      <c r="B32" s="331"/>
      <c r="C32" s="332" t="s">
        <v>130</v>
      </c>
      <c r="D32" s="332"/>
      <c r="E32" s="332"/>
      <c r="F32" s="329"/>
      <c r="G32" s="329"/>
      <c r="H32" s="329"/>
      <c r="I32" s="329"/>
      <c r="J32" s="329"/>
      <c r="K32" s="329"/>
      <c r="L32" s="329"/>
      <c r="M32" s="329"/>
      <c r="N32" s="329"/>
      <c r="O32" s="329"/>
      <c r="P32" s="329"/>
      <c r="Q32" s="329"/>
      <c r="R32" s="329"/>
      <c r="S32" s="329"/>
      <c r="T32" s="329"/>
      <c r="U32" s="329" t="s">
        <v>131</v>
      </c>
      <c r="V32" s="329"/>
      <c r="W32" s="329"/>
      <c r="X32" s="329"/>
      <c r="Y32" s="329"/>
      <c r="Z32" s="329"/>
      <c r="AA32" s="329"/>
      <c r="AB32" s="329"/>
      <c r="AC32" s="329"/>
      <c r="AD32" s="329"/>
      <c r="AE32" s="329"/>
      <c r="AF32" s="329"/>
      <c r="AG32" s="329"/>
      <c r="AH32" s="329"/>
      <c r="AI32" s="329"/>
      <c r="AJ32" s="329"/>
      <c r="AK32" s="329"/>
      <c r="AL32" s="329"/>
      <c r="AM32" s="333" t="s">
        <v>132</v>
      </c>
      <c r="AN32" s="329"/>
      <c r="AO32" s="329"/>
      <c r="AP32" s="329"/>
      <c r="AQ32" s="329"/>
      <c r="AR32" s="329"/>
      <c r="AS32" s="333"/>
      <c r="AT32" s="333"/>
      <c r="AU32" s="333"/>
      <c r="AV32" s="333"/>
      <c r="AW32" s="333"/>
      <c r="AX32" s="333"/>
      <c r="AY32" s="333"/>
      <c r="AZ32" s="333"/>
      <c r="BA32" s="333"/>
      <c r="BB32" s="329"/>
      <c r="BC32" s="333"/>
      <c r="BD32" s="329"/>
      <c r="BE32" s="333" t="s">
        <v>133</v>
      </c>
      <c r="BF32" s="329"/>
      <c r="BG32" s="329"/>
      <c r="BH32" s="329"/>
      <c r="BI32" s="329"/>
      <c r="BJ32" s="333"/>
      <c r="BK32" s="333"/>
      <c r="BL32" s="333"/>
      <c r="BM32" s="333"/>
      <c r="BN32" s="333"/>
      <c r="BO32" s="333"/>
      <c r="BP32" s="333"/>
      <c r="BQ32" s="333"/>
      <c r="BR32" s="329"/>
      <c r="BS32" s="329"/>
      <c r="BT32" s="329"/>
      <c r="BU32" s="329"/>
      <c r="BV32" s="329"/>
      <c r="BW32" s="329" t="s">
        <v>134</v>
      </c>
      <c r="BX32" s="329"/>
      <c r="BY32" s="329"/>
      <c r="BZ32" s="329"/>
      <c r="CA32" s="329"/>
      <c r="CB32" s="333"/>
      <c r="CC32" s="333"/>
      <c r="CD32" s="333"/>
      <c r="CE32" s="333"/>
      <c r="CF32" s="333"/>
      <c r="CG32" s="333"/>
      <c r="CH32" s="333"/>
      <c r="CI32" s="333"/>
      <c r="CJ32" s="333"/>
      <c r="CK32" s="333"/>
      <c r="CL32" s="333"/>
      <c r="CM32" s="333"/>
      <c r="CN32" s="333"/>
      <c r="CO32" s="333" t="s">
        <v>135</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x14ac:dyDescent="0.15">
      <c r="A33" s="82"/>
      <c r="B33" s="331"/>
      <c r="C33" s="156" t="s">
        <v>136</v>
      </c>
      <c r="D33" s="156"/>
      <c r="E33" s="103" t="s">
        <v>137</v>
      </c>
      <c r="F33" s="103"/>
      <c r="G33" s="103"/>
      <c r="H33" s="103"/>
      <c r="I33" s="103"/>
      <c r="J33" s="103"/>
      <c r="K33" s="103"/>
      <c r="L33" s="103"/>
      <c r="M33" s="103"/>
      <c r="N33" s="103"/>
      <c r="O33" s="103"/>
      <c r="P33" s="103"/>
      <c r="Q33" s="103"/>
      <c r="R33" s="103"/>
      <c r="S33" s="103"/>
      <c r="T33" s="334"/>
      <c r="U33" s="156" t="s">
        <v>136</v>
      </c>
      <c r="V33" s="156"/>
      <c r="W33" s="103" t="s">
        <v>137</v>
      </c>
      <c r="X33" s="103"/>
      <c r="Y33" s="103"/>
      <c r="Z33" s="103"/>
      <c r="AA33" s="103"/>
      <c r="AB33" s="103"/>
      <c r="AC33" s="103"/>
      <c r="AD33" s="103"/>
      <c r="AE33" s="103"/>
      <c r="AF33" s="103"/>
      <c r="AG33" s="103"/>
      <c r="AH33" s="103"/>
      <c r="AI33" s="103"/>
      <c r="AJ33" s="103"/>
      <c r="AK33" s="103"/>
      <c r="AL33" s="334"/>
      <c r="AM33" s="156" t="s">
        <v>136</v>
      </c>
      <c r="AN33" s="156"/>
      <c r="AO33" s="103" t="s">
        <v>137</v>
      </c>
      <c r="AP33" s="103"/>
      <c r="AQ33" s="103"/>
      <c r="AR33" s="103"/>
      <c r="AS33" s="103"/>
      <c r="AT33" s="103"/>
      <c r="AU33" s="103"/>
      <c r="AV33" s="103"/>
      <c r="AW33" s="103"/>
      <c r="AX33" s="103"/>
      <c r="AY33" s="103"/>
      <c r="AZ33" s="103"/>
      <c r="BA33" s="103"/>
      <c r="BB33" s="103"/>
      <c r="BC33" s="103"/>
      <c r="BD33" s="335"/>
      <c r="BE33" s="103" t="s">
        <v>138</v>
      </c>
      <c r="BF33" s="103"/>
      <c r="BG33" s="103" t="s">
        <v>139</v>
      </c>
      <c r="BH33" s="103"/>
      <c r="BI33" s="103"/>
      <c r="BJ33" s="103"/>
      <c r="BK33" s="103"/>
      <c r="BL33" s="103"/>
      <c r="BM33" s="103"/>
      <c r="BN33" s="103"/>
      <c r="BO33" s="103"/>
      <c r="BP33" s="103"/>
      <c r="BQ33" s="103"/>
      <c r="BR33" s="103"/>
      <c r="BS33" s="103"/>
      <c r="BT33" s="103"/>
      <c r="BU33" s="103"/>
      <c r="BV33" s="335"/>
      <c r="BW33" s="156" t="s">
        <v>138</v>
      </c>
      <c r="BX33" s="156"/>
      <c r="BY33" s="103" t="s">
        <v>140</v>
      </c>
      <c r="BZ33" s="103"/>
      <c r="CA33" s="103"/>
      <c r="CB33" s="103"/>
      <c r="CC33" s="103"/>
      <c r="CD33" s="103"/>
      <c r="CE33" s="103"/>
      <c r="CF33" s="103"/>
      <c r="CG33" s="103"/>
      <c r="CH33" s="103"/>
      <c r="CI33" s="103"/>
      <c r="CJ33" s="103"/>
      <c r="CK33" s="103"/>
      <c r="CL33" s="103"/>
      <c r="CM33" s="103"/>
      <c r="CN33" s="334"/>
      <c r="CO33" s="156" t="s">
        <v>136</v>
      </c>
      <c r="CP33" s="156"/>
      <c r="CQ33" s="103" t="s">
        <v>141</v>
      </c>
      <c r="CR33" s="103"/>
      <c r="CS33" s="103"/>
      <c r="CT33" s="103"/>
      <c r="CU33" s="103"/>
      <c r="CV33" s="103"/>
      <c r="CW33" s="103"/>
      <c r="CX33" s="103"/>
      <c r="CY33" s="103"/>
      <c r="CZ33" s="103"/>
      <c r="DA33" s="103"/>
      <c r="DB33" s="103"/>
      <c r="DC33" s="103"/>
      <c r="DD33" s="103"/>
      <c r="DE33" s="103"/>
      <c r="DF33" s="334"/>
      <c r="DG33" s="103" t="s">
        <v>142</v>
      </c>
      <c r="DH33" s="103"/>
      <c r="DI33" s="336"/>
      <c r="DJ33" s="80"/>
      <c r="DK33" s="80"/>
      <c r="DL33" s="80"/>
      <c r="DM33" s="80"/>
      <c r="DN33" s="80"/>
      <c r="DO33" s="80"/>
    </row>
    <row r="34" spans="1:119" ht="32.25" customHeight="1" x14ac:dyDescent="0.15">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4</v>
      </c>
      <c r="V34" s="337"/>
      <c r="W34" s="338" t="str">
        <f>IF('各会計、関係団体の財政状況及び健全化判断比率'!B28="","",'各会計、関係団体の財政状況及び健全化判断比率'!B28)</f>
        <v>国民健康保険事業特別会計</v>
      </c>
      <c r="X34" s="338"/>
      <c r="Y34" s="338"/>
      <c r="Z34" s="338"/>
      <c r="AA34" s="338"/>
      <c r="AB34" s="338"/>
      <c r="AC34" s="338"/>
      <c r="AD34" s="338"/>
      <c r="AE34" s="338"/>
      <c r="AF34" s="338"/>
      <c r="AG34" s="338"/>
      <c r="AH34" s="338"/>
      <c r="AI34" s="338"/>
      <c r="AJ34" s="338"/>
      <c r="AK34" s="338"/>
      <c r="AL34" s="332"/>
      <c r="AM34" s="337">
        <f>IF(AO34="","",MAX(C34:D43,U34:V43)+1)</f>
        <v>7</v>
      </c>
      <c r="AN34" s="337"/>
      <c r="AO34" s="338" t="str">
        <f>IF('各会計、関係団体の財政状況及び健全化判断比率'!B31="","",'各会計、関係団体の財政状況及び健全化判断比率'!B31)</f>
        <v>水道事業会計</v>
      </c>
      <c r="AP34" s="338"/>
      <c r="AQ34" s="338"/>
      <c r="AR34" s="338"/>
      <c r="AS34" s="338"/>
      <c r="AT34" s="338"/>
      <c r="AU34" s="338"/>
      <c r="AV34" s="338"/>
      <c r="AW34" s="338"/>
      <c r="AX34" s="338"/>
      <c r="AY34" s="338"/>
      <c r="AZ34" s="338"/>
      <c r="BA34" s="338"/>
      <c r="BB34" s="338"/>
      <c r="BC34" s="338"/>
      <c r="BD34" s="332"/>
      <c r="BE34" s="337">
        <f>IF(BG34="","",MAX(C34:D43,U34:V43,AM34:AN43)+1)</f>
        <v>9</v>
      </c>
      <c r="BF34" s="337"/>
      <c r="BG34" s="338" t="str">
        <f>IF('各会計、関係団体の財政状況及び健全化判断比率'!B33="","",'各会計、関係団体の財政状況及び健全化判断比率'!B33)</f>
        <v>渡海船事業特別会計</v>
      </c>
      <c r="BH34" s="338"/>
      <c r="BI34" s="338"/>
      <c r="BJ34" s="338"/>
      <c r="BK34" s="338"/>
      <c r="BL34" s="338"/>
      <c r="BM34" s="338"/>
      <c r="BN34" s="338"/>
      <c r="BO34" s="338"/>
      <c r="BP34" s="338"/>
      <c r="BQ34" s="338"/>
      <c r="BR34" s="338"/>
      <c r="BS34" s="338"/>
      <c r="BT34" s="338"/>
      <c r="BU34" s="338"/>
      <c r="BV34" s="332"/>
      <c r="BW34" s="337">
        <f>IF(BY34="","",MAX(C34:D43,U34:V43,AM34:AN43,BE34:BF43)+1)</f>
        <v>13</v>
      </c>
      <c r="BX34" s="337"/>
      <c r="BY34" s="338" t="str">
        <f>IF('各会計、関係団体の財政状況及び健全化判断比率'!B68="","",'各会計、関係団体の財政状況及び健全化判断比率'!B68)</f>
        <v>愛媛地方税滞納整理機構</v>
      </c>
      <c r="BZ34" s="338"/>
      <c r="CA34" s="338"/>
      <c r="CB34" s="338"/>
      <c r="CC34" s="338"/>
      <c r="CD34" s="338"/>
      <c r="CE34" s="338"/>
      <c r="CF34" s="338"/>
      <c r="CG34" s="338"/>
      <c r="CH34" s="338"/>
      <c r="CI34" s="338"/>
      <c r="CJ34" s="338"/>
      <c r="CK34" s="338"/>
      <c r="CL34" s="338"/>
      <c r="CM34" s="338"/>
      <c r="CN34" s="332"/>
      <c r="CO34" s="337">
        <f>IF(CQ34="","",MAX(C34:D43,U34:V43,AM34:AN43,BE34:BF43,BW34:BX43)+1)</f>
        <v>16</v>
      </c>
      <c r="CP34" s="337"/>
      <c r="CQ34" s="338" t="str">
        <f>IF('各会計、関係団体の財政状況及び健全化判断比率'!BS7="","",'各会計、関係団体の財政状況及び健全化判断比率'!BS7)</f>
        <v>マイントピア別子</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x14ac:dyDescent="0.15">
      <c r="A35" s="82"/>
      <c r="B35" s="331"/>
      <c r="C35" s="337">
        <f>IF(E35="","",C34+1)</f>
        <v>2</v>
      </c>
      <c r="D35" s="337"/>
      <c r="E35" s="338" t="str">
        <f>IF('各会計、関係団体の財政状況及び健全化判断比率'!B8="","",'各会計、関係団体の財政状況及び健全化判断比率'!B8)</f>
        <v>住宅新築資金等貸付事業特別会計</v>
      </c>
      <c r="F35" s="338"/>
      <c r="G35" s="338"/>
      <c r="H35" s="338"/>
      <c r="I35" s="338"/>
      <c r="J35" s="338"/>
      <c r="K35" s="338"/>
      <c r="L35" s="338"/>
      <c r="M35" s="338"/>
      <c r="N35" s="338"/>
      <c r="O35" s="338"/>
      <c r="P35" s="338"/>
      <c r="Q35" s="338"/>
      <c r="R35" s="338"/>
      <c r="S35" s="338"/>
      <c r="T35" s="332"/>
      <c r="U35" s="337">
        <f>IF(W35="","",U34+1)</f>
        <v>5</v>
      </c>
      <c r="V35" s="337"/>
      <c r="W35" s="338" t="str">
        <f>IF('各会計、関係団体の財政状況及び健全化判断比率'!B29="","",'各会計、関係団体の財政状況及び健全化判断比率'!B29)</f>
        <v>介護保険事業特別会計</v>
      </c>
      <c r="X35" s="338"/>
      <c r="Y35" s="338"/>
      <c r="Z35" s="338"/>
      <c r="AA35" s="338"/>
      <c r="AB35" s="338"/>
      <c r="AC35" s="338"/>
      <c r="AD35" s="338"/>
      <c r="AE35" s="338"/>
      <c r="AF35" s="338"/>
      <c r="AG35" s="338"/>
      <c r="AH35" s="338"/>
      <c r="AI35" s="338"/>
      <c r="AJ35" s="338"/>
      <c r="AK35" s="338"/>
      <c r="AL35" s="332"/>
      <c r="AM35" s="337">
        <f t="shared" ref="AM35:AM43" si="0">IF(AO35="","",AM34+1)</f>
        <v>8</v>
      </c>
      <c r="AN35" s="337"/>
      <c r="AO35" s="338" t="str">
        <f>IF('各会計、関係団体の財政状況及び健全化判断比率'!B32="","",'各会計、関係団体の財政状況及び健全化判断比率'!B32)</f>
        <v>工業用水道事業会計</v>
      </c>
      <c r="AP35" s="338"/>
      <c r="AQ35" s="338"/>
      <c r="AR35" s="338"/>
      <c r="AS35" s="338"/>
      <c r="AT35" s="338"/>
      <c r="AU35" s="338"/>
      <c r="AV35" s="338"/>
      <c r="AW35" s="338"/>
      <c r="AX35" s="338"/>
      <c r="AY35" s="338"/>
      <c r="AZ35" s="338"/>
      <c r="BA35" s="338"/>
      <c r="BB35" s="338"/>
      <c r="BC35" s="338"/>
      <c r="BD35" s="332"/>
      <c r="BE35" s="337">
        <f t="shared" ref="BE35:BE43" si="1">IF(BG35="","",BE34+1)</f>
        <v>10</v>
      </c>
      <c r="BF35" s="337"/>
      <c r="BG35" s="338" t="str">
        <f>IF('各会計、関係団体の財政状況及び健全化判断比率'!B34="","",'各会計、関係団体の財政状況及び健全化判断比率'!B34)</f>
        <v>公共下水道事業特別会計</v>
      </c>
      <c r="BH35" s="338"/>
      <c r="BI35" s="338"/>
      <c r="BJ35" s="338"/>
      <c r="BK35" s="338"/>
      <c r="BL35" s="338"/>
      <c r="BM35" s="338"/>
      <c r="BN35" s="338"/>
      <c r="BO35" s="338"/>
      <c r="BP35" s="338"/>
      <c r="BQ35" s="338"/>
      <c r="BR35" s="338"/>
      <c r="BS35" s="338"/>
      <c r="BT35" s="338"/>
      <c r="BU35" s="338"/>
      <c r="BV35" s="332"/>
      <c r="BW35" s="337">
        <f t="shared" ref="BW35:BW43" si="2">IF(BY35="","",BW34+1)</f>
        <v>14</v>
      </c>
      <c r="BX35" s="337"/>
      <c r="BY35" s="338" t="str">
        <f>IF('各会計、関係団体の財政状況及び健全化判断比率'!B69="","",'各会計、関係団体の財政状況及び健全化判断比率'!B69)</f>
        <v>愛媛県後期高齢者医療広域連合(特別会計)</v>
      </c>
      <c r="BZ35" s="338"/>
      <c r="CA35" s="338"/>
      <c r="CB35" s="338"/>
      <c r="CC35" s="338"/>
      <c r="CD35" s="338"/>
      <c r="CE35" s="338"/>
      <c r="CF35" s="338"/>
      <c r="CG35" s="338"/>
      <c r="CH35" s="338"/>
      <c r="CI35" s="338"/>
      <c r="CJ35" s="338"/>
      <c r="CK35" s="338"/>
      <c r="CL35" s="338"/>
      <c r="CM35" s="338"/>
      <c r="CN35" s="332"/>
      <c r="CO35" s="337">
        <f t="shared" ref="CO35:CO43" si="3">IF(CQ35="","",CO34+1)</f>
        <v>17</v>
      </c>
      <c r="CP35" s="337"/>
      <c r="CQ35" s="338" t="str">
        <f>IF('各会計、関係団体の財政状況及び健全化判断比率'!BS8="","",'各会計、関係団体の財政状況及び健全化判断比率'!BS8)</f>
        <v>新居浜市土地開発公社</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x14ac:dyDescent="0.15">
      <c r="A36" s="82"/>
      <c r="B36" s="331"/>
      <c r="C36" s="337">
        <f>IF(E36="","",C35+1)</f>
        <v>3</v>
      </c>
      <c r="D36" s="337"/>
      <c r="E36" s="338" t="str">
        <f>IF('各会計、関係団体の財政状況及び健全化判断比率'!B9="","",'各会計、関係団体の財政状況及び健全化判断比率'!B9)</f>
        <v>平尾墓園事業特別会計</v>
      </c>
      <c r="F36" s="338"/>
      <c r="G36" s="338"/>
      <c r="H36" s="338"/>
      <c r="I36" s="338"/>
      <c r="J36" s="338"/>
      <c r="K36" s="338"/>
      <c r="L36" s="338"/>
      <c r="M36" s="338"/>
      <c r="N36" s="338"/>
      <c r="O36" s="338"/>
      <c r="P36" s="338"/>
      <c r="Q36" s="338"/>
      <c r="R36" s="338"/>
      <c r="S36" s="338"/>
      <c r="T36" s="332"/>
      <c r="U36" s="337">
        <f t="shared" ref="U36:U43" si="4">IF(W36="","",U35+1)</f>
        <v>6</v>
      </c>
      <c r="V36" s="337"/>
      <c r="W36" s="338" t="str">
        <f>IF('各会計、関係団体の財政状況及び健全化判断比率'!B30="","",'各会計、関係団体の財政状況及び健全化判断比率'!B30)</f>
        <v>後期高齢者医療事業特別会計</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f t="shared" si="1"/>
        <v>11</v>
      </c>
      <c r="BF36" s="337"/>
      <c r="BG36" s="338" t="str">
        <f>IF('各会計、関係団体の財政状況及び健全化判断比率'!B35="","",'各会計、関係団体の財政状況及び健全化判断比率'!B35)</f>
        <v>貯木場事業特別会計</v>
      </c>
      <c r="BH36" s="338"/>
      <c r="BI36" s="338"/>
      <c r="BJ36" s="338"/>
      <c r="BK36" s="338"/>
      <c r="BL36" s="338"/>
      <c r="BM36" s="338"/>
      <c r="BN36" s="338"/>
      <c r="BO36" s="338"/>
      <c r="BP36" s="338"/>
      <c r="BQ36" s="338"/>
      <c r="BR36" s="338"/>
      <c r="BS36" s="338"/>
      <c r="BT36" s="338"/>
      <c r="BU36" s="338"/>
      <c r="BV36" s="332"/>
      <c r="BW36" s="337">
        <f t="shared" si="2"/>
        <v>15</v>
      </c>
      <c r="BX36" s="337"/>
      <c r="BY36" s="338" t="str">
        <f>IF('各会計、関係団体の財政状況及び健全化判断比率'!B70="","",'各会計、関係団体の財政状況及び健全化判断比率'!B70)</f>
        <v>愛媛県後期高齢者医療広域連合(一般会計)</v>
      </c>
      <c r="BZ36" s="338"/>
      <c r="CA36" s="338"/>
      <c r="CB36" s="338"/>
      <c r="CC36" s="338"/>
      <c r="CD36" s="338"/>
      <c r="CE36" s="338"/>
      <c r="CF36" s="338"/>
      <c r="CG36" s="338"/>
      <c r="CH36" s="338"/>
      <c r="CI36" s="338"/>
      <c r="CJ36" s="338"/>
      <c r="CK36" s="338"/>
      <c r="CL36" s="338"/>
      <c r="CM36" s="338"/>
      <c r="CN36" s="332"/>
      <c r="CO36" s="337">
        <f t="shared" si="3"/>
        <v>18</v>
      </c>
      <c r="CP36" s="337"/>
      <c r="CQ36" s="338" t="str">
        <f>IF('各会計、関係団体の財政状況及び健全化判断比率'!BS9="","",'各会計、関係団体の財政状況及び健全化判断比率'!BS9)</f>
        <v>新居浜市文化体育振興事業団</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x14ac:dyDescent="0.15">
      <c r="A37" s="82"/>
      <c r="B37" s="331"/>
      <c r="C37" s="337" t="str">
        <f>IF(E37="","",C36+1)</f>
        <v/>
      </c>
      <c r="D37" s="337"/>
      <c r="E37" s="338" t="str">
        <f>IF('各会計、関係団体の財政状況及び健全化判断比率'!B10="","",'各会計、関係団体の財政状況及び健全化判断比率'!B10)</f>
        <v/>
      </c>
      <c r="F37" s="338"/>
      <c r="G37" s="338"/>
      <c r="H37" s="338"/>
      <c r="I37" s="338"/>
      <c r="J37" s="338"/>
      <c r="K37" s="338"/>
      <c r="L37" s="338"/>
      <c r="M37" s="338"/>
      <c r="N37" s="338"/>
      <c r="O37" s="338"/>
      <c r="P37" s="338"/>
      <c r="Q37" s="338"/>
      <c r="R37" s="338"/>
      <c r="S37" s="338"/>
      <c r="T37" s="332"/>
      <c r="U37" s="337" t="str">
        <f t="shared" si="4"/>
        <v/>
      </c>
      <c r="V37" s="337"/>
      <c r="W37" s="338"/>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f t="shared" si="1"/>
        <v>12</v>
      </c>
      <c r="BF37" s="337"/>
      <c r="BG37" s="338" t="str">
        <f>IF('各会計、関係団体の財政状況及び健全化判断比率'!B36="","",'各会計、関係団体の財政状況及び健全化判断比率'!B36)</f>
        <v>工業用地造成事業特別会計</v>
      </c>
      <c r="BH37" s="338"/>
      <c r="BI37" s="338"/>
      <c r="BJ37" s="338"/>
      <c r="BK37" s="338"/>
      <c r="BL37" s="338"/>
      <c r="BM37" s="338"/>
      <c r="BN37" s="338"/>
      <c r="BO37" s="338"/>
      <c r="BP37" s="338"/>
      <c r="BQ37" s="338"/>
      <c r="BR37" s="338"/>
      <c r="BS37" s="338"/>
      <c r="BT37" s="338"/>
      <c r="BU37" s="338"/>
      <c r="BV37" s="332"/>
      <c r="BW37" s="337" t="str">
        <f t="shared" si="2"/>
        <v/>
      </c>
      <c r="BX37" s="337"/>
      <c r="BY37" s="338" t="str">
        <f>IF('各会計、関係団体の財政状況及び健全化判断比率'!B71="","",'各会計、関係団体の財政状況及び健全化判断比率'!B71)</f>
        <v/>
      </c>
      <c r="BZ37" s="338"/>
      <c r="CA37" s="338"/>
      <c r="CB37" s="338"/>
      <c r="CC37" s="338"/>
      <c r="CD37" s="338"/>
      <c r="CE37" s="338"/>
      <c r="CF37" s="338"/>
      <c r="CG37" s="338"/>
      <c r="CH37" s="338"/>
      <c r="CI37" s="338"/>
      <c r="CJ37" s="338"/>
      <c r="CK37" s="338"/>
      <c r="CL37" s="338"/>
      <c r="CM37" s="338"/>
      <c r="CN37" s="332"/>
      <c r="CO37" s="337">
        <f t="shared" si="3"/>
        <v>19</v>
      </c>
      <c r="CP37" s="337"/>
      <c r="CQ37" s="338" t="str">
        <f>IF('各会計、関係団体の財政状況及び健全化判断比率'!BS10="","",'各会計、関係団体の財政状況及び健全化判断比率'!BS10)</f>
        <v>別子木材センター</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x14ac:dyDescent="0.15">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t="str">
        <f t="shared" si="2"/>
        <v/>
      </c>
      <c r="BX38" s="337"/>
      <c r="BY38" s="338" t="str">
        <f>IF('各会計、関係団体の財政状況及び健全化判断比率'!B72="","",'各会計、関係団体の財政状況及び健全化判断比率'!B72)</f>
        <v/>
      </c>
      <c r="BZ38" s="338"/>
      <c r="CA38" s="338"/>
      <c r="CB38" s="338"/>
      <c r="CC38" s="338"/>
      <c r="CD38" s="338"/>
      <c r="CE38" s="338"/>
      <c r="CF38" s="338"/>
      <c r="CG38" s="338"/>
      <c r="CH38" s="338"/>
      <c r="CI38" s="338"/>
      <c r="CJ38" s="338"/>
      <c r="CK38" s="338"/>
      <c r="CL38" s="338"/>
      <c r="CM38" s="338"/>
      <c r="CN38" s="332"/>
      <c r="CO38" s="337">
        <f t="shared" si="3"/>
        <v>20</v>
      </c>
      <c r="CP38" s="337"/>
      <c r="CQ38" s="338" t="str">
        <f>IF('各会計、関係団体の財政状況及び健全化判断比率'!BS11="","",'各会計、関係団体の財政状況及び健全化判断比率'!BS11)</f>
        <v>えひめ東予産業創造センター</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x14ac:dyDescent="0.15">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t="str">
        <f t="shared" si="2"/>
        <v/>
      </c>
      <c r="BX39" s="337"/>
      <c r="BY39" s="338" t="str">
        <f>IF('各会計、関係団体の財政状況及び健全化判断比率'!B73="","",'各会計、関係団体の財政状況及び健全化判断比率'!B73)</f>
        <v/>
      </c>
      <c r="BZ39" s="338"/>
      <c r="CA39" s="338"/>
      <c r="CB39" s="338"/>
      <c r="CC39" s="338"/>
      <c r="CD39" s="338"/>
      <c r="CE39" s="338"/>
      <c r="CF39" s="338"/>
      <c r="CG39" s="338"/>
      <c r="CH39" s="338"/>
      <c r="CI39" s="338"/>
      <c r="CJ39" s="338"/>
      <c r="CK39" s="338"/>
      <c r="CL39" s="338"/>
      <c r="CM39" s="338"/>
      <c r="CN39" s="332"/>
      <c r="CO39" s="337" t="str">
        <f t="shared" si="3"/>
        <v/>
      </c>
      <c r="CP39" s="337"/>
      <c r="CQ39" s="338" t="str">
        <f>IF('各会計、関係団体の財政状況及び健全化判断比率'!BS12="","",'各会計、関係団体の財政状況及び健全化判断比率'!BS12)</f>
        <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x14ac:dyDescent="0.15">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t="str">
        <f t="shared" si="2"/>
        <v/>
      </c>
      <c r="BX40" s="337"/>
      <c r="BY40" s="338" t="str">
        <f>IF('各会計、関係団体の財政状況及び健全化判断比率'!B74="","",'各会計、関係団体の財政状況及び健全化判断比率'!B74)</f>
        <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x14ac:dyDescent="0.15">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t="str">
        <f t="shared" si="2"/>
        <v/>
      </c>
      <c r="BX41" s="337"/>
      <c r="BY41" s="338" t="str">
        <f>IF('各会計、関係団体の財政状況及び健全化判断比率'!B75="","",'各会計、関係団体の財政状況及び健全化判断比率'!B75)</f>
        <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x14ac:dyDescent="0.15">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t="str">
        <f t="shared" si="2"/>
        <v/>
      </c>
      <c r="BX42" s="337"/>
      <c r="BY42" s="338" t="str">
        <f>IF('各会計、関係団体の財政状況及び健全化判断比率'!B76="","",'各会計、関係団体の財政状況及び健全化判断比率'!B76)</f>
        <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x14ac:dyDescent="0.15">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t="str">
        <f t="shared" si="2"/>
        <v/>
      </c>
      <c r="BX43" s="337"/>
      <c r="BY43" s="338" t="str">
        <f>IF('各会計、関係団体の財政状況及び健全化判断比率'!B77="","",'各会計、関係団体の財政状況及び健全化判断比率'!B77)</f>
        <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x14ac:dyDescent="0.2">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x14ac:dyDescent="0.1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x14ac:dyDescent="0.15">
      <c r="B46" s="80" t="s">
        <v>143</v>
      </c>
      <c r="C46" s="80"/>
      <c r="D46" s="80"/>
      <c r="E46" s="80" t="s">
        <v>144</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x14ac:dyDescent="0.15">
      <c r="B47" s="80"/>
      <c r="C47" s="80"/>
      <c r="D47" s="80"/>
      <c r="E47" s="80" t="s">
        <v>145</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x14ac:dyDescent="0.15">
      <c r="B48" s="80"/>
      <c r="C48" s="80"/>
      <c r="D48" s="80"/>
      <c r="E48" s="80" t="s">
        <v>146</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x14ac:dyDescent="0.15">
      <c r="E49" s="343" t="s">
        <v>147</v>
      </c>
    </row>
    <row r="50" spans="5:5" x14ac:dyDescent="0.15">
      <c r="E50" s="83" t="s">
        <v>148</v>
      </c>
    </row>
    <row r="51" spans="5:5" x14ac:dyDescent="0.15">
      <c r="E51" s="83" t="s">
        <v>149</v>
      </c>
    </row>
    <row r="52" spans="5:5" x14ac:dyDescent="0.15">
      <c r="E52" s="83"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2" zoomScale="80" zoomScaleNormal="80" zoomScaleSheetLayoutView="100" workbookViewId="0">
      <selection activeCell="BW35" sqref="BW35:BX35"/>
    </sheetView>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490</v>
      </c>
      <c r="K32" s="1097"/>
      <c r="L32" s="1097"/>
      <c r="M32" s="1097"/>
      <c r="N32" s="1097"/>
      <c r="O32" s="1097"/>
      <c r="P32" s="1097"/>
    </row>
    <row r="33" spans="1:16" ht="39" customHeight="1" thickBot="1" x14ac:dyDescent="0.25">
      <c r="A33" s="1097"/>
      <c r="B33" s="1100" t="s">
        <v>497</v>
      </c>
      <c r="C33" s="1101"/>
      <c r="D33" s="1101"/>
      <c r="E33" s="1102" t="s">
        <v>491</v>
      </c>
      <c r="F33" s="1103" t="s">
        <v>4</v>
      </c>
      <c r="G33" s="1104" t="s">
        <v>5</v>
      </c>
      <c r="H33" s="1104" t="s">
        <v>6</v>
      </c>
      <c r="I33" s="1104" t="s">
        <v>7</v>
      </c>
      <c r="J33" s="1105" t="s">
        <v>8</v>
      </c>
      <c r="K33" s="1097"/>
      <c r="L33" s="1097"/>
      <c r="M33" s="1097"/>
      <c r="N33" s="1097"/>
      <c r="O33" s="1097"/>
      <c r="P33" s="1097"/>
    </row>
    <row r="34" spans="1:16" ht="39" customHeight="1" x14ac:dyDescent="0.15">
      <c r="A34" s="1097"/>
      <c r="B34" s="1106"/>
      <c r="C34" s="1107" t="s">
        <v>498</v>
      </c>
      <c r="D34" s="1107"/>
      <c r="E34" s="1108"/>
      <c r="F34" s="1109">
        <v>9.7200000000000006</v>
      </c>
      <c r="G34" s="1110">
        <v>6.54</v>
      </c>
      <c r="H34" s="1110">
        <v>4.51</v>
      </c>
      <c r="I34" s="1110">
        <v>5.45</v>
      </c>
      <c r="J34" s="1111">
        <v>6.22</v>
      </c>
      <c r="K34" s="1097"/>
      <c r="L34" s="1097"/>
      <c r="M34" s="1097"/>
      <c r="N34" s="1097"/>
      <c r="O34" s="1097"/>
      <c r="P34" s="1097"/>
    </row>
    <row r="35" spans="1:16" ht="39" customHeight="1" x14ac:dyDescent="0.15">
      <c r="A35" s="1097"/>
      <c r="B35" s="1112"/>
      <c r="C35" s="1113" t="s">
        <v>499</v>
      </c>
      <c r="D35" s="1114"/>
      <c r="E35" s="1115"/>
      <c r="F35" s="1116">
        <v>3.29</v>
      </c>
      <c r="G35" s="1117">
        <v>3.3</v>
      </c>
      <c r="H35" s="1117">
        <v>3.79</v>
      </c>
      <c r="I35" s="1117">
        <v>4.17</v>
      </c>
      <c r="J35" s="1118">
        <v>4.24</v>
      </c>
      <c r="K35" s="1097"/>
      <c r="L35" s="1097"/>
      <c r="M35" s="1097"/>
      <c r="N35" s="1097"/>
      <c r="O35" s="1097"/>
      <c r="P35" s="1097"/>
    </row>
    <row r="36" spans="1:16" ht="39" customHeight="1" x14ac:dyDescent="0.15">
      <c r="A36" s="1097"/>
      <c r="B36" s="1112"/>
      <c r="C36" s="1113" t="s">
        <v>500</v>
      </c>
      <c r="D36" s="1114"/>
      <c r="E36" s="1115"/>
      <c r="F36" s="1116">
        <v>4.34</v>
      </c>
      <c r="G36" s="1117">
        <v>3.17</v>
      </c>
      <c r="H36" s="1117">
        <v>1.99</v>
      </c>
      <c r="I36" s="1117">
        <v>3.89</v>
      </c>
      <c r="J36" s="1118">
        <v>4.08</v>
      </c>
      <c r="K36" s="1097"/>
      <c r="L36" s="1097"/>
      <c r="M36" s="1097"/>
      <c r="N36" s="1097"/>
      <c r="O36" s="1097"/>
      <c r="P36" s="1097"/>
    </row>
    <row r="37" spans="1:16" ht="39" customHeight="1" x14ac:dyDescent="0.15">
      <c r="A37" s="1097"/>
      <c r="B37" s="1112"/>
      <c r="C37" s="1113" t="s">
        <v>501</v>
      </c>
      <c r="D37" s="1114"/>
      <c r="E37" s="1115"/>
      <c r="F37" s="1116">
        <v>0.45</v>
      </c>
      <c r="G37" s="1117">
        <v>0.66</v>
      </c>
      <c r="H37" s="1117">
        <v>0.91</v>
      </c>
      <c r="I37" s="1117">
        <v>0.72</v>
      </c>
      <c r="J37" s="1118">
        <v>1.91</v>
      </c>
      <c r="K37" s="1097"/>
      <c r="L37" s="1097"/>
      <c r="M37" s="1097"/>
      <c r="N37" s="1097"/>
      <c r="O37" s="1097"/>
      <c r="P37" s="1097"/>
    </row>
    <row r="38" spans="1:16" ht="39" customHeight="1" x14ac:dyDescent="0.15">
      <c r="A38" s="1097"/>
      <c r="B38" s="1112"/>
      <c r="C38" s="1113" t="s">
        <v>502</v>
      </c>
      <c r="D38" s="1114"/>
      <c r="E38" s="1115"/>
      <c r="F38" s="1116">
        <v>0.3</v>
      </c>
      <c r="G38" s="1117">
        <v>0.28000000000000003</v>
      </c>
      <c r="H38" s="1117">
        <v>0.32</v>
      </c>
      <c r="I38" s="1117">
        <v>0.28000000000000003</v>
      </c>
      <c r="J38" s="1118">
        <v>0.31</v>
      </c>
      <c r="K38" s="1097"/>
      <c r="L38" s="1097"/>
      <c r="M38" s="1097"/>
      <c r="N38" s="1097"/>
      <c r="O38" s="1097"/>
      <c r="P38" s="1097"/>
    </row>
    <row r="39" spans="1:16" ht="39" customHeight="1" x14ac:dyDescent="0.15">
      <c r="A39" s="1097"/>
      <c r="B39" s="1112"/>
      <c r="C39" s="1113" t="s">
        <v>503</v>
      </c>
      <c r="D39" s="1114"/>
      <c r="E39" s="1115"/>
      <c r="F39" s="1116">
        <v>0.05</v>
      </c>
      <c r="G39" s="1117">
        <v>0.08</v>
      </c>
      <c r="H39" s="1117">
        <v>0.1</v>
      </c>
      <c r="I39" s="1117">
        <v>0.13</v>
      </c>
      <c r="J39" s="1118">
        <v>0.14000000000000001</v>
      </c>
      <c r="K39" s="1097"/>
      <c r="L39" s="1097"/>
      <c r="M39" s="1097"/>
      <c r="N39" s="1097"/>
      <c r="O39" s="1097"/>
      <c r="P39" s="1097"/>
    </row>
    <row r="40" spans="1:16" ht="39" customHeight="1" x14ac:dyDescent="0.15">
      <c r="A40" s="1097"/>
      <c r="B40" s="1112"/>
      <c r="C40" s="1113" t="s">
        <v>504</v>
      </c>
      <c r="D40" s="1114"/>
      <c r="E40" s="1115"/>
      <c r="F40" s="1116">
        <v>0</v>
      </c>
      <c r="G40" s="1117">
        <v>0</v>
      </c>
      <c r="H40" s="1117">
        <v>0</v>
      </c>
      <c r="I40" s="1117">
        <v>0</v>
      </c>
      <c r="J40" s="1118">
        <v>0</v>
      </c>
      <c r="K40" s="1097"/>
      <c r="L40" s="1097"/>
      <c r="M40" s="1097"/>
      <c r="N40" s="1097"/>
      <c r="O40" s="1097"/>
      <c r="P40" s="1097"/>
    </row>
    <row r="41" spans="1:16" ht="39" customHeight="1" x14ac:dyDescent="0.15">
      <c r="A41" s="1097"/>
      <c r="B41" s="1112"/>
      <c r="C41" s="1113" t="s">
        <v>505</v>
      </c>
      <c r="D41" s="1114"/>
      <c r="E41" s="1115"/>
      <c r="F41" s="1116">
        <v>0.28000000000000003</v>
      </c>
      <c r="G41" s="1117">
        <v>0.39</v>
      </c>
      <c r="H41" s="1117">
        <v>0</v>
      </c>
      <c r="I41" s="1117">
        <v>0</v>
      </c>
      <c r="J41" s="1118">
        <v>0</v>
      </c>
      <c r="K41" s="1097"/>
      <c r="L41" s="1097"/>
      <c r="M41" s="1097"/>
      <c r="N41" s="1097"/>
      <c r="O41" s="1097"/>
      <c r="P41" s="1097"/>
    </row>
    <row r="42" spans="1:16" ht="39" customHeight="1" x14ac:dyDescent="0.15">
      <c r="A42" s="1097"/>
      <c r="B42" s="1119"/>
      <c r="C42" s="1113" t="s">
        <v>506</v>
      </c>
      <c r="D42" s="1114"/>
      <c r="E42" s="1115"/>
      <c r="F42" s="1116" t="s">
        <v>451</v>
      </c>
      <c r="G42" s="1117" t="s">
        <v>451</v>
      </c>
      <c r="H42" s="1117" t="s">
        <v>451</v>
      </c>
      <c r="I42" s="1117" t="s">
        <v>451</v>
      </c>
      <c r="J42" s="1118" t="s">
        <v>451</v>
      </c>
      <c r="K42" s="1097"/>
      <c r="L42" s="1097"/>
      <c r="M42" s="1097"/>
      <c r="N42" s="1097"/>
      <c r="O42" s="1097"/>
      <c r="P42" s="1097"/>
    </row>
    <row r="43" spans="1:16" ht="39" customHeight="1" thickBot="1" x14ac:dyDescent="0.2">
      <c r="A43" s="1097"/>
      <c r="B43" s="1120"/>
      <c r="C43" s="1121" t="s">
        <v>507</v>
      </c>
      <c r="D43" s="1122"/>
      <c r="E43" s="1123"/>
      <c r="F43" s="1124">
        <v>0.26</v>
      </c>
      <c r="G43" s="1125">
        <v>0.28000000000000003</v>
      </c>
      <c r="H43" s="1125">
        <v>0.28000000000000003</v>
      </c>
      <c r="I43" s="1125">
        <v>0.74</v>
      </c>
      <c r="J43" s="1126">
        <v>0</v>
      </c>
      <c r="K43" s="1097"/>
      <c r="L43" s="1097"/>
      <c r="M43" s="1097"/>
      <c r="N43" s="1097"/>
      <c r="O43" s="1097"/>
      <c r="P43" s="1097"/>
    </row>
    <row r="44" spans="1:16" ht="39" customHeight="1" x14ac:dyDescent="0.15">
      <c r="A44" s="1097"/>
      <c r="B44" s="1127" t="s">
        <v>508</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election activeCell="BW35" sqref="BW35:BX35"/>
    </sheetView>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509</v>
      </c>
      <c r="P43" s="1131"/>
      <c r="Q43" s="1131"/>
      <c r="R43" s="1131"/>
      <c r="S43" s="1131"/>
      <c r="T43" s="1131"/>
      <c r="U43" s="1131"/>
    </row>
    <row r="44" spans="1:21" ht="30.75" customHeight="1" thickBot="1" x14ac:dyDescent="0.2">
      <c r="A44" s="1131"/>
      <c r="B44" s="1134" t="s">
        <v>510</v>
      </c>
      <c r="C44" s="1135"/>
      <c r="D44" s="1135"/>
      <c r="E44" s="1136"/>
      <c r="F44" s="1136"/>
      <c r="G44" s="1136"/>
      <c r="H44" s="1136"/>
      <c r="I44" s="1136"/>
      <c r="J44" s="1137" t="s">
        <v>491</v>
      </c>
      <c r="K44" s="1138" t="s">
        <v>4</v>
      </c>
      <c r="L44" s="1139" t="s">
        <v>5</v>
      </c>
      <c r="M44" s="1139" t="s">
        <v>6</v>
      </c>
      <c r="N44" s="1139" t="s">
        <v>7</v>
      </c>
      <c r="O44" s="1140" t="s">
        <v>8</v>
      </c>
      <c r="P44" s="1131"/>
      <c r="Q44" s="1131"/>
      <c r="R44" s="1131"/>
      <c r="S44" s="1131"/>
      <c r="T44" s="1131"/>
      <c r="U44" s="1131"/>
    </row>
    <row r="45" spans="1:21" ht="30.75" customHeight="1" x14ac:dyDescent="0.15">
      <c r="A45" s="1131"/>
      <c r="B45" s="1141" t="s">
        <v>511</v>
      </c>
      <c r="C45" s="1142"/>
      <c r="D45" s="1143"/>
      <c r="E45" s="1144" t="s">
        <v>512</v>
      </c>
      <c r="F45" s="1144"/>
      <c r="G45" s="1144"/>
      <c r="H45" s="1144"/>
      <c r="I45" s="1144"/>
      <c r="J45" s="1145"/>
      <c r="K45" s="1146">
        <v>5710</v>
      </c>
      <c r="L45" s="1147">
        <v>5795</v>
      </c>
      <c r="M45" s="1147">
        <v>5745</v>
      </c>
      <c r="N45" s="1147">
        <v>5281</v>
      </c>
      <c r="O45" s="1148">
        <v>4723</v>
      </c>
      <c r="P45" s="1131"/>
      <c r="Q45" s="1131"/>
      <c r="R45" s="1131"/>
      <c r="S45" s="1131"/>
      <c r="T45" s="1131"/>
      <c r="U45" s="1131"/>
    </row>
    <row r="46" spans="1:21" ht="30.75" customHeight="1" x14ac:dyDescent="0.15">
      <c r="A46" s="1131"/>
      <c r="B46" s="1149"/>
      <c r="C46" s="1150"/>
      <c r="D46" s="1151"/>
      <c r="E46" s="1152" t="s">
        <v>513</v>
      </c>
      <c r="F46" s="1152"/>
      <c r="G46" s="1152"/>
      <c r="H46" s="1152"/>
      <c r="I46" s="1152"/>
      <c r="J46" s="1153"/>
      <c r="K46" s="1154" t="s">
        <v>451</v>
      </c>
      <c r="L46" s="1155" t="s">
        <v>451</v>
      </c>
      <c r="M46" s="1155" t="s">
        <v>451</v>
      </c>
      <c r="N46" s="1155" t="s">
        <v>451</v>
      </c>
      <c r="O46" s="1156" t="s">
        <v>451</v>
      </c>
      <c r="P46" s="1131"/>
      <c r="Q46" s="1131"/>
      <c r="R46" s="1131"/>
      <c r="S46" s="1131"/>
      <c r="T46" s="1131"/>
      <c r="U46" s="1131"/>
    </row>
    <row r="47" spans="1:21" ht="30.75" customHeight="1" x14ac:dyDescent="0.15">
      <c r="A47" s="1131"/>
      <c r="B47" s="1149"/>
      <c r="C47" s="1150"/>
      <c r="D47" s="1151"/>
      <c r="E47" s="1152" t="s">
        <v>514</v>
      </c>
      <c r="F47" s="1152"/>
      <c r="G47" s="1152"/>
      <c r="H47" s="1152"/>
      <c r="I47" s="1152"/>
      <c r="J47" s="1153"/>
      <c r="K47" s="1154" t="s">
        <v>451</v>
      </c>
      <c r="L47" s="1155" t="s">
        <v>451</v>
      </c>
      <c r="M47" s="1155" t="s">
        <v>451</v>
      </c>
      <c r="N47" s="1155" t="s">
        <v>451</v>
      </c>
      <c r="O47" s="1156" t="s">
        <v>451</v>
      </c>
      <c r="P47" s="1131"/>
      <c r="Q47" s="1131"/>
      <c r="R47" s="1131"/>
      <c r="S47" s="1131"/>
      <c r="T47" s="1131"/>
      <c r="U47" s="1131"/>
    </row>
    <row r="48" spans="1:21" ht="30.75" customHeight="1" x14ac:dyDescent="0.15">
      <c r="A48" s="1131"/>
      <c r="B48" s="1149"/>
      <c r="C48" s="1150"/>
      <c r="D48" s="1151"/>
      <c r="E48" s="1152" t="s">
        <v>515</v>
      </c>
      <c r="F48" s="1152"/>
      <c r="G48" s="1152"/>
      <c r="H48" s="1152"/>
      <c r="I48" s="1152"/>
      <c r="J48" s="1153"/>
      <c r="K48" s="1154">
        <v>1345</v>
      </c>
      <c r="L48" s="1155">
        <v>1599</v>
      </c>
      <c r="M48" s="1155">
        <v>1704</v>
      </c>
      <c r="N48" s="1155">
        <v>1652</v>
      </c>
      <c r="O48" s="1156">
        <v>1653</v>
      </c>
      <c r="P48" s="1131"/>
      <c r="Q48" s="1131"/>
      <c r="R48" s="1131"/>
      <c r="S48" s="1131"/>
      <c r="T48" s="1131"/>
      <c r="U48" s="1131"/>
    </row>
    <row r="49" spans="1:21" ht="30.75" customHeight="1" x14ac:dyDescent="0.15">
      <c r="A49" s="1131"/>
      <c r="B49" s="1149"/>
      <c r="C49" s="1150"/>
      <c r="D49" s="1151"/>
      <c r="E49" s="1152" t="s">
        <v>516</v>
      </c>
      <c r="F49" s="1152"/>
      <c r="G49" s="1152"/>
      <c r="H49" s="1152"/>
      <c r="I49" s="1152"/>
      <c r="J49" s="1153"/>
      <c r="K49" s="1154" t="s">
        <v>451</v>
      </c>
      <c r="L49" s="1155" t="s">
        <v>451</v>
      </c>
      <c r="M49" s="1155" t="s">
        <v>451</v>
      </c>
      <c r="N49" s="1155" t="s">
        <v>451</v>
      </c>
      <c r="O49" s="1156" t="s">
        <v>451</v>
      </c>
      <c r="P49" s="1131"/>
      <c r="Q49" s="1131"/>
      <c r="R49" s="1131"/>
      <c r="S49" s="1131"/>
      <c r="T49" s="1131"/>
      <c r="U49" s="1131"/>
    </row>
    <row r="50" spans="1:21" ht="30.75" customHeight="1" x14ac:dyDescent="0.15">
      <c r="A50" s="1131"/>
      <c r="B50" s="1149"/>
      <c r="C50" s="1150"/>
      <c r="D50" s="1151"/>
      <c r="E50" s="1152" t="s">
        <v>517</v>
      </c>
      <c r="F50" s="1152"/>
      <c r="G50" s="1152"/>
      <c r="H50" s="1152"/>
      <c r="I50" s="1152"/>
      <c r="J50" s="1153"/>
      <c r="K50" s="1154">
        <v>57</v>
      </c>
      <c r="L50" s="1155">
        <v>48</v>
      </c>
      <c r="M50" s="1155">
        <v>41</v>
      </c>
      <c r="N50" s="1155">
        <v>39</v>
      </c>
      <c r="O50" s="1156">
        <v>34</v>
      </c>
      <c r="P50" s="1131"/>
      <c r="Q50" s="1131"/>
      <c r="R50" s="1131"/>
      <c r="S50" s="1131"/>
      <c r="T50" s="1131"/>
      <c r="U50" s="1131"/>
    </row>
    <row r="51" spans="1:21" ht="30.75" customHeight="1" x14ac:dyDescent="0.15">
      <c r="A51" s="1131"/>
      <c r="B51" s="1157"/>
      <c r="C51" s="1158"/>
      <c r="D51" s="1159"/>
      <c r="E51" s="1152" t="s">
        <v>518</v>
      </c>
      <c r="F51" s="1152"/>
      <c r="G51" s="1152"/>
      <c r="H51" s="1152"/>
      <c r="I51" s="1152"/>
      <c r="J51" s="1153"/>
      <c r="K51" s="1154" t="s">
        <v>451</v>
      </c>
      <c r="L51" s="1155" t="s">
        <v>451</v>
      </c>
      <c r="M51" s="1155" t="s">
        <v>451</v>
      </c>
      <c r="N51" s="1155" t="s">
        <v>451</v>
      </c>
      <c r="O51" s="1156" t="s">
        <v>451</v>
      </c>
      <c r="P51" s="1131"/>
      <c r="Q51" s="1131"/>
      <c r="R51" s="1131"/>
      <c r="S51" s="1131"/>
      <c r="T51" s="1131"/>
      <c r="U51" s="1131"/>
    </row>
    <row r="52" spans="1:21" ht="30.75" customHeight="1" x14ac:dyDescent="0.15">
      <c r="A52" s="1131"/>
      <c r="B52" s="1160" t="s">
        <v>519</v>
      </c>
      <c r="C52" s="1161"/>
      <c r="D52" s="1159"/>
      <c r="E52" s="1152" t="s">
        <v>520</v>
      </c>
      <c r="F52" s="1152"/>
      <c r="G52" s="1152"/>
      <c r="H52" s="1152"/>
      <c r="I52" s="1152"/>
      <c r="J52" s="1153"/>
      <c r="K52" s="1154">
        <v>5627</v>
      </c>
      <c r="L52" s="1155">
        <v>5956</v>
      </c>
      <c r="M52" s="1155">
        <v>6013</v>
      </c>
      <c r="N52" s="1155">
        <v>5841</v>
      </c>
      <c r="O52" s="1156">
        <v>5696</v>
      </c>
      <c r="P52" s="1131"/>
      <c r="Q52" s="1131"/>
      <c r="R52" s="1131"/>
      <c r="S52" s="1131"/>
      <c r="T52" s="1131"/>
      <c r="U52" s="1131"/>
    </row>
    <row r="53" spans="1:21" ht="30.75" customHeight="1" thickBot="1" x14ac:dyDescent="0.2">
      <c r="A53" s="1131"/>
      <c r="B53" s="1162" t="s">
        <v>521</v>
      </c>
      <c r="C53" s="1163"/>
      <c r="D53" s="1164"/>
      <c r="E53" s="1165" t="s">
        <v>522</v>
      </c>
      <c r="F53" s="1165"/>
      <c r="G53" s="1165"/>
      <c r="H53" s="1165"/>
      <c r="I53" s="1165"/>
      <c r="J53" s="1166"/>
      <c r="K53" s="1167">
        <v>1485</v>
      </c>
      <c r="L53" s="1168">
        <v>1486</v>
      </c>
      <c r="M53" s="1168">
        <v>1477</v>
      </c>
      <c r="N53" s="1168">
        <v>1131</v>
      </c>
      <c r="O53" s="1169">
        <v>714</v>
      </c>
      <c r="P53" s="1131"/>
      <c r="Q53" s="1131"/>
      <c r="R53" s="1131"/>
      <c r="S53" s="1131"/>
      <c r="T53" s="1131"/>
      <c r="U53" s="1131"/>
    </row>
    <row r="54" spans="1:21" ht="24" customHeight="1" x14ac:dyDescent="0.15">
      <c r="A54" s="1131"/>
      <c r="B54" s="1170" t="s">
        <v>523</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E1" zoomScale="80" zoomScaleNormal="80" zoomScaleSheetLayoutView="100" workbookViewId="0">
      <selection activeCell="BW35" sqref="BW35:BX35"/>
    </sheetView>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509</v>
      </c>
    </row>
    <row r="40" spans="2:13" ht="27.75" customHeight="1" thickBot="1" x14ac:dyDescent="0.2">
      <c r="B40" s="1173" t="s">
        <v>510</v>
      </c>
      <c r="C40" s="1174"/>
      <c r="D40" s="1174"/>
      <c r="E40" s="1175"/>
      <c r="F40" s="1175"/>
      <c r="G40" s="1175"/>
      <c r="H40" s="1176" t="s">
        <v>491</v>
      </c>
      <c r="I40" s="1177" t="s">
        <v>4</v>
      </c>
      <c r="J40" s="1178" t="s">
        <v>5</v>
      </c>
      <c r="K40" s="1178" t="s">
        <v>6</v>
      </c>
      <c r="L40" s="1178" t="s">
        <v>7</v>
      </c>
      <c r="M40" s="1179" t="s">
        <v>8</v>
      </c>
    </row>
    <row r="41" spans="2:13" ht="27.75" customHeight="1" x14ac:dyDescent="0.15">
      <c r="B41" s="1180" t="s">
        <v>524</v>
      </c>
      <c r="C41" s="1181"/>
      <c r="D41" s="1182"/>
      <c r="E41" s="1183" t="s">
        <v>525</v>
      </c>
      <c r="F41" s="1183"/>
      <c r="G41" s="1183"/>
      <c r="H41" s="1184"/>
      <c r="I41" s="1185">
        <v>48528</v>
      </c>
      <c r="J41" s="1186">
        <v>48433</v>
      </c>
      <c r="K41" s="1186">
        <v>48388</v>
      </c>
      <c r="L41" s="1186">
        <v>48623</v>
      </c>
      <c r="M41" s="1187">
        <v>48431</v>
      </c>
    </row>
    <row r="42" spans="2:13" ht="27.75" customHeight="1" x14ac:dyDescent="0.15">
      <c r="B42" s="1188"/>
      <c r="C42" s="1189"/>
      <c r="D42" s="1190"/>
      <c r="E42" s="1191" t="s">
        <v>526</v>
      </c>
      <c r="F42" s="1191"/>
      <c r="G42" s="1191"/>
      <c r="H42" s="1192"/>
      <c r="I42" s="1193">
        <v>221</v>
      </c>
      <c r="J42" s="1194">
        <v>174</v>
      </c>
      <c r="K42" s="1194">
        <v>133</v>
      </c>
      <c r="L42" s="1194">
        <v>94</v>
      </c>
      <c r="M42" s="1195">
        <v>60</v>
      </c>
    </row>
    <row r="43" spans="2:13" ht="27.75" customHeight="1" x14ac:dyDescent="0.15">
      <c r="B43" s="1188"/>
      <c r="C43" s="1189"/>
      <c r="D43" s="1190"/>
      <c r="E43" s="1191" t="s">
        <v>527</v>
      </c>
      <c r="F43" s="1191"/>
      <c r="G43" s="1191"/>
      <c r="H43" s="1192"/>
      <c r="I43" s="1193">
        <v>21420</v>
      </c>
      <c r="J43" s="1194">
        <v>21904</v>
      </c>
      <c r="K43" s="1194">
        <v>22597</v>
      </c>
      <c r="L43" s="1194">
        <v>22850</v>
      </c>
      <c r="M43" s="1195">
        <v>22603</v>
      </c>
    </row>
    <row r="44" spans="2:13" ht="27.75" customHeight="1" x14ac:dyDescent="0.15">
      <c r="B44" s="1188"/>
      <c r="C44" s="1189"/>
      <c r="D44" s="1190"/>
      <c r="E44" s="1191" t="s">
        <v>528</v>
      </c>
      <c r="F44" s="1191"/>
      <c r="G44" s="1191"/>
      <c r="H44" s="1192"/>
      <c r="I44" s="1193" t="s">
        <v>451</v>
      </c>
      <c r="J44" s="1194" t="s">
        <v>451</v>
      </c>
      <c r="K44" s="1194" t="s">
        <v>451</v>
      </c>
      <c r="L44" s="1194" t="s">
        <v>451</v>
      </c>
      <c r="M44" s="1195" t="s">
        <v>451</v>
      </c>
    </row>
    <row r="45" spans="2:13" ht="27.75" customHeight="1" x14ac:dyDescent="0.15">
      <c r="B45" s="1188"/>
      <c r="C45" s="1189"/>
      <c r="D45" s="1190"/>
      <c r="E45" s="1191" t="s">
        <v>529</v>
      </c>
      <c r="F45" s="1191"/>
      <c r="G45" s="1191"/>
      <c r="H45" s="1192"/>
      <c r="I45" s="1193">
        <v>8443</v>
      </c>
      <c r="J45" s="1194">
        <v>7990</v>
      </c>
      <c r="K45" s="1194">
        <v>7756</v>
      </c>
      <c r="L45" s="1194">
        <v>8033</v>
      </c>
      <c r="M45" s="1195">
        <v>8035</v>
      </c>
    </row>
    <row r="46" spans="2:13" ht="27.75" customHeight="1" x14ac:dyDescent="0.15">
      <c r="B46" s="1188"/>
      <c r="C46" s="1189"/>
      <c r="D46" s="1196"/>
      <c r="E46" s="1191" t="s">
        <v>530</v>
      </c>
      <c r="F46" s="1191"/>
      <c r="G46" s="1191"/>
      <c r="H46" s="1192"/>
      <c r="I46" s="1193">
        <v>0</v>
      </c>
      <c r="J46" s="1194" t="s">
        <v>451</v>
      </c>
      <c r="K46" s="1194" t="s">
        <v>451</v>
      </c>
      <c r="L46" s="1194" t="s">
        <v>451</v>
      </c>
      <c r="M46" s="1195" t="s">
        <v>451</v>
      </c>
    </row>
    <row r="47" spans="2:13" ht="27.75" customHeight="1" x14ac:dyDescent="0.15">
      <c r="B47" s="1188"/>
      <c r="C47" s="1189"/>
      <c r="D47" s="1197"/>
      <c r="E47" s="1198" t="s">
        <v>531</v>
      </c>
      <c r="F47" s="1199"/>
      <c r="G47" s="1199"/>
      <c r="H47" s="1200"/>
      <c r="I47" s="1193" t="s">
        <v>451</v>
      </c>
      <c r="J47" s="1194" t="s">
        <v>451</v>
      </c>
      <c r="K47" s="1194" t="s">
        <v>451</v>
      </c>
      <c r="L47" s="1194" t="s">
        <v>451</v>
      </c>
      <c r="M47" s="1195" t="s">
        <v>451</v>
      </c>
    </row>
    <row r="48" spans="2:13" ht="27.75" customHeight="1" x14ac:dyDescent="0.15">
      <c r="B48" s="1188"/>
      <c r="C48" s="1189"/>
      <c r="D48" s="1190"/>
      <c r="E48" s="1191" t="s">
        <v>532</v>
      </c>
      <c r="F48" s="1191"/>
      <c r="G48" s="1191"/>
      <c r="H48" s="1192"/>
      <c r="I48" s="1193" t="s">
        <v>451</v>
      </c>
      <c r="J48" s="1194" t="s">
        <v>451</v>
      </c>
      <c r="K48" s="1194" t="s">
        <v>451</v>
      </c>
      <c r="L48" s="1194" t="s">
        <v>451</v>
      </c>
      <c r="M48" s="1195" t="s">
        <v>451</v>
      </c>
    </row>
    <row r="49" spans="2:13" ht="27.75" customHeight="1" x14ac:dyDescent="0.15">
      <c r="B49" s="1201"/>
      <c r="C49" s="1202"/>
      <c r="D49" s="1190"/>
      <c r="E49" s="1191" t="s">
        <v>533</v>
      </c>
      <c r="F49" s="1191"/>
      <c r="G49" s="1191"/>
      <c r="H49" s="1192"/>
      <c r="I49" s="1193" t="s">
        <v>451</v>
      </c>
      <c r="J49" s="1194" t="s">
        <v>451</v>
      </c>
      <c r="K49" s="1194" t="s">
        <v>451</v>
      </c>
      <c r="L49" s="1194" t="s">
        <v>451</v>
      </c>
      <c r="M49" s="1195" t="s">
        <v>451</v>
      </c>
    </row>
    <row r="50" spans="2:13" ht="27.75" customHeight="1" x14ac:dyDescent="0.15">
      <c r="B50" s="1203" t="s">
        <v>534</v>
      </c>
      <c r="C50" s="1204"/>
      <c r="D50" s="1205"/>
      <c r="E50" s="1191" t="s">
        <v>535</v>
      </c>
      <c r="F50" s="1191"/>
      <c r="G50" s="1191"/>
      <c r="H50" s="1192"/>
      <c r="I50" s="1193">
        <v>11290</v>
      </c>
      <c r="J50" s="1194">
        <v>12239</v>
      </c>
      <c r="K50" s="1194">
        <v>11623</v>
      </c>
      <c r="L50" s="1194">
        <v>11189</v>
      </c>
      <c r="M50" s="1195">
        <v>9902</v>
      </c>
    </row>
    <row r="51" spans="2:13" ht="27.75" customHeight="1" x14ac:dyDescent="0.15">
      <c r="B51" s="1188"/>
      <c r="C51" s="1189"/>
      <c r="D51" s="1190"/>
      <c r="E51" s="1191" t="s">
        <v>536</v>
      </c>
      <c r="F51" s="1191"/>
      <c r="G51" s="1191"/>
      <c r="H51" s="1192"/>
      <c r="I51" s="1193">
        <v>17510</v>
      </c>
      <c r="J51" s="1194">
        <v>17160</v>
      </c>
      <c r="K51" s="1194">
        <v>16007</v>
      </c>
      <c r="L51" s="1194">
        <v>15709</v>
      </c>
      <c r="M51" s="1195">
        <v>16019</v>
      </c>
    </row>
    <row r="52" spans="2:13" ht="27.75" customHeight="1" x14ac:dyDescent="0.15">
      <c r="B52" s="1201"/>
      <c r="C52" s="1202"/>
      <c r="D52" s="1190"/>
      <c r="E52" s="1191" t="s">
        <v>537</v>
      </c>
      <c r="F52" s="1191"/>
      <c r="G52" s="1191"/>
      <c r="H52" s="1192"/>
      <c r="I52" s="1193">
        <v>52759</v>
      </c>
      <c r="J52" s="1194">
        <v>53223</v>
      </c>
      <c r="K52" s="1194">
        <v>53407</v>
      </c>
      <c r="L52" s="1194">
        <v>53143</v>
      </c>
      <c r="M52" s="1195">
        <v>52110</v>
      </c>
    </row>
    <row r="53" spans="2:13" ht="27.75" customHeight="1" thickBot="1" x14ac:dyDescent="0.2">
      <c r="B53" s="1206" t="s">
        <v>538</v>
      </c>
      <c r="C53" s="1207"/>
      <c r="D53" s="1208"/>
      <c r="E53" s="1209" t="s">
        <v>539</v>
      </c>
      <c r="F53" s="1209"/>
      <c r="G53" s="1209"/>
      <c r="H53" s="1210"/>
      <c r="I53" s="1211">
        <v>-2946</v>
      </c>
      <c r="J53" s="1212">
        <v>-4121</v>
      </c>
      <c r="K53" s="1212">
        <v>-2164</v>
      </c>
      <c r="L53" s="1212">
        <v>-441</v>
      </c>
      <c r="M53" s="1213">
        <v>1099</v>
      </c>
    </row>
    <row r="54" spans="2:13" ht="27.75" customHeight="1" x14ac:dyDescent="0.15">
      <c r="B54" s="1214" t="s">
        <v>540</v>
      </c>
      <c r="C54" s="1215"/>
      <c r="D54" s="1215"/>
      <c r="E54" s="1216"/>
      <c r="F54" s="1216"/>
      <c r="G54" s="1216"/>
      <c r="H54" s="1216"/>
      <c r="I54" s="1217"/>
      <c r="J54" s="1217"/>
      <c r="K54" s="1217"/>
      <c r="L54" s="1217"/>
      <c r="M54" s="121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Normal="100" zoomScaleSheetLayoutView="55" workbookViewId="0">
      <selection activeCell="G48" sqref="G48"/>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56" t="s">
        <v>17</v>
      </c>
      <c r="H43" s="57"/>
      <c r="I43" s="57"/>
      <c r="J43" s="57"/>
      <c r="K43" s="57"/>
      <c r="L43" s="57"/>
      <c r="M43" s="57"/>
      <c r="N43" s="57"/>
      <c r="O43" s="58"/>
    </row>
    <row r="44" spans="2:17" x14ac:dyDescent="0.15">
      <c r="B44" s="12"/>
      <c r="C44" s="4"/>
      <c r="D44" s="4"/>
      <c r="E44" s="4"/>
      <c r="F44" s="4"/>
      <c r="G44" s="59"/>
      <c r="H44" s="60"/>
      <c r="I44" s="60"/>
      <c r="J44" s="60"/>
      <c r="K44" s="60"/>
      <c r="L44" s="60"/>
      <c r="M44" s="60"/>
      <c r="N44" s="60"/>
      <c r="O44" s="61"/>
    </row>
    <row r="45" spans="2:17" x14ac:dyDescent="0.15">
      <c r="B45" s="12"/>
      <c r="C45" s="4"/>
      <c r="D45" s="4"/>
      <c r="E45" s="4"/>
      <c r="F45" s="4"/>
      <c r="G45" s="59"/>
      <c r="H45" s="60"/>
      <c r="I45" s="60"/>
      <c r="J45" s="60"/>
      <c r="K45" s="60"/>
      <c r="L45" s="60"/>
      <c r="M45" s="60"/>
      <c r="N45" s="60"/>
      <c r="O45" s="61"/>
    </row>
    <row r="46" spans="2:17" x14ac:dyDescent="0.15">
      <c r="B46" s="12"/>
      <c r="C46" s="4"/>
      <c r="D46" s="4"/>
      <c r="E46" s="4"/>
      <c r="F46" s="4"/>
      <c r="G46" s="59"/>
      <c r="H46" s="60"/>
      <c r="I46" s="60"/>
      <c r="J46" s="60"/>
      <c r="K46" s="60"/>
      <c r="L46" s="60"/>
      <c r="M46" s="60"/>
      <c r="N46" s="60"/>
      <c r="O46" s="61"/>
    </row>
    <row r="47" spans="2:17" x14ac:dyDescent="0.15">
      <c r="B47" s="12"/>
      <c r="C47" s="4"/>
      <c r="D47" s="4"/>
      <c r="E47" s="4"/>
      <c r="F47" s="4"/>
      <c r="G47" s="62"/>
      <c r="H47" s="63"/>
      <c r="I47" s="63"/>
      <c r="J47" s="63"/>
      <c r="K47" s="63"/>
      <c r="L47" s="63"/>
      <c r="M47" s="63"/>
      <c r="N47" s="63"/>
      <c r="O47" s="6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65"/>
      <c r="H50" s="66"/>
      <c r="I50" s="66"/>
      <c r="J50" s="67"/>
      <c r="K50" s="23" t="s">
        <v>4</v>
      </c>
      <c r="L50" s="23" t="s">
        <v>5</v>
      </c>
      <c r="M50" s="23" t="s">
        <v>6</v>
      </c>
      <c r="N50" s="23" t="s">
        <v>7</v>
      </c>
      <c r="O50" s="23" t="s">
        <v>8</v>
      </c>
    </row>
    <row r="51" spans="1:17" x14ac:dyDescent="0.15">
      <c r="B51" s="12"/>
      <c r="C51" s="4"/>
      <c r="D51" s="4"/>
      <c r="E51" s="4"/>
      <c r="F51" s="4"/>
      <c r="G51" s="68" t="s">
        <v>9</v>
      </c>
      <c r="H51" s="69"/>
      <c r="I51" s="74" t="s">
        <v>10</v>
      </c>
      <c r="J51" s="74"/>
      <c r="K51" s="78"/>
      <c r="L51" s="78"/>
      <c r="M51" s="78"/>
      <c r="N51" s="78"/>
      <c r="O51" s="44">
        <v>4.8</v>
      </c>
    </row>
    <row r="52" spans="1:17" x14ac:dyDescent="0.15">
      <c r="B52" s="12"/>
      <c r="C52" s="4"/>
      <c r="D52" s="4"/>
      <c r="E52" s="4"/>
      <c r="F52" s="4"/>
      <c r="G52" s="70"/>
      <c r="H52" s="71"/>
      <c r="I52" s="75"/>
      <c r="J52" s="75"/>
      <c r="K52" s="44"/>
      <c r="L52" s="44"/>
      <c r="M52" s="44"/>
      <c r="N52" s="44"/>
      <c r="O52" s="44"/>
    </row>
    <row r="53" spans="1:17" x14ac:dyDescent="0.15">
      <c r="A53" s="24"/>
      <c r="B53" s="12"/>
      <c r="C53" s="4"/>
      <c r="D53" s="4"/>
      <c r="E53" s="4"/>
      <c r="F53" s="4"/>
      <c r="G53" s="70"/>
      <c r="H53" s="71"/>
      <c r="I53" s="54" t="s">
        <v>11</v>
      </c>
      <c r="J53" s="54"/>
      <c r="K53" s="79"/>
      <c r="L53" s="79"/>
      <c r="M53" s="79"/>
      <c r="N53" s="79"/>
      <c r="O53" s="76">
        <v>54.5</v>
      </c>
    </row>
    <row r="54" spans="1:17" x14ac:dyDescent="0.15">
      <c r="A54" s="24"/>
      <c r="B54" s="12"/>
      <c r="C54" s="4"/>
      <c r="D54" s="4"/>
      <c r="E54" s="4"/>
      <c r="F54" s="4"/>
      <c r="G54" s="72"/>
      <c r="H54" s="73"/>
      <c r="I54" s="54"/>
      <c r="J54" s="54"/>
      <c r="K54" s="77"/>
      <c r="L54" s="77"/>
      <c r="M54" s="77"/>
      <c r="N54" s="77"/>
      <c r="O54" s="77"/>
    </row>
    <row r="55" spans="1:17" x14ac:dyDescent="0.15">
      <c r="A55" s="24"/>
      <c r="B55" s="12"/>
      <c r="C55" s="4"/>
      <c r="D55" s="4"/>
      <c r="E55" s="4"/>
      <c r="F55" s="4"/>
      <c r="G55" s="48" t="s">
        <v>12</v>
      </c>
      <c r="H55" s="49"/>
      <c r="I55" s="54" t="s">
        <v>10</v>
      </c>
      <c r="J55" s="54"/>
      <c r="K55" s="78"/>
      <c r="L55" s="78"/>
      <c r="M55" s="78"/>
      <c r="N55" s="78"/>
      <c r="O55" s="44">
        <v>6.5</v>
      </c>
    </row>
    <row r="56" spans="1:17" x14ac:dyDescent="0.15">
      <c r="A56" s="24"/>
      <c r="B56" s="12"/>
      <c r="C56" s="4"/>
      <c r="D56" s="4"/>
      <c r="E56" s="4"/>
      <c r="F56" s="4"/>
      <c r="G56" s="50"/>
      <c r="H56" s="51"/>
      <c r="I56" s="54"/>
      <c r="J56" s="54"/>
      <c r="K56" s="44"/>
      <c r="L56" s="44"/>
      <c r="M56" s="44"/>
      <c r="N56" s="44"/>
      <c r="O56" s="44"/>
    </row>
    <row r="57" spans="1:17" s="24" customFormat="1" x14ac:dyDescent="0.15">
      <c r="B57" s="25"/>
      <c r="C57" s="21"/>
      <c r="D57" s="21"/>
      <c r="E57" s="21"/>
      <c r="F57" s="21"/>
      <c r="G57" s="50"/>
      <c r="H57" s="51"/>
      <c r="I57" s="46" t="s">
        <v>11</v>
      </c>
      <c r="J57" s="46"/>
      <c r="K57" s="79"/>
      <c r="L57" s="79"/>
      <c r="M57" s="79"/>
      <c r="N57" s="79"/>
      <c r="O57" s="76">
        <v>57.9</v>
      </c>
      <c r="P57" s="26"/>
      <c r="Q57" s="25"/>
    </row>
    <row r="58" spans="1:17" s="24" customFormat="1" x14ac:dyDescent="0.15">
      <c r="A58" s="3"/>
      <c r="B58" s="25"/>
      <c r="C58" s="21"/>
      <c r="D58" s="21"/>
      <c r="E58" s="21"/>
      <c r="F58" s="21"/>
      <c r="G58" s="52"/>
      <c r="H58" s="53"/>
      <c r="I58" s="46"/>
      <c r="J58" s="46"/>
      <c r="K58" s="77"/>
      <c r="L58" s="77"/>
      <c r="M58" s="77"/>
      <c r="N58" s="77"/>
      <c r="O58" s="7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56" t="s">
        <v>16</v>
      </c>
      <c r="H65" s="57"/>
      <c r="I65" s="57"/>
      <c r="J65" s="57"/>
      <c r="K65" s="57"/>
      <c r="L65" s="57"/>
      <c r="M65" s="57"/>
      <c r="N65" s="57"/>
      <c r="O65" s="58"/>
    </row>
    <row r="66" spans="2:30" x14ac:dyDescent="0.15">
      <c r="B66" s="12"/>
      <c r="C66" s="4"/>
      <c r="D66" s="4"/>
      <c r="E66" s="4"/>
      <c r="F66" s="4"/>
      <c r="G66" s="59"/>
      <c r="H66" s="60"/>
      <c r="I66" s="60"/>
      <c r="J66" s="60"/>
      <c r="K66" s="60"/>
      <c r="L66" s="60"/>
      <c r="M66" s="60"/>
      <c r="N66" s="60"/>
      <c r="O66" s="61"/>
    </row>
    <row r="67" spans="2:30" x14ac:dyDescent="0.15">
      <c r="B67" s="12"/>
      <c r="C67" s="4"/>
      <c r="D67" s="4"/>
      <c r="E67" s="4"/>
      <c r="F67" s="4"/>
      <c r="G67" s="59"/>
      <c r="H67" s="60"/>
      <c r="I67" s="60"/>
      <c r="J67" s="60"/>
      <c r="K67" s="60"/>
      <c r="L67" s="60"/>
      <c r="M67" s="60"/>
      <c r="N67" s="60"/>
      <c r="O67" s="61"/>
    </row>
    <row r="68" spans="2:30" x14ac:dyDescent="0.15">
      <c r="B68" s="12"/>
      <c r="C68" s="4"/>
      <c r="D68" s="4"/>
      <c r="E68" s="4"/>
      <c r="F68" s="4"/>
      <c r="G68" s="59"/>
      <c r="H68" s="60"/>
      <c r="I68" s="60"/>
      <c r="J68" s="60"/>
      <c r="K68" s="60"/>
      <c r="L68" s="60"/>
      <c r="M68" s="60"/>
      <c r="N68" s="60"/>
      <c r="O68" s="61"/>
    </row>
    <row r="69" spans="2:30" x14ac:dyDescent="0.15">
      <c r="B69" s="12"/>
      <c r="C69" s="4"/>
      <c r="D69" s="4"/>
      <c r="E69" s="4"/>
      <c r="F69" s="4"/>
      <c r="G69" s="62"/>
      <c r="H69" s="63"/>
      <c r="I69" s="63"/>
      <c r="J69" s="63"/>
      <c r="K69" s="63"/>
      <c r="L69" s="63"/>
      <c r="M69" s="63"/>
      <c r="N69" s="63"/>
      <c r="O69" s="6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65"/>
      <c r="H72" s="66"/>
      <c r="I72" s="66"/>
      <c r="J72" s="67"/>
      <c r="K72" s="23" t="s">
        <v>4</v>
      </c>
      <c r="L72" s="23" t="s">
        <v>5</v>
      </c>
      <c r="M72" s="23" t="s">
        <v>6</v>
      </c>
      <c r="N72" s="23" t="s">
        <v>7</v>
      </c>
      <c r="O72" s="23" t="s">
        <v>8</v>
      </c>
    </row>
    <row r="73" spans="2:30" x14ac:dyDescent="0.15">
      <c r="B73" s="12"/>
      <c r="C73" s="4"/>
      <c r="D73" s="4"/>
      <c r="E73" s="4"/>
      <c r="F73" s="4"/>
      <c r="G73" s="68" t="s">
        <v>9</v>
      </c>
      <c r="H73" s="69"/>
      <c r="I73" s="74" t="s">
        <v>10</v>
      </c>
      <c r="J73" s="74"/>
      <c r="K73" s="55"/>
      <c r="L73" s="55"/>
      <c r="M73" s="44"/>
      <c r="N73" s="44"/>
      <c r="O73" s="44">
        <v>4.8</v>
      </c>
      <c r="S73" s="3">
        <v>9.9</v>
      </c>
    </row>
    <row r="74" spans="2:30" x14ac:dyDescent="0.15">
      <c r="B74" s="12"/>
      <c r="C74" s="4"/>
      <c r="D74" s="4"/>
      <c r="E74" s="4"/>
      <c r="F74" s="4"/>
      <c r="G74" s="70"/>
      <c r="H74" s="71"/>
      <c r="I74" s="75"/>
      <c r="J74" s="75"/>
      <c r="K74" s="55"/>
      <c r="L74" s="55"/>
      <c r="M74" s="44"/>
      <c r="N74" s="44"/>
      <c r="O74" s="44"/>
    </row>
    <row r="75" spans="2:30" x14ac:dyDescent="0.15">
      <c r="B75" s="12"/>
      <c r="C75" s="4"/>
      <c r="D75" s="4"/>
      <c r="E75" s="4"/>
      <c r="F75" s="4"/>
      <c r="G75" s="70"/>
      <c r="H75" s="71"/>
      <c r="I75" s="54" t="s">
        <v>15</v>
      </c>
      <c r="J75" s="54"/>
      <c r="K75" s="76">
        <v>6.8</v>
      </c>
      <c r="L75" s="76">
        <v>6.5</v>
      </c>
      <c r="M75" s="76">
        <v>6.5</v>
      </c>
      <c r="N75" s="76">
        <v>6</v>
      </c>
      <c r="O75" s="76">
        <v>4.9000000000000004</v>
      </c>
      <c r="U75" s="3">
        <v>81.2</v>
      </c>
      <c r="W75" s="3">
        <v>87.2</v>
      </c>
      <c r="Y75" s="3">
        <v>99.8</v>
      </c>
      <c r="AA75" s="3">
        <v>109.5</v>
      </c>
      <c r="AC75" s="3">
        <v>115.2</v>
      </c>
    </row>
    <row r="76" spans="2:30" x14ac:dyDescent="0.15">
      <c r="B76" s="12"/>
      <c r="C76" s="4"/>
      <c r="D76" s="4"/>
      <c r="E76" s="4"/>
      <c r="F76" s="4"/>
      <c r="G76" s="72"/>
      <c r="H76" s="73"/>
      <c r="I76" s="54"/>
      <c r="J76" s="54"/>
      <c r="K76" s="77"/>
      <c r="L76" s="77"/>
      <c r="M76" s="77"/>
      <c r="N76" s="77"/>
      <c r="O76" s="77"/>
    </row>
    <row r="77" spans="2:30" x14ac:dyDescent="0.15">
      <c r="B77" s="12"/>
      <c r="C77" s="4"/>
      <c r="D77" s="4"/>
      <c r="E77" s="4"/>
      <c r="F77" s="4"/>
      <c r="G77" s="48" t="s">
        <v>12</v>
      </c>
      <c r="H77" s="49"/>
      <c r="I77" s="54" t="s">
        <v>10</v>
      </c>
      <c r="J77" s="54"/>
      <c r="K77" s="55">
        <v>46.1</v>
      </c>
      <c r="L77" s="55">
        <v>37.6</v>
      </c>
      <c r="M77" s="44">
        <v>33.799999999999997</v>
      </c>
      <c r="N77" s="44">
        <v>15.8</v>
      </c>
      <c r="O77" s="44">
        <v>6.5</v>
      </c>
      <c r="R77" s="3">
        <v>12.3</v>
      </c>
      <c r="T77" s="3">
        <v>11.1</v>
      </c>
    </row>
    <row r="78" spans="2:30" x14ac:dyDescent="0.15">
      <c r="B78" s="12"/>
      <c r="C78" s="4"/>
      <c r="D78" s="4"/>
      <c r="E78" s="4"/>
      <c r="F78" s="4"/>
      <c r="G78" s="50"/>
      <c r="H78" s="51"/>
      <c r="I78" s="54"/>
      <c r="J78" s="54"/>
      <c r="K78" s="55"/>
      <c r="L78" s="55"/>
      <c r="M78" s="44"/>
      <c r="N78" s="44"/>
      <c r="O78" s="44"/>
    </row>
    <row r="79" spans="2:30" x14ac:dyDescent="0.15">
      <c r="B79" s="12"/>
      <c r="C79" s="4"/>
      <c r="D79" s="4"/>
      <c r="E79" s="4"/>
      <c r="F79" s="4"/>
      <c r="G79" s="50"/>
      <c r="H79" s="51"/>
      <c r="I79" s="45" t="s">
        <v>15</v>
      </c>
      <c r="J79" s="46"/>
      <c r="K79" s="47">
        <v>8.5</v>
      </c>
      <c r="L79" s="47">
        <v>7.9</v>
      </c>
      <c r="M79" s="47">
        <v>7.1</v>
      </c>
      <c r="N79" s="47">
        <v>6.2</v>
      </c>
      <c r="O79" s="47">
        <v>5.9</v>
      </c>
      <c r="V79" s="3">
        <v>53.5</v>
      </c>
      <c r="X79" s="3">
        <v>48.2</v>
      </c>
      <c r="Z79" s="3">
        <v>34.200000000000003</v>
      </c>
      <c r="AB79" s="3">
        <v>30.3</v>
      </c>
      <c r="AD79" s="3">
        <v>28.9</v>
      </c>
    </row>
    <row r="80" spans="2:30" x14ac:dyDescent="0.15">
      <c r="B80" s="12"/>
      <c r="C80" s="4"/>
      <c r="D80" s="4"/>
      <c r="E80" s="4"/>
      <c r="F80" s="4"/>
      <c r="G80" s="52"/>
      <c r="H80" s="53"/>
      <c r="I80" s="46"/>
      <c r="J80" s="46"/>
      <c r="K80" s="47"/>
      <c r="L80" s="47"/>
      <c r="M80" s="47"/>
      <c r="N80" s="47"/>
      <c r="O80" s="4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70" workbookViewId="0">
      <selection activeCell="A108" sqref="A108"/>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55" workbookViewId="0">
      <selection activeCell="A117" sqref="A117"/>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W35" sqref="BW35:BX35"/>
    </sheetView>
  </sheetViews>
  <sheetFormatPr defaultColWidth="0" defaultRowHeight="11.25" customHeight="1" zeroHeight="1" x14ac:dyDescent="0.15"/>
  <cols>
    <col min="1" max="143" width="1.625" style="350" customWidth="1"/>
    <col min="144" max="16384" width="0" style="350" hidden="1"/>
  </cols>
  <sheetData>
    <row r="1" spans="2:143" ht="22.5" customHeight="1" thickBot="1" x14ac:dyDescent="0.2">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151</v>
      </c>
      <c r="DI1" s="348"/>
      <c r="DJ1" s="348"/>
      <c r="DK1" s="348"/>
      <c r="DL1" s="348"/>
      <c r="DM1" s="348"/>
      <c r="DN1" s="349"/>
      <c r="DP1" s="347" t="s">
        <v>152</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x14ac:dyDescent="0.15">
      <c r="B2" s="351" t="s">
        <v>153</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x14ac:dyDescent="0.15">
      <c r="B3" s="354" t="s">
        <v>154</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155</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156</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x14ac:dyDescent="0.15">
      <c r="B4" s="354" t="s">
        <v>25</v>
      </c>
      <c r="C4" s="355"/>
      <c r="D4" s="355"/>
      <c r="E4" s="355"/>
      <c r="F4" s="355"/>
      <c r="G4" s="355"/>
      <c r="H4" s="355"/>
      <c r="I4" s="355"/>
      <c r="J4" s="355"/>
      <c r="K4" s="355"/>
      <c r="L4" s="355"/>
      <c r="M4" s="355"/>
      <c r="N4" s="355"/>
      <c r="O4" s="355"/>
      <c r="P4" s="355"/>
      <c r="Q4" s="356"/>
      <c r="R4" s="354" t="s">
        <v>157</v>
      </c>
      <c r="S4" s="355"/>
      <c r="T4" s="355"/>
      <c r="U4" s="355"/>
      <c r="V4" s="355"/>
      <c r="W4" s="355"/>
      <c r="X4" s="355"/>
      <c r="Y4" s="356"/>
      <c r="Z4" s="354" t="s">
        <v>158</v>
      </c>
      <c r="AA4" s="355"/>
      <c r="AB4" s="355"/>
      <c r="AC4" s="356"/>
      <c r="AD4" s="354" t="s">
        <v>159</v>
      </c>
      <c r="AE4" s="355"/>
      <c r="AF4" s="355"/>
      <c r="AG4" s="355"/>
      <c r="AH4" s="355"/>
      <c r="AI4" s="355"/>
      <c r="AJ4" s="355"/>
      <c r="AK4" s="356"/>
      <c r="AL4" s="354" t="s">
        <v>158</v>
      </c>
      <c r="AM4" s="355"/>
      <c r="AN4" s="355"/>
      <c r="AO4" s="356"/>
      <c r="AP4" s="360" t="s">
        <v>160</v>
      </c>
      <c r="AQ4" s="360"/>
      <c r="AR4" s="360"/>
      <c r="AS4" s="360"/>
      <c r="AT4" s="360"/>
      <c r="AU4" s="360"/>
      <c r="AV4" s="360"/>
      <c r="AW4" s="360"/>
      <c r="AX4" s="360"/>
      <c r="AY4" s="360"/>
      <c r="AZ4" s="360"/>
      <c r="BA4" s="360"/>
      <c r="BB4" s="360"/>
      <c r="BC4" s="360"/>
      <c r="BD4" s="360"/>
      <c r="BE4" s="360"/>
      <c r="BF4" s="360"/>
      <c r="BG4" s="360" t="s">
        <v>161</v>
      </c>
      <c r="BH4" s="360"/>
      <c r="BI4" s="360"/>
      <c r="BJ4" s="360"/>
      <c r="BK4" s="360"/>
      <c r="BL4" s="360"/>
      <c r="BM4" s="360"/>
      <c r="BN4" s="360"/>
      <c r="BO4" s="360" t="s">
        <v>158</v>
      </c>
      <c r="BP4" s="360"/>
      <c r="BQ4" s="360"/>
      <c r="BR4" s="360"/>
      <c r="BS4" s="360" t="s">
        <v>162</v>
      </c>
      <c r="BT4" s="360"/>
      <c r="BU4" s="360"/>
      <c r="BV4" s="360"/>
      <c r="BW4" s="360"/>
      <c r="BX4" s="360"/>
      <c r="BY4" s="360"/>
      <c r="BZ4" s="360"/>
      <c r="CA4" s="360"/>
      <c r="CB4" s="360"/>
      <c r="CD4" s="357" t="s">
        <v>163</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x14ac:dyDescent="0.15">
      <c r="B5" s="361" t="s">
        <v>164</v>
      </c>
      <c r="C5" s="362"/>
      <c r="D5" s="362"/>
      <c r="E5" s="362"/>
      <c r="F5" s="362"/>
      <c r="G5" s="362"/>
      <c r="H5" s="362"/>
      <c r="I5" s="362"/>
      <c r="J5" s="362"/>
      <c r="K5" s="362"/>
      <c r="L5" s="362"/>
      <c r="M5" s="362"/>
      <c r="N5" s="362"/>
      <c r="O5" s="362"/>
      <c r="P5" s="362"/>
      <c r="Q5" s="363"/>
      <c r="R5" s="364">
        <v>18628883</v>
      </c>
      <c r="S5" s="365"/>
      <c r="T5" s="365"/>
      <c r="U5" s="365"/>
      <c r="V5" s="365"/>
      <c r="W5" s="365"/>
      <c r="X5" s="365"/>
      <c r="Y5" s="366"/>
      <c r="Z5" s="367">
        <v>38.6</v>
      </c>
      <c r="AA5" s="367"/>
      <c r="AB5" s="367"/>
      <c r="AC5" s="367"/>
      <c r="AD5" s="368">
        <v>17461949</v>
      </c>
      <c r="AE5" s="368"/>
      <c r="AF5" s="368"/>
      <c r="AG5" s="368"/>
      <c r="AH5" s="368"/>
      <c r="AI5" s="368"/>
      <c r="AJ5" s="368"/>
      <c r="AK5" s="368"/>
      <c r="AL5" s="369">
        <v>69.8</v>
      </c>
      <c r="AM5" s="370"/>
      <c r="AN5" s="370"/>
      <c r="AO5" s="371"/>
      <c r="AP5" s="361" t="s">
        <v>165</v>
      </c>
      <c r="AQ5" s="362"/>
      <c r="AR5" s="362"/>
      <c r="AS5" s="362"/>
      <c r="AT5" s="362"/>
      <c r="AU5" s="362"/>
      <c r="AV5" s="362"/>
      <c r="AW5" s="362"/>
      <c r="AX5" s="362"/>
      <c r="AY5" s="362"/>
      <c r="AZ5" s="362"/>
      <c r="BA5" s="362"/>
      <c r="BB5" s="362"/>
      <c r="BC5" s="362"/>
      <c r="BD5" s="362"/>
      <c r="BE5" s="362"/>
      <c r="BF5" s="363"/>
      <c r="BG5" s="372">
        <v>17461396</v>
      </c>
      <c r="BH5" s="373"/>
      <c r="BI5" s="373"/>
      <c r="BJ5" s="373"/>
      <c r="BK5" s="373"/>
      <c r="BL5" s="373"/>
      <c r="BM5" s="373"/>
      <c r="BN5" s="374"/>
      <c r="BO5" s="375">
        <v>93.7</v>
      </c>
      <c r="BP5" s="375"/>
      <c r="BQ5" s="375"/>
      <c r="BR5" s="375"/>
      <c r="BS5" s="376">
        <v>269565</v>
      </c>
      <c r="BT5" s="376"/>
      <c r="BU5" s="376"/>
      <c r="BV5" s="376"/>
      <c r="BW5" s="376"/>
      <c r="BX5" s="376"/>
      <c r="BY5" s="376"/>
      <c r="BZ5" s="376"/>
      <c r="CA5" s="376"/>
      <c r="CB5" s="377"/>
      <c r="CD5" s="357" t="s">
        <v>160</v>
      </c>
      <c r="CE5" s="358"/>
      <c r="CF5" s="358"/>
      <c r="CG5" s="358"/>
      <c r="CH5" s="358"/>
      <c r="CI5" s="358"/>
      <c r="CJ5" s="358"/>
      <c r="CK5" s="358"/>
      <c r="CL5" s="358"/>
      <c r="CM5" s="358"/>
      <c r="CN5" s="358"/>
      <c r="CO5" s="358"/>
      <c r="CP5" s="358"/>
      <c r="CQ5" s="359"/>
      <c r="CR5" s="357" t="s">
        <v>166</v>
      </c>
      <c r="CS5" s="358"/>
      <c r="CT5" s="358"/>
      <c r="CU5" s="358"/>
      <c r="CV5" s="358"/>
      <c r="CW5" s="358"/>
      <c r="CX5" s="358"/>
      <c r="CY5" s="359"/>
      <c r="CZ5" s="357" t="s">
        <v>158</v>
      </c>
      <c r="DA5" s="358"/>
      <c r="DB5" s="358"/>
      <c r="DC5" s="359"/>
      <c r="DD5" s="357" t="s">
        <v>167</v>
      </c>
      <c r="DE5" s="358"/>
      <c r="DF5" s="358"/>
      <c r="DG5" s="358"/>
      <c r="DH5" s="358"/>
      <c r="DI5" s="358"/>
      <c r="DJ5" s="358"/>
      <c r="DK5" s="358"/>
      <c r="DL5" s="358"/>
      <c r="DM5" s="358"/>
      <c r="DN5" s="358"/>
      <c r="DO5" s="358"/>
      <c r="DP5" s="359"/>
      <c r="DQ5" s="357" t="s">
        <v>168</v>
      </c>
      <c r="DR5" s="358"/>
      <c r="DS5" s="358"/>
      <c r="DT5" s="358"/>
      <c r="DU5" s="358"/>
      <c r="DV5" s="358"/>
      <c r="DW5" s="358"/>
      <c r="DX5" s="358"/>
      <c r="DY5" s="358"/>
      <c r="DZ5" s="358"/>
      <c r="EA5" s="358"/>
      <c r="EB5" s="358"/>
      <c r="EC5" s="359"/>
    </row>
    <row r="6" spans="2:143" ht="11.25" customHeight="1" x14ac:dyDescent="0.15">
      <c r="B6" s="379" t="s">
        <v>169</v>
      </c>
      <c r="C6" s="380"/>
      <c r="D6" s="380"/>
      <c r="E6" s="380"/>
      <c r="F6" s="380"/>
      <c r="G6" s="380"/>
      <c r="H6" s="380"/>
      <c r="I6" s="380"/>
      <c r="J6" s="380"/>
      <c r="K6" s="380"/>
      <c r="L6" s="380"/>
      <c r="M6" s="380"/>
      <c r="N6" s="380"/>
      <c r="O6" s="380"/>
      <c r="P6" s="380"/>
      <c r="Q6" s="381"/>
      <c r="R6" s="372">
        <v>346214</v>
      </c>
      <c r="S6" s="373"/>
      <c r="T6" s="373"/>
      <c r="U6" s="373"/>
      <c r="V6" s="373"/>
      <c r="W6" s="373"/>
      <c r="X6" s="373"/>
      <c r="Y6" s="374"/>
      <c r="Z6" s="375">
        <v>0.7</v>
      </c>
      <c r="AA6" s="375"/>
      <c r="AB6" s="375"/>
      <c r="AC6" s="375"/>
      <c r="AD6" s="376">
        <v>346214</v>
      </c>
      <c r="AE6" s="376"/>
      <c r="AF6" s="376"/>
      <c r="AG6" s="376"/>
      <c r="AH6" s="376"/>
      <c r="AI6" s="376"/>
      <c r="AJ6" s="376"/>
      <c r="AK6" s="376"/>
      <c r="AL6" s="382">
        <v>1.4</v>
      </c>
      <c r="AM6" s="383"/>
      <c r="AN6" s="383"/>
      <c r="AO6" s="384"/>
      <c r="AP6" s="379" t="s">
        <v>170</v>
      </c>
      <c r="AQ6" s="380"/>
      <c r="AR6" s="380"/>
      <c r="AS6" s="380"/>
      <c r="AT6" s="380"/>
      <c r="AU6" s="380"/>
      <c r="AV6" s="380"/>
      <c r="AW6" s="380"/>
      <c r="AX6" s="380"/>
      <c r="AY6" s="380"/>
      <c r="AZ6" s="380"/>
      <c r="BA6" s="380"/>
      <c r="BB6" s="380"/>
      <c r="BC6" s="380"/>
      <c r="BD6" s="380"/>
      <c r="BE6" s="380"/>
      <c r="BF6" s="381"/>
      <c r="BG6" s="372">
        <v>17461396</v>
      </c>
      <c r="BH6" s="373"/>
      <c r="BI6" s="373"/>
      <c r="BJ6" s="373"/>
      <c r="BK6" s="373"/>
      <c r="BL6" s="373"/>
      <c r="BM6" s="373"/>
      <c r="BN6" s="374"/>
      <c r="BO6" s="375">
        <v>93.7</v>
      </c>
      <c r="BP6" s="375"/>
      <c r="BQ6" s="375"/>
      <c r="BR6" s="375"/>
      <c r="BS6" s="376">
        <v>269565</v>
      </c>
      <c r="BT6" s="376"/>
      <c r="BU6" s="376"/>
      <c r="BV6" s="376"/>
      <c r="BW6" s="376"/>
      <c r="BX6" s="376"/>
      <c r="BY6" s="376"/>
      <c r="BZ6" s="376"/>
      <c r="CA6" s="376"/>
      <c r="CB6" s="377"/>
      <c r="CD6" s="385" t="s">
        <v>171</v>
      </c>
      <c r="CE6" s="386"/>
      <c r="CF6" s="386"/>
      <c r="CG6" s="386"/>
      <c r="CH6" s="386"/>
      <c r="CI6" s="386"/>
      <c r="CJ6" s="386"/>
      <c r="CK6" s="386"/>
      <c r="CL6" s="386"/>
      <c r="CM6" s="386"/>
      <c r="CN6" s="386"/>
      <c r="CO6" s="386"/>
      <c r="CP6" s="386"/>
      <c r="CQ6" s="387"/>
      <c r="CR6" s="372">
        <v>362386</v>
      </c>
      <c r="CS6" s="373"/>
      <c r="CT6" s="373"/>
      <c r="CU6" s="373"/>
      <c r="CV6" s="373"/>
      <c r="CW6" s="373"/>
      <c r="CX6" s="373"/>
      <c r="CY6" s="374"/>
      <c r="CZ6" s="375">
        <v>0.8</v>
      </c>
      <c r="DA6" s="375"/>
      <c r="DB6" s="375"/>
      <c r="DC6" s="375"/>
      <c r="DD6" s="388" t="s">
        <v>172</v>
      </c>
      <c r="DE6" s="373"/>
      <c r="DF6" s="373"/>
      <c r="DG6" s="373"/>
      <c r="DH6" s="373"/>
      <c r="DI6" s="373"/>
      <c r="DJ6" s="373"/>
      <c r="DK6" s="373"/>
      <c r="DL6" s="373"/>
      <c r="DM6" s="373"/>
      <c r="DN6" s="373"/>
      <c r="DO6" s="373"/>
      <c r="DP6" s="374"/>
      <c r="DQ6" s="388">
        <v>362386</v>
      </c>
      <c r="DR6" s="373"/>
      <c r="DS6" s="373"/>
      <c r="DT6" s="373"/>
      <c r="DU6" s="373"/>
      <c r="DV6" s="373"/>
      <c r="DW6" s="373"/>
      <c r="DX6" s="373"/>
      <c r="DY6" s="373"/>
      <c r="DZ6" s="373"/>
      <c r="EA6" s="373"/>
      <c r="EB6" s="373"/>
      <c r="EC6" s="389"/>
    </row>
    <row r="7" spans="2:143" ht="11.25" customHeight="1" x14ac:dyDescent="0.15">
      <c r="B7" s="379" t="s">
        <v>173</v>
      </c>
      <c r="C7" s="380"/>
      <c r="D7" s="380"/>
      <c r="E7" s="380"/>
      <c r="F7" s="380"/>
      <c r="G7" s="380"/>
      <c r="H7" s="380"/>
      <c r="I7" s="380"/>
      <c r="J7" s="380"/>
      <c r="K7" s="380"/>
      <c r="L7" s="380"/>
      <c r="M7" s="380"/>
      <c r="N7" s="380"/>
      <c r="O7" s="380"/>
      <c r="P7" s="380"/>
      <c r="Q7" s="381"/>
      <c r="R7" s="372">
        <v>27663</v>
      </c>
      <c r="S7" s="373"/>
      <c r="T7" s="373"/>
      <c r="U7" s="373"/>
      <c r="V7" s="373"/>
      <c r="W7" s="373"/>
      <c r="X7" s="373"/>
      <c r="Y7" s="374"/>
      <c r="Z7" s="375">
        <v>0.1</v>
      </c>
      <c r="AA7" s="375"/>
      <c r="AB7" s="375"/>
      <c r="AC7" s="375"/>
      <c r="AD7" s="376">
        <v>27663</v>
      </c>
      <c r="AE7" s="376"/>
      <c r="AF7" s="376"/>
      <c r="AG7" s="376"/>
      <c r="AH7" s="376"/>
      <c r="AI7" s="376"/>
      <c r="AJ7" s="376"/>
      <c r="AK7" s="376"/>
      <c r="AL7" s="382">
        <v>0.1</v>
      </c>
      <c r="AM7" s="383"/>
      <c r="AN7" s="383"/>
      <c r="AO7" s="384"/>
      <c r="AP7" s="379" t="s">
        <v>174</v>
      </c>
      <c r="AQ7" s="380"/>
      <c r="AR7" s="380"/>
      <c r="AS7" s="380"/>
      <c r="AT7" s="380"/>
      <c r="AU7" s="380"/>
      <c r="AV7" s="380"/>
      <c r="AW7" s="380"/>
      <c r="AX7" s="380"/>
      <c r="AY7" s="380"/>
      <c r="AZ7" s="380"/>
      <c r="BA7" s="380"/>
      <c r="BB7" s="380"/>
      <c r="BC7" s="380"/>
      <c r="BD7" s="380"/>
      <c r="BE7" s="380"/>
      <c r="BF7" s="381"/>
      <c r="BG7" s="372">
        <v>7444157</v>
      </c>
      <c r="BH7" s="373"/>
      <c r="BI7" s="373"/>
      <c r="BJ7" s="373"/>
      <c r="BK7" s="373"/>
      <c r="BL7" s="373"/>
      <c r="BM7" s="373"/>
      <c r="BN7" s="374"/>
      <c r="BO7" s="375">
        <v>40</v>
      </c>
      <c r="BP7" s="375"/>
      <c r="BQ7" s="375"/>
      <c r="BR7" s="375"/>
      <c r="BS7" s="376">
        <v>269565</v>
      </c>
      <c r="BT7" s="376"/>
      <c r="BU7" s="376"/>
      <c r="BV7" s="376"/>
      <c r="BW7" s="376"/>
      <c r="BX7" s="376"/>
      <c r="BY7" s="376"/>
      <c r="BZ7" s="376"/>
      <c r="CA7" s="376"/>
      <c r="CB7" s="377"/>
      <c r="CD7" s="390" t="s">
        <v>175</v>
      </c>
      <c r="CE7" s="391"/>
      <c r="CF7" s="391"/>
      <c r="CG7" s="391"/>
      <c r="CH7" s="391"/>
      <c r="CI7" s="391"/>
      <c r="CJ7" s="391"/>
      <c r="CK7" s="391"/>
      <c r="CL7" s="391"/>
      <c r="CM7" s="391"/>
      <c r="CN7" s="391"/>
      <c r="CO7" s="391"/>
      <c r="CP7" s="391"/>
      <c r="CQ7" s="392"/>
      <c r="CR7" s="372">
        <v>4348405</v>
      </c>
      <c r="CS7" s="373"/>
      <c r="CT7" s="373"/>
      <c r="CU7" s="373"/>
      <c r="CV7" s="373"/>
      <c r="CW7" s="373"/>
      <c r="CX7" s="373"/>
      <c r="CY7" s="374"/>
      <c r="CZ7" s="375">
        <v>9.3000000000000007</v>
      </c>
      <c r="DA7" s="375"/>
      <c r="DB7" s="375"/>
      <c r="DC7" s="375"/>
      <c r="DD7" s="388">
        <v>122806</v>
      </c>
      <c r="DE7" s="373"/>
      <c r="DF7" s="373"/>
      <c r="DG7" s="373"/>
      <c r="DH7" s="373"/>
      <c r="DI7" s="373"/>
      <c r="DJ7" s="373"/>
      <c r="DK7" s="373"/>
      <c r="DL7" s="373"/>
      <c r="DM7" s="373"/>
      <c r="DN7" s="373"/>
      <c r="DO7" s="373"/>
      <c r="DP7" s="374"/>
      <c r="DQ7" s="388">
        <v>3837180</v>
      </c>
      <c r="DR7" s="373"/>
      <c r="DS7" s="373"/>
      <c r="DT7" s="373"/>
      <c r="DU7" s="373"/>
      <c r="DV7" s="373"/>
      <c r="DW7" s="373"/>
      <c r="DX7" s="373"/>
      <c r="DY7" s="373"/>
      <c r="DZ7" s="373"/>
      <c r="EA7" s="373"/>
      <c r="EB7" s="373"/>
      <c r="EC7" s="389"/>
    </row>
    <row r="8" spans="2:143" ht="11.25" customHeight="1" x14ac:dyDescent="0.15">
      <c r="B8" s="379" t="s">
        <v>176</v>
      </c>
      <c r="C8" s="380"/>
      <c r="D8" s="380"/>
      <c r="E8" s="380"/>
      <c r="F8" s="380"/>
      <c r="G8" s="380"/>
      <c r="H8" s="380"/>
      <c r="I8" s="380"/>
      <c r="J8" s="380"/>
      <c r="K8" s="380"/>
      <c r="L8" s="380"/>
      <c r="M8" s="380"/>
      <c r="N8" s="380"/>
      <c r="O8" s="380"/>
      <c r="P8" s="380"/>
      <c r="Q8" s="381"/>
      <c r="R8" s="372">
        <v>54537</v>
      </c>
      <c r="S8" s="373"/>
      <c r="T8" s="373"/>
      <c r="U8" s="373"/>
      <c r="V8" s="373"/>
      <c r="W8" s="373"/>
      <c r="X8" s="373"/>
      <c r="Y8" s="374"/>
      <c r="Z8" s="375">
        <v>0.1</v>
      </c>
      <c r="AA8" s="375"/>
      <c r="AB8" s="375"/>
      <c r="AC8" s="375"/>
      <c r="AD8" s="376">
        <v>54537</v>
      </c>
      <c r="AE8" s="376"/>
      <c r="AF8" s="376"/>
      <c r="AG8" s="376"/>
      <c r="AH8" s="376"/>
      <c r="AI8" s="376"/>
      <c r="AJ8" s="376"/>
      <c r="AK8" s="376"/>
      <c r="AL8" s="382">
        <v>0.2</v>
      </c>
      <c r="AM8" s="383"/>
      <c r="AN8" s="383"/>
      <c r="AO8" s="384"/>
      <c r="AP8" s="379" t="s">
        <v>177</v>
      </c>
      <c r="AQ8" s="380"/>
      <c r="AR8" s="380"/>
      <c r="AS8" s="380"/>
      <c r="AT8" s="380"/>
      <c r="AU8" s="380"/>
      <c r="AV8" s="380"/>
      <c r="AW8" s="380"/>
      <c r="AX8" s="380"/>
      <c r="AY8" s="380"/>
      <c r="AZ8" s="380"/>
      <c r="BA8" s="380"/>
      <c r="BB8" s="380"/>
      <c r="BC8" s="380"/>
      <c r="BD8" s="380"/>
      <c r="BE8" s="380"/>
      <c r="BF8" s="381"/>
      <c r="BG8" s="372">
        <v>198293</v>
      </c>
      <c r="BH8" s="373"/>
      <c r="BI8" s="373"/>
      <c r="BJ8" s="373"/>
      <c r="BK8" s="373"/>
      <c r="BL8" s="373"/>
      <c r="BM8" s="373"/>
      <c r="BN8" s="374"/>
      <c r="BO8" s="375">
        <v>1.1000000000000001</v>
      </c>
      <c r="BP8" s="375"/>
      <c r="BQ8" s="375"/>
      <c r="BR8" s="375"/>
      <c r="BS8" s="388" t="s">
        <v>68</v>
      </c>
      <c r="BT8" s="373"/>
      <c r="BU8" s="373"/>
      <c r="BV8" s="373"/>
      <c r="BW8" s="373"/>
      <c r="BX8" s="373"/>
      <c r="BY8" s="373"/>
      <c r="BZ8" s="373"/>
      <c r="CA8" s="373"/>
      <c r="CB8" s="389"/>
      <c r="CD8" s="390" t="s">
        <v>178</v>
      </c>
      <c r="CE8" s="391"/>
      <c r="CF8" s="391"/>
      <c r="CG8" s="391"/>
      <c r="CH8" s="391"/>
      <c r="CI8" s="391"/>
      <c r="CJ8" s="391"/>
      <c r="CK8" s="391"/>
      <c r="CL8" s="391"/>
      <c r="CM8" s="391"/>
      <c r="CN8" s="391"/>
      <c r="CO8" s="391"/>
      <c r="CP8" s="391"/>
      <c r="CQ8" s="392"/>
      <c r="CR8" s="372">
        <v>19108799</v>
      </c>
      <c r="CS8" s="373"/>
      <c r="CT8" s="373"/>
      <c r="CU8" s="373"/>
      <c r="CV8" s="373"/>
      <c r="CW8" s="373"/>
      <c r="CX8" s="373"/>
      <c r="CY8" s="374"/>
      <c r="CZ8" s="375">
        <v>40.9</v>
      </c>
      <c r="DA8" s="375"/>
      <c r="DB8" s="375"/>
      <c r="DC8" s="375"/>
      <c r="DD8" s="388">
        <v>366240</v>
      </c>
      <c r="DE8" s="373"/>
      <c r="DF8" s="373"/>
      <c r="DG8" s="373"/>
      <c r="DH8" s="373"/>
      <c r="DI8" s="373"/>
      <c r="DJ8" s="373"/>
      <c r="DK8" s="373"/>
      <c r="DL8" s="373"/>
      <c r="DM8" s="373"/>
      <c r="DN8" s="373"/>
      <c r="DO8" s="373"/>
      <c r="DP8" s="374"/>
      <c r="DQ8" s="388">
        <v>8967247</v>
      </c>
      <c r="DR8" s="373"/>
      <c r="DS8" s="373"/>
      <c r="DT8" s="373"/>
      <c r="DU8" s="373"/>
      <c r="DV8" s="373"/>
      <c r="DW8" s="373"/>
      <c r="DX8" s="373"/>
      <c r="DY8" s="373"/>
      <c r="DZ8" s="373"/>
      <c r="EA8" s="373"/>
      <c r="EB8" s="373"/>
      <c r="EC8" s="389"/>
    </row>
    <row r="9" spans="2:143" ht="11.25" customHeight="1" x14ac:dyDescent="0.15">
      <c r="B9" s="379" t="s">
        <v>179</v>
      </c>
      <c r="C9" s="380"/>
      <c r="D9" s="380"/>
      <c r="E9" s="380"/>
      <c r="F9" s="380"/>
      <c r="G9" s="380"/>
      <c r="H9" s="380"/>
      <c r="I9" s="380"/>
      <c r="J9" s="380"/>
      <c r="K9" s="380"/>
      <c r="L9" s="380"/>
      <c r="M9" s="380"/>
      <c r="N9" s="380"/>
      <c r="O9" s="380"/>
      <c r="P9" s="380"/>
      <c r="Q9" s="381"/>
      <c r="R9" s="372">
        <v>35922</v>
      </c>
      <c r="S9" s="373"/>
      <c r="T9" s="373"/>
      <c r="U9" s="373"/>
      <c r="V9" s="373"/>
      <c r="W9" s="373"/>
      <c r="X9" s="373"/>
      <c r="Y9" s="374"/>
      <c r="Z9" s="375">
        <v>0.1</v>
      </c>
      <c r="AA9" s="375"/>
      <c r="AB9" s="375"/>
      <c r="AC9" s="375"/>
      <c r="AD9" s="376">
        <v>35922</v>
      </c>
      <c r="AE9" s="376"/>
      <c r="AF9" s="376"/>
      <c r="AG9" s="376"/>
      <c r="AH9" s="376"/>
      <c r="AI9" s="376"/>
      <c r="AJ9" s="376"/>
      <c r="AK9" s="376"/>
      <c r="AL9" s="382">
        <v>0.1</v>
      </c>
      <c r="AM9" s="383"/>
      <c r="AN9" s="383"/>
      <c r="AO9" s="384"/>
      <c r="AP9" s="379" t="s">
        <v>180</v>
      </c>
      <c r="AQ9" s="380"/>
      <c r="AR9" s="380"/>
      <c r="AS9" s="380"/>
      <c r="AT9" s="380"/>
      <c r="AU9" s="380"/>
      <c r="AV9" s="380"/>
      <c r="AW9" s="380"/>
      <c r="AX9" s="380"/>
      <c r="AY9" s="380"/>
      <c r="AZ9" s="380"/>
      <c r="BA9" s="380"/>
      <c r="BB9" s="380"/>
      <c r="BC9" s="380"/>
      <c r="BD9" s="380"/>
      <c r="BE9" s="380"/>
      <c r="BF9" s="381"/>
      <c r="BG9" s="372">
        <v>5536192</v>
      </c>
      <c r="BH9" s="373"/>
      <c r="BI9" s="373"/>
      <c r="BJ9" s="373"/>
      <c r="BK9" s="373"/>
      <c r="BL9" s="373"/>
      <c r="BM9" s="373"/>
      <c r="BN9" s="374"/>
      <c r="BO9" s="375">
        <v>29.7</v>
      </c>
      <c r="BP9" s="375"/>
      <c r="BQ9" s="375"/>
      <c r="BR9" s="375"/>
      <c r="BS9" s="388" t="s">
        <v>68</v>
      </c>
      <c r="BT9" s="373"/>
      <c r="BU9" s="373"/>
      <c r="BV9" s="373"/>
      <c r="BW9" s="373"/>
      <c r="BX9" s="373"/>
      <c r="BY9" s="373"/>
      <c r="BZ9" s="373"/>
      <c r="CA9" s="373"/>
      <c r="CB9" s="389"/>
      <c r="CD9" s="390" t="s">
        <v>181</v>
      </c>
      <c r="CE9" s="391"/>
      <c r="CF9" s="391"/>
      <c r="CG9" s="391"/>
      <c r="CH9" s="391"/>
      <c r="CI9" s="391"/>
      <c r="CJ9" s="391"/>
      <c r="CK9" s="391"/>
      <c r="CL9" s="391"/>
      <c r="CM9" s="391"/>
      <c r="CN9" s="391"/>
      <c r="CO9" s="391"/>
      <c r="CP9" s="391"/>
      <c r="CQ9" s="392"/>
      <c r="CR9" s="372">
        <v>3879338</v>
      </c>
      <c r="CS9" s="373"/>
      <c r="CT9" s="373"/>
      <c r="CU9" s="373"/>
      <c r="CV9" s="373"/>
      <c r="CW9" s="373"/>
      <c r="CX9" s="373"/>
      <c r="CY9" s="374"/>
      <c r="CZ9" s="375">
        <v>8.3000000000000007</v>
      </c>
      <c r="DA9" s="375"/>
      <c r="DB9" s="375"/>
      <c r="DC9" s="375"/>
      <c r="DD9" s="388">
        <v>1308678</v>
      </c>
      <c r="DE9" s="373"/>
      <c r="DF9" s="373"/>
      <c r="DG9" s="373"/>
      <c r="DH9" s="373"/>
      <c r="DI9" s="373"/>
      <c r="DJ9" s="373"/>
      <c r="DK9" s="373"/>
      <c r="DL9" s="373"/>
      <c r="DM9" s="373"/>
      <c r="DN9" s="373"/>
      <c r="DO9" s="373"/>
      <c r="DP9" s="374"/>
      <c r="DQ9" s="388">
        <v>2802018</v>
      </c>
      <c r="DR9" s="373"/>
      <c r="DS9" s="373"/>
      <c r="DT9" s="373"/>
      <c r="DU9" s="373"/>
      <c r="DV9" s="373"/>
      <c r="DW9" s="373"/>
      <c r="DX9" s="373"/>
      <c r="DY9" s="373"/>
      <c r="DZ9" s="373"/>
      <c r="EA9" s="373"/>
      <c r="EB9" s="373"/>
      <c r="EC9" s="389"/>
    </row>
    <row r="10" spans="2:143" ht="11.25" customHeight="1" x14ac:dyDescent="0.15">
      <c r="B10" s="379" t="s">
        <v>182</v>
      </c>
      <c r="C10" s="380"/>
      <c r="D10" s="380"/>
      <c r="E10" s="380"/>
      <c r="F10" s="380"/>
      <c r="G10" s="380"/>
      <c r="H10" s="380"/>
      <c r="I10" s="380"/>
      <c r="J10" s="380"/>
      <c r="K10" s="380"/>
      <c r="L10" s="380"/>
      <c r="M10" s="380"/>
      <c r="N10" s="380"/>
      <c r="O10" s="380"/>
      <c r="P10" s="380"/>
      <c r="Q10" s="381"/>
      <c r="R10" s="372">
        <v>2066221</v>
      </c>
      <c r="S10" s="373"/>
      <c r="T10" s="373"/>
      <c r="U10" s="373"/>
      <c r="V10" s="373"/>
      <c r="W10" s="373"/>
      <c r="X10" s="373"/>
      <c r="Y10" s="374"/>
      <c r="Z10" s="375">
        <v>4.3</v>
      </c>
      <c r="AA10" s="375"/>
      <c r="AB10" s="375"/>
      <c r="AC10" s="375"/>
      <c r="AD10" s="376">
        <v>2066221</v>
      </c>
      <c r="AE10" s="376"/>
      <c r="AF10" s="376"/>
      <c r="AG10" s="376"/>
      <c r="AH10" s="376"/>
      <c r="AI10" s="376"/>
      <c r="AJ10" s="376"/>
      <c r="AK10" s="376"/>
      <c r="AL10" s="382">
        <v>8.3000000000000007</v>
      </c>
      <c r="AM10" s="383"/>
      <c r="AN10" s="383"/>
      <c r="AO10" s="384"/>
      <c r="AP10" s="379" t="s">
        <v>183</v>
      </c>
      <c r="AQ10" s="380"/>
      <c r="AR10" s="380"/>
      <c r="AS10" s="380"/>
      <c r="AT10" s="380"/>
      <c r="AU10" s="380"/>
      <c r="AV10" s="380"/>
      <c r="AW10" s="380"/>
      <c r="AX10" s="380"/>
      <c r="AY10" s="380"/>
      <c r="AZ10" s="380"/>
      <c r="BA10" s="380"/>
      <c r="BB10" s="380"/>
      <c r="BC10" s="380"/>
      <c r="BD10" s="380"/>
      <c r="BE10" s="380"/>
      <c r="BF10" s="381"/>
      <c r="BG10" s="372">
        <v>346580</v>
      </c>
      <c r="BH10" s="373"/>
      <c r="BI10" s="373"/>
      <c r="BJ10" s="373"/>
      <c r="BK10" s="373"/>
      <c r="BL10" s="373"/>
      <c r="BM10" s="373"/>
      <c r="BN10" s="374"/>
      <c r="BO10" s="375">
        <v>1.9</v>
      </c>
      <c r="BP10" s="375"/>
      <c r="BQ10" s="375"/>
      <c r="BR10" s="375"/>
      <c r="BS10" s="388" t="s">
        <v>68</v>
      </c>
      <c r="BT10" s="373"/>
      <c r="BU10" s="373"/>
      <c r="BV10" s="373"/>
      <c r="BW10" s="373"/>
      <c r="BX10" s="373"/>
      <c r="BY10" s="373"/>
      <c r="BZ10" s="373"/>
      <c r="CA10" s="373"/>
      <c r="CB10" s="389"/>
      <c r="CD10" s="390" t="s">
        <v>184</v>
      </c>
      <c r="CE10" s="391"/>
      <c r="CF10" s="391"/>
      <c r="CG10" s="391"/>
      <c r="CH10" s="391"/>
      <c r="CI10" s="391"/>
      <c r="CJ10" s="391"/>
      <c r="CK10" s="391"/>
      <c r="CL10" s="391"/>
      <c r="CM10" s="391"/>
      <c r="CN10" s="391"/>
      <c r="CO10" s="391"/>
      <c r="CP10" s="391"/>
      <c r="CQ10" s="392"/>
      <c r="CR10" s="372">
        <v>365253</v>
      </c>
      <c r="CS10" s="373"/>
      <c r="CT10" s="373"/>
      <c r="CU10" s="373"/>
      <c r="CV10" s="373"/>
      <c r="CW10" s="373"/>
      <c r="CX10" s="373"/>
      <c r="CY10" s="374"/>
      <c r="CZ10" s="375">
        <v>0.8</v>
      </c>
      <c r="DA10" s="375"/>
      <c r="DB10" s="375"/>
      <c r="DC10" s="375"/>
      <c r="DD10" s="388" t="s">
        <v>68</v>
      </c>
      <c r="DE10" s="373"/>
      <c r="DF10" s="373"/>
      <c r="DG10" s="373"/>
      <c r="DH10" s="373"/>
      <c r="DI10" s="373"/>
      <c r="DJ10" s="373"/>
      <c r="DK10" s="373"/>
      <c r="DL10" s="373"/>
      <c r="DM10" s="373"/>
      <c r="DN10" s="373"/>
      <c r="DO10" s="373"/>
      <c r="DP10" s="374"/>
      <c r="DQ10" s="388">
        <v>40032</v>
      </c>
      <c r="DR10" s="373"/>
      <c r="DS10" s="373"/>
      <c r="DT10" s="373"/>
      <c r="DU10" s="373"/>
      <c r="DV10" s="373"/>
      <c r="DW10" s="373"/>
      <c r="DX10" s="373"/>
      <c r="DY10" s="373"/>
      <c r="DZ10" s="373"/>
      <c r="EA10" s="373"/>
      <c r="EB10" s="373"/>
      <c r="EC10" s="389"/>
    </row>
    <row r="11" spans="2:143" ht="11.25" customHeight="1" x14ac:dyDescent="0.15">
      <c r="B11" s="379" t="s">
        <v>185</v>
      </c>
      <c r="C11" s="380"/>
      <c r="D11" s="380"/>
      <c r="E11" s="380"/>
      <c r="F11" s="380"/>
      <c r="G11" s="380"/>
      <c r="H11" s="380"/>
      <c r="I11" s="380"/>
      <c r="J11" s="380"/>
      <c r="K11" s="380"/>
      <c r="L11" s="380"/>
      <c r="M11" s="380"/>
      <c r="N11" s="380"/>
      <c r="O11" s="380"/>
      <c r="P11" s="380"/>
      <c r="Q11" s="381"/>
      <c r="R11" s="372">
        <v>32037</v>
      </c>
      <c r="S11" s="373"/>
      <c r="T11" s="373"/>
      <c r="U11" s="373"/>
      <c r="V11" s="373"/>
      <c r="W11" s="373"/>
      <c r="X11" s="373"/>
      <c r="Y11" s="374"/>
      <c r="Z11" s="375">
        <v>0.1</v>
      </c>
      <c r="AA11" s="375"/>
      <c r="AB11" s="375"/>
      <c r="AC11" s="375"/>
      <c r="AD11" s="376">
        <v>32037</v>
      </c>
      <c r="AE11" s="376"/>
      <c r="AF11" s="376"/>
      <c r="AG11" s="376"/>
      <c r="AH11" s="376"/>
      <c r="AI11" s="376"/>
      <c r="AJ11" s="376"/>
      <c r="AK11" s="376"/>
      <c r="AL11" s="382">
        <v>0.1</v>
      </c>
      <c r="AM11" s="383"/>
      <c r="AN11" s="383"/>
      <c r="AO11" s="384"/>
      <c r="AP11" s="379" t="s">
        <v>186</v>
      </c>
      <c r="AQ11" s="380"/>
      <c r="AR11" s="380"/>
      <c r="AS11" s="380"/>
      <c r="AT11" s="380"/>
      <c r="AU11" s="380"/>
      <c r="AV11" s="380"/>
      <c r="AW11" s="380"/>
      <c r="AX11" s="380"/>
      <c r="AY11" s="380"/>
      <c r="AZ11" s="380"/>
      <c r="BA11" s="380"/>
      <c r="BB11" s="380"/>
      <c r="BC11" s="380"/>
      <c r="BD11" s="380"/>
      <c r="BE11" s="380"/>
      <c r="BF11" s="381"/>
      <c r="BG11" s="372">
        <v>1363092</v>
      </c>
      <c r="BH11" s="373"/>
      <c r="BI11" s="373"/>
      <c r="BJ11" s="373"/>
      <c r="BK11" s="373"/>
      <c r="BL11" s="373"/>
      <c r="BM11" s="373"/>
      <c r="BN11" s="374"/>
      <c r="BO11" s="375">
        <v>7.3</v>
      </c>
      <c r="BP11" s="375"/>
      <c r="BQ11" s="375"/>
      <c r="BR11" s="375"/>
      <c r="BS11" s="388">
        <v>269565</v>
      </c>
      <c r="BT11" s="373"/>
      <c r="BU11" s="373"/>
      <c r="BV11" s="373"/>
      <c r="BW11" s="373"/>
      <c r="BX11" s="373"/>
      <c r="BY11" s="373"/>
      <c r="BZ11" s="373"/>
      <c r="CA11" s="373"/>
      <c r="CB11" s="389"/>
      <c r="CD11" s="390" t="s">
        <v>187</v>
      </c>
      <c r="CE11" s="391"/>
      <c r="CF11" s="391"/>
      <c r="CG11" s="391"/>
      <c r="CH11" s="391"/>
      <c r="CI11" s="391"/>
      <c r="CJ11" s="391"/>
      <c r="CK11" s="391"/>
      <c r="CL11" s="391"/>
      <c r="CM11" s="391"/>
      <c r="CN11" s="391"/>
      <c r="CO11" s="391"/>
      <c r="CP11" s="391"/>
      <c r="CQ11" s="392"/>
      <c r="CR11" s="372">
        <v>579225</v>
      </c>
      <c r="CS11" s="373"/>
      <c r="CT11" s="373"/>
      <c r="CU11" s="373"/>
      <c r="CV11" s="373"/>
      <c r="CW11" s="373"/>
      <c r="CX11" s="373"/>
      <c r="CY11" s="374"/>
      <c r="CZ11" s="375">
        <v>1.2</v>
      </c>
      <c r="DA11" s="375"/>
      <c r="DB11" s="375"/>
      <c r="DC11" s="375"/>
      <c r="DD11" s="388">
        <v>176797</v>
      </c>
      <c r="DE11" s="373"/>
      <c r="DF11" s="373"/>
      <c r="DG11" s="373"/>
      <c r="DH11" s="373"/>
      <c r="DI11" s="373"/>
      <c r="DJ11" s="373"/>
      <c r="DK11" s="373"/>
      <c r="DL11" s="373"/>
      <c r="DM11" s="373"/>
      <c r="DN11" s="373"/>
      <c r="DO11" s="373"/>
      <c r="DP11" s="374"/>
      <c r="DQ11" s="388">
        <v>477591</v>
      </c>
      <c r="DR11" s="373"/>
      <c r="DS11" s="373"/>
      <c r="DT11" s="373"/>
      <c r="DU11" s="373"/>
      <c r="DV11" s="373"/>
      <c r="DW11" s="373"/>
      <c r="DX11" s="373"/>
      <c r="DY11" s="373"/>
      <c r="DZ11" s="373"/>
      <c r="EA11" s="373"/>
      <c r="EB11" s="373"/>
      <c r="EC11" s="389"/>
    </row>
    <row r="12" spans="2:143" ht="11.25" customHeight="1" x14ac:dyDescent="0.15">
      <c r="B12" s="379" t="s">
        <v>188</v>
      </c>
      <c r="C12" s="380"/>
      <c r="D12" s="380"/>
      <c r="E12" s="380"/>
      <c r="F12" s="380"/>
      <c r="G12" s="380"/>
      <c r="H12" s="380"/>
      <c r="I12" s="380"/>
      <c r="J12" s="380"/>
      <c r="K12" s="380"/>
      <c r="L12" s="380"/>
      <c r="M12" s="380"/>
      <c r="N12" s="380"/>
      <c r="O12" s="380"/>
      <c r="P12" s="380"/>
      <c r="Q12" s="381"/>
      <c r="R12" s="372" t="s">
        <v>68</v>
      </c>
      <c r="S12" s="373"/>
      <c r="T12" s="373"/>
      <c r="U12" s="373"/>
      <c r="V12" s="373"/>
      <c r="W12" s="373"/>
      <c r="X12" s="373"/>
      <c r="Y12" s="374"/>
      <c r="Z12" s="375" t="s">
        <v>68</v>
      </c>
      <c r="AA12" s="375"/>
      <c r="AB12" s="375"/>
      <c r="AC12" s="375"/>
      <c r="AD12" s="376" t="s">
        <v>68</v>
      </c>
      <c r="AE12" s="376"/>
      <c r="AF12" s="376"/>
      <c r="AG12" s="376"/>
      <c r="AH12" s="376"/>
      <c r="AI12" s="376"/>
      <c r="AJ12" s="376"/>
      <c r="AK12" s="376"/>
      <c r="AL12" s="382" t="s">
        <v>68</v>
      </c>
      <c r="AM12" s="383"/>
      <c r="AN12" s="383"/>
      <c r="AO12" s="384"/>
      <c r="AP12" s="379" t="s">
        <v>189</v>
      </c>
      <c r="AQ12" s="380"/>
      <c r="AR12" s="380"/>
      <c r="AS12" s="380"/>
      <c r="AT12" s="380"/>
      <c r="AU12" s="380"/>
      <c r="AV12" s="380"/>
      <c r="AW12" s="380"/>
      <c r="AX12" s="380"/>
      <c r="AY12" s="380"/>
      <c r="AZ12" s="380"/>
      <c r="BA12" s="380"/>
      <c r="BB12" s="380"/>
      <c r="BC12" s="380"/>
      <c r="BD12" s="380"/>
      <c r="BE12" s="380"/>
      <c r="BF12" s="381"/>
      <c r="BG12" s="372">
        <v>8832785</v>
      </c>
      <c r="BH12" s="373"/>
      <c r="BI12" s="373"/>
      <c r="BJ12" s="373"/>
      <c r="BK12" s="373"/>
      <c r="BL12" s="373"/>
      <c r="BM12" s="373"/>
      <c r="BN12" s="374"/>
      <c r="BO12" s="375">
        <v>47.4</v>
      </c>
      <c r="BP12" s="375"/>
      <c r="BQ12" s="375"/>
      <c r="BR12" s="375"/>
      <c r="BS12" s="388" t="s">
        <v>68</v>
      </c>
      <c r="BT12" s="373"/>
      <c r="BU12" s="373"/>
      <c r="BV12" s="373"/>
      <c r="BW12" s="373"/>
      <c r="BX12" s="373"/>
      <c r="BY12" s="373"/>
      <c r="BZ12" s="373"/>
      <c r="CA12" s="373"/>
      <c r="CB12" s="389"/>
      <c r="CD12" s="390" t="s">
        <v>190</v>
      </c>
      <c r="CE12" s="391"/>
      <c r="CF12" s="391"/>
      <c r="CG12" s="391"/>
      <c r="CH12" s="391"/>
      <c r="CI12" s="391"/>
      <c r="CJ12" s="391"/>
      <c r="CK12" s="391"/>
      <c r="CL12" s="391"/>
      <c r="CM12" s="391"/>
      <c r="CN12" s="391"/>
      <c r="CO12" s="391"/>
      <c r="CP12" s="391"/>
      <c r="CQ12" s="392"/>
      <c r="CR12" s="372">
        <v>1379893</v>
      </c>
      <c r="CS12" s="373"/>
      <c r="CT12" s="373"/>
      <c r="CU12" s="373"/>
      <c r="CV12" s="373"/>
      <c r="CW12" s="373"/>
      <c r="CX12" s="373"/>
      <c r="CY12" s="374"/>
      <c r="CZ12" s="375">
        <v>3</v>
      </c>
      <c r="DA12" s="375"/>
      <c r="DB12" s="375"/>
      <c r="DC12" s="375"/>
      <c r="DD12" s="388">
        <v>13344</v>
      </c>
      <c r="DE12" s="373"/>
      <c r="DF12" s="373"/>
      <c r="DG12" s="373"/>
      <c r="DH12" s="373"/>
      <c r="DI12" s="373"/>
      <c r="DJ12" s="373"/>
      <c r="DK12" s="373"/>
      <c r="DL12" s="373"/>
      <c r="DM12" s="373"/>
      <c r="DN12" s="373"/>
      <c r="DO12" s="373"/>
      <c r="DP12" s="374"/>
      <c r="DQ12" s="388">
        <v>849610</v>
      </c>
      <c r="DR12" s="373"/>
      <c r="DS12" s="373"/>
      <c r="DT12" s="373"/>
      <c r="DU12" s="373"/>
      <c r="DV12" s="373"/>
      <c r="DW12" s="373"/>
      <c r="DX12" s="373"/>
      <c r="DY12" s="373"/>
      <c r="DZ12" s="373"/>
      <c r="EA12" s="373"/>
      <c r="EB12" s="373"/>
      <c r="EC12" s="389"/>
    </row>
    <row r="13" spans="2:143" ht="11.25" customHeight="1" x14ac:dyDescent="0.15">
      <c r="B13" s="379" t="s">
        <v>191</v>
      </c>
      <c r="C13" s="380"/>
      <c r="D13" s="380"/>
      <c r="E13" s="380"/>
      <c r="F13" s="380"/>
      <c r="G13" s="380"/>
      <c r="H13" s="380"/>
      <c r="I13" s="380"/>
      <c r="J13" s="380"/>
      <c r="K13" s="380"/>
      <c r="L13" s="380"/>
      <c r="M13" s="380"/>
      <c r="N13" s="380"/>
      <c r="O13" s="380"/>
      <c r="P13" s="380"/>
      <c r="Q13" s="381"/>
      <c r="R13" s="372">
        <v>51841</v>
      </c>
      <c r="S13" s="373"/>
      <c r="T13" s="373"/>
      <c r="U13" s="373"/>
      <c r="V13" s="373"/>
      <c r="W13" s="373"/>
      <c r="X13" s="373"/>
      <c r="Y13" s="374"/>
      <c r="Z13" s="375">
        <v>0.1</v>
      </c>
      <c r="AA13" s="375"/>
      <c r="AB13" s="375"/>
      <c r="AC13" s="375"/>
      <c r="AD13" s="376">
        <v>51841</v>
      </c>
      <c r="AE13" s="376"/>
      <c r="AF13" s="376"/>
      <c r="AG13" s="376"/>
      <c r="AH13" s="376"/>
      <c r="AI13" s="376"/>
      <c r="AJ13" s="376"/>
      <c r="AK13" s="376"/>
      <c r="AL13" s="382">
        <v>0.2</v>
      </c>
      <c r="AM13" s="383"/>
      <c r="AN13" s="383"/>
      <c r="AO13" s="384"/>
      <c r="AP13" s="379" t="s">
        <v>192</v>
      </c>
      <c r="AQ13" s="380"/>
      <c r="AR13" s="380"/>
      <c r="AS13" s="380"/>
      <c r="AT13" s="380"/>
      <c r="AU13" s="380"/>
      <c r="AV13" s="380"/>
      <c r="AW13" s="380"/>
      <c r="AX13" s="380"/>
      <c r="AY13" s="380"/>
      <c r="AZ13" s="380"/>
      <c r="BA13" s="380"/>
      <c r="BB13" s="380"/>
      <c r="BC13" s="380"/>
      <c r="BD13" s="380"/>
      <c r="BE13" s="380"/>
      <c r="BF13" s="381"/>
      <c r="BG13" s="372">
        <v>8820520</v>
      </c>
      <c r="BH13" s="373"/>
      <c r="BI13" s="373"/>
      <c r="BJ13" s="373"/>
      <c r="BK13" s="373"/>
      <c r="BL13" s="373"/>
      <c r="BM13" s="373"/>
      <c r="BN13" s="374"/>
      <c r="BO13" s="375">
        <v>47.3</v>
      </c>
      <c r="BP13" s="375"/>
      <c r="BQ13" s="375"/>
      <c r="BR13" s="375"/>
      <c r="BS13" s="388" t="s">
        <v>68</v>
      </c>
      <c r="BT13" s="373"/>
      <c r="BU13" s="373"/>
      <c r="BV13" s="373"/>
      <c r="BW13" s="373"/>
      <c r="BX13" s="373"/>
      <c r="BY13" s="373"/>
      <c r="BZ13" s="373"/>
      <c r="CA13" s="373"/>
      <c r="CB13" s="389"/>
      <c r="CD13" s="390" t="s">
        <v>193</v>
      </c>
      <c r="CE13" s="391"/>
      <c r="CF13" s="391"/>
      <c r="CG13" s="391"/>
      <c r="CH13" s="391"/>
      <c r="CI13" s="391"/>
      <c r="CJ13" s="391"/>
      <c r="CK13" s="391"/>
      <c r="CL13" s="391"/>
      <c r="CM13" s="391"/>
      <c r="CN13" s="391"/>
      <c r="CO13" s="391"/>
      <c r="CP13" s="391"/>
      <c r="CQ13" s="392"/>
      <c r="CR13" s="372">
        <v>5016070</v>
      </c>
      <c r="CS13" s="373"/>
      <c r="CT13" s="373"/>
      <c r="CU13" s="373"/>
      <c r="CV13" s="373"/>
      <c r="CW13" s="373"/>
      <c r="CX13" s="373"/>
      <c r="CY13" s="374"/>
      <c r="CZ13" s="375">
        <v>10.7</v>
      </c>
      <c r="DA13" s="375"/>
      <c r="DB13" s="375"/>
      <c r="DC13" s="375"/>
      <c r="DD13" s="388">
        <v>1981637</v>
      </c>
      <c r="DE13" s="373"/>
      <c r="DF13" s="373"/>
      <c r="DG13" s="373"/>
      <c r="DH13" s="373"/>
      <c r="DI13" s="373"/>
      <c r="DJ13" s="373"/>
      <c r="DK13" s="373"/>
      <c r="DL13" s="373"/>
      <c r="DM13" s="373"/>
      <c r="DN13" s="373"/>
      <c r="DO13" s="373"/>
      <c r="DP13" s="374"/>
      <c r="DQ13" s="388">
        <v>3398516</v>
      </c>
      <c r="DR13" s="373"/>
      <c r="DS13" s="373"/>
      <c r="DT13" s="373"/>
      <c r="DU13" s="373"/>
      <c r="DV13" s="373"/>
      <c r="DW13" s="373"/>
      <c r="DX13" s="373"/>
      <c r="DY13" s="373"/>
      <c r="DZ13" s="373"/>
      <c r="EA13" s="373"/>
      <c r="EB13" s="373"/>
      <c r="EC13" s="389"/>
    </row>
    <row r="14" spans="2:143" ht="11.25" customHeight="1" x14ac:dyDescent="0.15">
      <c r="B14" s="379" t="s">
        <v>194</v>
      </c>
      <c r="C14" s="380"/>
      <c r="D14" s="380"/>
      <c r="E14" s="380"/>
      <c r="F14" s="380"/>
      <c r="G14" s="380"/>
      <c r="H14" s="380"/>
      <c r="I14" s="380"/>
      <c r="J14" s="380"/>
      <c r="K14" s="380"/>
      <c r="L14" s="380"/>
      <c r="M14" s="380"/>
      <c r="N14" s="380"/>
      <c r="O14" s="380"/>
      <c r="P14" s="380"/>
      <c r="Q14" s="381"/>
      <c r="R14" s="372" t="s">
        <v>68</v>
      </c>
      <c r="S14" s="373"/>
      <c r="T14" s="373"/>
      <c r="U14" s="373"/>
      <c r="V14" s="373"/>
      <c r="W14" s="373"/>
      <c r="X14" s="373"/>
      <c r="Y14" s="374"/>
      <c r="Z14" s="375" t="s">
        <v>68</v>
      </c>
      <c r="AA14" s="375"/>
      <c r="AB14" s="375"/>
      <c r="AC14" s="375"/>
      <c r="AD14" s="376" t="s">
        <v>68</v>
      </c>
      <c r="AE14" s="376"/>
      <c r="AF14" s="376"/>
      <c r="AG14" s="376"/>
      <c r="AH14" s="376"/>
      <c r="AI14" s="376"/>
      <c r="AJ14" s="376"/>
      <c r="AK14" s="376"/>
      <c r="AL14" s="382" t="s">
        <v>68</v>
      </c>
      <c r="AM14" s="383"/>
      <c r="AN14" s="383"/>
      <c r="AO14" s="384"/>
      <c r="AP14" s="379" t="s">
        <v>195</v>
      </c>
      <c r="AQ14" s="380"/>
      <c r="AR14" s="380"/>
      <c r="AS14" s="380"/>
      <c r="AT14" s="380"/>
      <c r="AU14" s="380"/>
      <c r="AV14" s="380"/>
      <c r="AW14" s="380"/>
      <c r="AX14" s="380"/>
      <c r="AY14" s="380"/>
      <c r="AZ14" s="380"/>
      <c r="BA14" s="380"/>
      <c r="BB14" s="380"/>
      <c r="BC14" s="380"/>
      <c r="BD14" s="380"/>
      <c r="BE14" s="380"/>
      <c r="BF14" s="381"/>
      <c r="BG14" s="372">
        <v>345977</v>
      </c>
      <c r="BH14" s="373"/>
      <c r="BI14" s="373"/>
      <c r="BJ14" s="373"/>
      <c r="BK14" s="373"/>
      <c r="BL14" s="373"/>
      <c r="BM14" s="373"/>
      <c r="BN14" s="374"/>
      <c r="BO14" s="375">
        <v>1.9</v>
      </c>
      <c r="BP14" s="375"/>
      <c r="BQ14" s="375"/>
      <c r="BR14" s="375"/>
      <c r="BS14" s="388" t="s">
        <v>68</v>
      </c>
      <c r="BT14" s="373"/>
      <c r="BU14" s="373"/>
      <c r="BV14" s="373"/>
      <c r="BW14" s="373"/>
      <c r="BX14" s="373"/>
      <c r="BY14" s="373"/>
      <c r="BZ14" s="373"/>
      <c r="CA14" s="373"/>
      <c r="CB14" s="389"/>
      <c r="CD14" s="390" t="s">
        <v>196</v>
      </c>
      <c r="CE14" s="391"/>
      <c r="CF14" s="391"/>
      <c r="CG14" s="391"/>
      <c r="CH14" s="391"/>
      <c r="CI14" s="391"/>
      <c r="CJ14" s="391"/>
      <c r="CK14" s="391"/>
      <c r="CL14" s="391"/>
      <c r="CM14" s="391"/>
      <c r="CN14" s="391"/>
      <c r="CO14" s="391"/>
      <c r="CP14" s="391"/>
      <c r="CQ14" s="392"/>
      <c r="CR14" s="372">
        <v>1883267</v>
      </c>
      <c r="CS14" s="373"/>
      <c r="CT14" s="373"/>
      <c r="CU14" s="373"/>
      <c r="CV14" s="373"/>
      <c r="CW14" s="373"/>
      <c r="CX14" s="373"/>
      <c r="CY14" s="374"/>
      <c r="CZ14" s="375">
        <v>4</v>
      </c>
      <c r="DA14" s="375"/>
      <c r="DB14" s="375"/>
      <c r="DC14" s="375"/>
      <c r="DD14" s="388">
        <v>571262</v>
      </c>
      <c r="DE14" s="373"/>
      <c r="DF14" s="373"/>
      <c r="DG14" s="373"/>
      <c r="DH14" s="373"/>
      <c r="DI14" s="373"/>
      <c r="DJ14" s="373"/>
      <c r="DK14" s="373"/>
      <c r="DL14" s="373"/>
      <c r="DM14" s="373"/>
      <c r="DN14" s="373"/>
      <c r="DO14" s="373"/>
      <c r="DP14" s="374"/>
      <c r="DQ14" s="388">
        <v>1376507</v>
      </c>
      <c r="DR14" s="373"/>
      <c r="DS14" s="373"/>
      <c r="DT14" s="373"/>
      <c r="DU14" s="373"/>
      <c r="DV14" s="373"/>
      <c r="DW14" s="373"/>
      <c r="DX14" s="373"/>
      <c r="DY14" s="373"/>
      <c r="DZ14" s="373"/>
      <c r="EA14" s="373"/>
      <c r="EB14" s="373"/>
      <c r="EC14" s="389"/>
    </row>
    <row r="15" spans="2:143" ht="11.25" customHeight="1" x14ac:dyDescent="0.15">
      <c r="B15" s="379" t="s">
        <v>197</v>
      </c>
      <c r="C15" s="380"/>
      <c r="D15" s="380"/>
      <c r="E15" s="380"/>
      <c r="F15" s="380"/>
      <c r="G15" s="380"/>
      <c r="H15" s="380"/>
      <c r="I15" s="380"/>
      <c r="J15" s="380"/>
      <c r="K15" s="380"/>
      <c r="L15" s="380"/>
      <c r="M15" s="380"/>
      <c r="N15" s="380"/>
      <c r="O15" s="380"/>
      <c r="P15" s="380"/>
      <c r="Q15" s="381"/>
      <c r="R15" s="372">
        <v>71165</v>
      </c>
      <c r="S15" s="373"/>
      <c r="T15" s="373"/>
      <c r="U15" s="373"/>
      <c r="V15" s="373"/>
      <c r="W15" s="373"/>
      <c r="X15" s="373"/>
      <c r="Y15" s="374"/>
      <c r="Z15" s="375">
        <v>0.1</v>
      </c>
      <c r="AA15" s="375"/>
      <c r="AB15" s="375"/>
      <c r="AC15" s="375"/>
      <c r="AD15" s="376">
        <v>71165</v>
      </c>
      <c r="AE15" s="376"/>
      <c r="AF15" s="376"/>
      <c r="AG15" s="376"/>
      <c r="AH15" s="376"/>
      <c r="AI15" s="376"/>
      <c r="AJ15" s="376"/>
      <c r="AK15" s="376"/>
      <c r="AL15" s="382">
        <v>0.3</v>
      </c>
      <c r="AM15" s="383"/>
      <c r="AN15" s="383"/>
      <c r="AO15" s="384"/>
      <c r="AP15" s="379" t="s">
        <v>198</v>
      </c>
      <c r="AQ15" s="380"/>
      <c r="AR15" s="380"/>
      <c r="AS15" s="380"/>
      <c r="AT15" s="380"/>
      <c r="AU15" s="380"/>
      <c r="AV15" s="380"/>
      <c r="AW15" s="380"/>
      <c r="AX15" s="380"/>
      <c r="AY15" s="380"/>
      <c r="AZ15" s="380"/>
      <c r="BA15" s="380"/>
      <c r="BB15" s="380"/>
      <c r="BC15" s="380"/>
      <c r="BD15" s="380"/>
      <c r="BE15" s="380"/>
      <c r="BF15" s="381"/>
      <c r="BG15" s="372">
        <v>838477</v>
      </c>
      <c r="BH15" s="373"/>
      <c r="BI15" s="373"/>
      <c r="BJ15" s="373"/>
      <c r="BK15" s="373"/>
      <c r="BL15" s="373"/>
      <c r="BM15" s="373"/>
      <c r="BN15" s="374"/>
      <c r="BO15" s="375">
        <v>4.5</v>
      </c>
      <c r="BP15" s="375"/>
      <c r="BQ15" s="375"/>
      <c r="BR15" s="375"/>
      <c r="BS15" s="388" t="s">
        <v>68</v>
      </c>
      <c r="BT15" s="373"/>
      <c r="BU15" s="373"/>
      <c r="BV15" s="373"/>
      <c r="BW15" s="373"/>
      <c r="BX15" s="373"/>
      <c r="BY15" s="373"/>
      <c r="BZ15" s="373"/>
      <c r="CA15" s="373"/>
      <c r="CB15" s="389"/>
      <c r="CD15" s="390" t="s">
        <v>199</v>
      </c>
      <c r="CE15" s="391"/>
      <c r="CF15" s="391"/>
      <c r="CG15" s="391"/>
      <c r="CH15" s="391"/>
      <c r="CI15" s="391"/>
      <c r="CJ15" s="391"/>
      <c r="CK15" s="391"/>
      <c r="CL15" s="391"/>
      <c r="CM15" s="391"/>
      <c r="CN15" s="391"/>
      <c r="CO15" s="391"/>
      <c r="CP15" s="391"/>
      <c r="CQ15" s="392"/>
      <c r="CR15" s="372">
        <v>4967096</v>
      </c>
      <c r="CS15" s="373"/>
      <c r="CT15" s="373"/>
      <c r="CU15" s="373"/>
      <c r="CV15" s="373"/>
      <c r="CW15" s="373"/>
      <c r="CX15" s="373"/>
      <c r="CY15" s="374"/>
      <c r="CZ15" s="375">
        <v>10.6</v>
      </c>
      <c r="DA15" s="375"/>
      <c r="DB15" s="375"/>
      <c r="DC15" s="375"/>
      <c r="DD15" s="388">
        <v>1514646</v>
      </c>
      <c r="DE15" s="373"/>
      <c r="DF15" s="373"/>
      <c r="DG15" s="373"/>
      <c r="DH15" s="373"/>
      <c r="DI15" s="373"/>
      <c r="DJ15" s="373"/>
      <c r="DK15" s="373"/>
      <c r="DL15" s="373"/>
      <c r="DM15" s="373"/>
      <c r="DN15" s="373"/>
      <c r="DO15" s="373"/>
      <c r="DP15" s="374"/>
      <c r="DQ15" s="388">
        <v>3566481</v>
      </c>
      <c r="DR15" s="373"/>
      <c r="DS15" s="373"/>
      <c r="DT15" s="373"/>
      <c r="DU15" s="373"/>
      <c r="DV15" s="373"/>
      <c r="DW15" s="373"/>
      <c r="DX15" s="373"/>
      <c r="DY15" s="373"/>
      <c r="DZ15" s="373"/>
      <c r="EA15" s="373"/>
      <c r="EB15" s="373"/>
      <c r="EC15" s="389"/>
    </row>
    <row r="16" spans="2:143" ht="11.25" customHeight="1" x14ac:dyDescent="0.15">
      <c r="B16" s="379" t="s">
        <v>200</v>
      </c>
      <c r="C16" s="380"/>
      <c r="D16" s="380"/>
      <c r="E16" s="380"/>
      <c r="F16" s="380"/>
      <c r="G16" s="380"/>
      <c r="H16" s="380"/>
      <c r="I16" s="380"/>
      <c r="J16" s="380"/>
      <c r="K16" s="380"/>
      <c r="L16" s="380"/>
      <c r="M16" s="380"/>
      <c r="N16" s="380"/>
      <c r="O16" s="380"/>
      <c r="P16" s="380"/>
      <c r="Q16" s="381"/>
      <c r="R16" s="372">
        <v>5524699</v>
      </c>
      <c r="S16" s="373"/>
      <c r="T16" s="373"/>
      <c r="U16" s="373"/>
      <c r="V16" s="373"/>
      <c r="W16" s="373"/>
      <c r="X16" s="373"/>
      <c r="Y16" s="374"/>
      <c r="Z16" s="375">
        <v>11.4</v>
      </c>
      <c r="AA16" s="375"/>
      <c r="AB16" s="375"/>
      <c r="AC16" s="375"/>
      <c r="AD16" s="376">
        <v>4812056</v>
      </c>
      <c r="AE16" s="376"/>
      <c r="AF16" s="376"/>
      <c r="AG16" s="376"/>
      <c r="AH16" s="376"/>
      <c r="AI16" s="376"/>
      <c r="AJ16" s="376"/>
      <c r="AK16" s="376"/>
      <c r="AL16" s="382">
        <v>19.2</v>
      </c>
      <c r="AM16" s="383"/>
      <c r="AN16" s="383"/>
      <c r="AO16" s="384"/>
      <c r="AP16" s="379" t="s">
        <v>201</v>
      </c>
      <c r="AQ16" s="380"/>
      <c r="AR16" s="380"/>
      <c r="AS16" s="380"/>
      <c r="AT16" s="380"/>
      <c r="AU16" s="380"/>
      <c r="AV16" s="380"/>
      <c r="AW16" s="380"/>
      <c r="AX16" s="380"/>
      <c r="AY16" s="380"/>
      <c r="AZ16" s="380"/>
      <c r="BA16" s="380"/>
      <c r="BB16" s="380"/>
      <c r="BC16" s="380"/>
      <c r="BD16" s="380"/>
      <c r="BE16" s="380"/>
      <c r="BF16" s="381"/>
      <c r="BG16" s="372" t="s">
        <v>68</v>
      </c>
      <c r="BH16" s="373"/>
      <c r="BI16" s="373"/>
      <c r="BJ16" s="373"/>
      <c r="BK16" s="373"/>
      <c r="BL16" s="373"/>
      <c r="BM16" s="373"/>
      <c r="BN16" s="374"/>
      <c r="BO16" s="375" t="s">
        <v>68</v>
      </c>
      <c r="BP16" s="375"/>
      <c r="BQ16" s="375"/>
      <c r="BR16" s="375"/>
      <c r="BS16" s="388" t="s">
        <v>68</v>
      </c>
      <c r="BT16" s="373"/>
      <c r="BU16" s="373"/>
      <c r="BV16" s="373"/>
      <c r="BW16" s="373"/>
      <c r="BX16" s="373"/>
      <c r="BY16" s="373"/>
      <c r="BZ16" s="373"/>
      <c r="CA16" s="373"/>
      <c r="CB16" s="389"/>
      <c r="CD16" s="390" t="s">
        <v>202</v>
      </c>
      <c r="CE16" s="391"/>
      <c r="CF16" s="391"/>
      <c r="CG16" s="391"/>
      <c r="CH16" s="391"/>
      <c r="CI16" s="391"/>
      <c r="CJ16" s="391"/>
      <c r="CK16" s="391"/>
      <c r="CL16" s="391"/>
      <c r="CM16" s="391"/>
      <c r="CN16" s="391"/>
      <c r="CO16" s="391"/>
      <c r="CP16" s="391"/>
      <c r="CQ16" s="392"/>
      <c r="CR16" s="372">
        <v>86770</v>
      </c>
      <c r="CS16" s="373"/>
      <c r="CT16" s="373"/>
      <c r="CU16" s="373"/>
      <c r="CV16" s="373"/>
      <c r="CW16" s="373"/>
      <c r="CX16" s="373"/>
      <c r="CY16" s="374"/>
      <c r="CZ16" s="375">
        <v>0.2</v>
      </c>
      <c r="DA16" s="375"/>
      <c r="DB16" s="375"/>
      <c r="DC16" s="375"/>
      <c r="DD16" s="388" t="s">
        <v>68</v>
      </c>
      <c r="DE16" s="373"/>
      <c r="DF16" s="373"/>
      <c r="DG16" s="373"/>
      <c r="DH16" s="373"/>
      <c r="DI16" s="373"/>
      <c r="DJ16" s="373"/>
      <c r="DK16" s="373"/>
      <c r="DL16" s="373"/>
      <c r="DM16" s="373"/>
      <c r="DN16" s="373"/>
      <c r="DO16" s="373"/>
      <c r="DP16" s="374"/>
      <c r="DQ16" s="388">
        <v>13925</v>
      </c>
      <c r="DR16" s="373"/>
      <c r="DS16" s="373"/>
      <c r="DT16" s="373"/>
      <c r="DU16" s="373"/>
      <c r="DV16" s="373"/>
      <c r="DW16" s="373"/>
      <c r="DX16" s="373"/>
      <c r="DY16" s="373"/>
      <c r="DZ16" s="373"/>
      <c r="EA16" s="373"/>
      <c r="EB16" s="373"/>
      <c r="EC16" s="389"/>
    </row>
    <row r="17" spans="2:133" ht="11.25" customHeight="1" x14ac:dyDescent="0.15">
      <c r="B17" s="379" t="s">
        <v>203</v>
      </c>
      <c r="C17" s="380"/>
      <c r="D17" s="380"/>
      <c r="E17" s="380"/>
      <c r="F17" s="380"/>
      <c r="G17" s="380"/>
      <c r="H17" s="380"/>
      <c r="I17" s="380"/>
      <c r="J17" s="380"/>
      <c r="K17" s="380"/>
      <c r="L17" s="380"/>
      <c r="M17" s="380"/>
      <c r="N17" s="380"/>
      <c r="O17" s="380"/>
      <c r="P17" s="380"/>
      <c r="Q17" s="381"/>
      <c r="R17" s="372">
        <v>4812056</v>
      </c>
      <c r="S17" s="373"/>
      <c r="T17" s="373"/>
      <c r="U17" s="373"/>
      <c r="V17" s="373"/>
      <c r="W17" s="373"/>
      <c r="X17" s="373"/>
      <c r="Y17" s="374"/>
      <c r="Z17" s="375">
        <v>10</v>
      </c>
      <c r="AA17" s="375"/>
      <c r="AB17" s="375"/>
      <c r="AC17" s="375"/>
      <c r="AD17" s="376">
        <v>4812056</v>
      </c>
      <c r="AE17" s="376"/>
      <c r="AF17" s="376"/>
      <c r="AG17" s="376"/>
      <c r="AH17" s="376"/>
      <c r="AI17" s="376"/>
      <c r="AJ17" s="376"/>
      <c r="AK17" s="376"/>
      <c r="AL17" s="382">
        <v>19.2</v>
      </c>
      <c r="AM17" s="383"/>
      <c r="AN17" s="383"/>
      <c r="AO17" s="384"/>
      <c r="AP17" s="379" t="s">
        <v>204</v>
      </c>
      <c r="AQ17" s="380"/>
      <c r="AR17" s="380"/>
      <c r="AS17" s="380"/>
      <c r="AT17" s="380"/>
      <c r="AU17" s="380"/>
      <c r="AV17" s="380"/>
      <c r="AW17" s="380"/>
      <c r="AX17" s="380"/>
      <c r="AY17" s="380"/>
      <c r="AZ17" s="380"/>
      <c r="BA17" s="380"/>
      <c r="BB17" s="380"/>
      <c r="BC17" s="380"/>
      <c r="BD17" s="380"/>
      <c r="BE17" s="380"/>
      <c r="BF17" s="381"/>
      <c r="BG17" s="372" t="s">
        <v>68</v>
      </c>
      <c r="BH17" s="373"/>
      <c r="BI17" s="373"/>
      <c r="BJ17" s="373"/>
      <c r="BK17" s="373"/>
      <c r="BL17" s="373"/>
      <c r="BM17" s="373"/>
      <c r="BN17" s="374"/>
      <c r="BO17" s="375" t="s">
        <v>68</v>
      </c>
      <c r="BP17" s="375"/>
      <c r="BQ17" s="375"/>
      <c r="BR17" s="375"/>
      <c r="BS17" s="388" t="s">
        <v>68</v>
      </c>
      <c r="BT17" s="373"/>
      <c r="BU17" s="373"/>
      <c r="BV17" s="373"/>
      <c r="BW17" s="373"/>
      <c r="BX17" s="373"/>
      <c r="BY17" s="373"/>
      <c r="BZ17" s="373"/>
      <c r="CA17" s="373"/>
      <c r="CB17" s="389"/>
      <c r="CD17" s="390" t="s">
        <v>205</v>
      </c>
      <c r="CE17" s="391"/>
      <c r="CF17" s="391"/>
      <c r="CG17" s="391"/>
      <c r="CH17" s="391"/>
      <c r="CI17" s="391"/>
      <c r="CJ17" s="391"/>
      <c r="CK17" s="391"/>
      <c r="CL17" s="391"/>
      <c r="CM17" s="391"/>
      <c r="CN17" s="391"/>
      <c r="CO17" s="391"/>
      <c r="CP17" s="391"/>
      <c r="CQ17" s="392"/>
      <c r="CR17" s="372">
        <v>4674173</v>
      </c>
      <c r="CS17" s="373"/>
      <c r="CT17" s="373"/>
      <c r="CU17" s="373"/>
      <c r="CV17" s="373"/>
      <c r="CW17" s="373"/>
      <c r="CX17" s="373"/>
      <c r="CY17" s="374"/>
      <c r="CZ17" s="375">
        <v>10</v>
      </c>
      <c r="DA17" s="375"/>
      <c r="DB17" s="375"/>
      <c r="DC17" s="375"/>
      <c r="DD17" s="388" t="s">
        <v>68</v>
      </c>
      <c r="DE17" s="373"/>
      <c r="DF17" s="373"/>
      <c r="DG17" s="373"/>
      <c r="DH17" s="373"/>
      <c r="DI17" s="373"/>
      <c r="DJ17" s="373"/>
      <c r="DK17" s="373"/>
      <c r="DL17" s="373"/>
      <c r="DM17" s="373"/>
      <c r="DN17" s="373"/>
      <c r="DO17" s="373"/>
      <c r="DP17" s="374"/>
      <c r="DQ17" s="388">
        <v>4490912</v>
      </c>
      <c r="DR17" s="373"/>
      <c r="DS17" s="373"/>
      <c r="DT17" s="373"/>
      <c r="DU17" s="373"/>
      <c r="DV17" s="373"/>
      <c r="DW17" s="373"/>
      <c r="DX17" s="373"/>
      <c r="DY17" s="373"/>
      <c r="DZ17" s="373"/>
      <c r="EA17" s="373"/>
      <c r="EB17" s="373"/>
      <c r="EC17" s="389"/>
    </row>
    <row r="18" spans="2:133" ht="11.25" customHeight="1" x14ac:dyDescent="0.15">
      <c r="B18" s="379" t="s">
        <v>206</v>
      </c>
      <c r="C18" s="380"/>
      <c r="D18" s="380"/>
      <c r="E18" s="380"/>
      <c r="F18" s="380"/>
      <c r="G18" s="380"/>
      <c r="H18" s="380"/>
      <c r="I18" s="380"/>
      <c r="J18" s="380"/>
      <c r="K18" s="380"/>
      <c r="L18" s="380"/>
      <c r="M18" s="380"/>
      <c r="N18" s="380"/>
      <c r="O18" s="380"/>
      <c r="P18" s="380"/>
      <c r="Q18" s="381"/>
      <c r="R18" s="372">
        <v>712624</v>
      </c>
      <c r="S18" s="373"/>
      <c r="T18" s="373"/>
      <c r="U18" s="373"/>
      <c r="V18" s="373"/>
      <c r="W18" s="373"/>
      <c r="X18" s="373"/>
      <c r="Y18" s="374"/>
      <c r="Z18" s="375">
        <v>1.5</v>
      </c>
      <c r="AA18" s="375"/>
      <c r="AB18" s="375"/>
      <c r="AC18" s="375"/>
      <c r="AD18" s="376" t="s">
        <v>68</v>
      </c>
      <c r="AE18" s="376"/>
      <c r="AF18" s="376"/>
      <c r="AG18" s="376"/>
      <c r="AH18" s="376"/>
      <c r="AI18" s="376"/>
      <c r="AJ18" s="376"/>
      <c r="AK18" s="376"/>
      <c r="AL18" s="382" t="s">
        <v>68</v>
      </c>
      <c r="AM18" s="383"/>
      <c r="AN18" s="383"/>
      <c r="AO18" s="384"/>
      <c r="AP18" s="379" t="s">
        <v>207</v>
      </c>
      <c r="AQ18" s="380"/>
      <c r="AR18" s="380"/>
      <c r="AS18" s="380"/>
      <c r="AT18" s="380"/>
      <c r="AU18" s="380"/>
      <c r="AV18" s="380"/>
      <c r="AW18" s="380"/>
      <c r="AX18" s="380"/>
      <c r="AY18" s="380"/>
      <c r="AZ18" s="380"/>
      <c r="BA18" s="380"/>
      <c r="BB18" s="380"/>
      <c r="BC18" s="380"/>
      <c r="BD18" s="380"/>
      <c r="BE18" s="380"/>
      <c r="BF18" s="381"/>
      <c r="BG18" s="372" t="s">
        <v>68</v>
      </c>
      <c r="BH18" s="373"/>
      <c r="BI18" s="373"/>
      <c r="BJ18" s="373"/>
      <c r="BK18" s="373"/>
      <c r="BL18" s="373"/>
      <c r="BM18" s="373"/>
      <c r="BN18" s="374"/>
      <c r="BO18" s="375" t="s">
        <v>68</v>
      </c>
      <c r="BP18" s="375"/>
      <c r="BQ18" s="375"/>
      <c r="BR18" s="375"/>
      <c r="BS18" s="388" t="s">
        <v>68</v>
      </c>
      <c r="BT18" s="373"/>
      <c r="BU18" s="373"/>
      <c r="BV18" s="373"/>
      <c r="BW18" s="373"/>
      <c r="BX18" s="373"/>
      <c r="BY18" s="373"/>
      <c r="BZ18" s="373"/>
      <c r="CA18" s="373"/>
      <c r="CB18" s="389"/>
      <c r="CD18" s="390" t="s">
        <v>208</v>
      </c>
      <c r="CE18" s="391"/>
      <c r="CF18" s="391"/>
      <c r="CG18" s="391"/>
      <c r="CH18" s="391"/>
      <c r="CI18" s="391"/>
      <c r="CJ18" s="391"/>
      <c r="CK18" s="391"/>
      <c r="CL18" s="391"/>
      <c r="CM18" s="391"/>
      <c r="CN18" s="391"/>
      <c r="CO18" s="391"/>
      <c r="CP18" s="391"/>
      <c r="CQ18" s="392"/>
      <c r="CR18" s="372">
        <v>74824</v>
      </c>
      <c r="CS18" s="373"/>
      <c r="CT18" s="373"/>
      <c r="CU18" s="373"/>
      <c r="CV18" s="373"/>
      <c r="CW18" s="373"/>
      <c r="CX18" s="373"/>
      <c r="CY18" s="374"/>
      <c r="CZ18" s="375">
        <v>0.2</v>
      </c>
      <c r="DA18" s="375"/>
      <c r="DB18" s="375"/>
      <c r="DC18" s="375"/>
      <c r="DD18" s="388" t="s">
        <v>68</v>
      </c>
      <c r="DE18" s="373"/>
      <c r="DF18" s="373"/>
      <c r="DG18" s="373"/>
      <c r="DH18" s="373"/>
      <c r="DI18" s="373"/>
      <c r="DJ18" s="373"/>
      <c r="DK18" s="373"/>
      <c r="DL18" s="373"/>
      <c r="DM18" s="373"/>
      <c r="DN18" s="373"/>
      <c r="DO18" s="373"/>
      <c r="DP18" s="374"/>
      <c r="DQ18" s="388">
        <v>74824</v>
      </c>
      <c r="DR18" s="373"/>
      <c r="DS18" s="373"/>
      <c r="DT18" s="373"/>
      <c r="DU18" s="373"/>
      <c r="DV18" s="373"/>
      <c r="DW18" s="373"/>
      <c r="DX18" s="373"/>
      <c r="DY18" s="373"/>
      <c r="DZ18" s="373"/>
      <c r="EA18" s="373"/>
      <c r="EB18" s="373"/>
      <c r="EC18" s="389"/>
    </row>
    <row r="19" spans="2:133" ht="11.25" customHeight="1" x14ac:dyDescent="0.15">
      <c r="B19" s="379" t="s">
        <v>209</v>
      </c>
      <c r="C19" s="380"/>
      <c r="D19" s="380"/>
      <c r="E19" s="380"/>
      <c r="F19" s="380"/>
      <c r="G19" s="380"/>
      <c r="H19" s="380"/>
      <c r="I19" s="380"/>
      <c r="J19" s="380"/>
      <c r="K19" s="380"/>
      <c r="L19" s="380"/>
      <c r="M19" s="380"/>
      <c r="N19" s="380"/>
      <c r="O19" s="380"/>
      <c r="P19" s="380"/>
      <c r="Q19" s="381"/>
      <c r="R19" s="372">
        <v>19</v>
      </c>
      <c r="S19" s="373"/>
      <c r="T19" s="373"/>
      <c r="U19" s="373"/>
      <c r="V19" s="373"/>
      <c r="W19" s="373"/>
      <c r="X19" s="373"/>
      <c r="Y19" s="374"/>
      <c r="Z19" s="375">
        <v>0</v>
      </c>
      <c r="AA19" s="375"/>
      <c r="AB19" s="375"/>
      <c r="AC19" s="375"/>
      <c r="AD19" s="376" t="s">
        <v>68</v>
      </c>
      <c r="AE19" s="376"/>
      <c r="AF19" s="376"/>
      <c r="AG19" s="376"/>
      <c r="AH19" s="376"/>
      <c r="AI19" s="376"/>
      <c r="AJ19" s="376"/>
      <c r="AK19" s="376"/>
      <c r="AL19" s="382" t="s">
        <v>68</v>
      </c>
      <c r="AM19" s="383"/>
      <c r="AN19" s="383"/>
      <c r="AO19" s="384"/>
      <c r="AP19" s="379" t="s">
        <v>210</v>
      </c>
      <c r="AQ19" s="380"/>
      <c r="AR19" s="380"/>
      <c r="AS19" s="380"/>
      <c r="AT19" s="380"/>
      <c r="AU19" s="380"/>
      <c r="AV19" s="380"/>
      <c r="AW19" s="380"/>
      <c r="AX19" s="380"/>
      <c r="AY19" s="380"/>
      <c r="AZ19" s="380"/>
      <c r="BA19" s="380"/>
      <c r="BB19" s="380"/>
      <c r="BC19" s="380"/>
      <c r="BD19" s="380"/>
      <c r="BE19" s="380"/>
      <c r="BF19" s="381"/>
      <c r="BG19" s="372">
        <v>1167487</v>
      </c>
      <c r="BH19" s="373"/>
      <c r="BI19" s="373"/>
      <c r="BJ19" s="373"/>
      <c r="BK19" s="373"/>
      <c r="BL19" s="373"/>
      <c r="BM19" s="373"/>
      <c r="BN19" s="374"/>
      <c r="BO19" s="375">
        <v>6.3</v>
      </c>
      <c r="BP19" s="375"/>
      <c r="BQ19" s="375"/>
      <c r="BR19" s="375"/>
      <c r="BS19" s="388" t="s">
        <v>68</v>
      </c>
      <c r="BT19" s="373"/>
      <c r="BU19" s="373"/>
      <c r="BV19" s="373"/>
      <c r="BW19" s="373"/>
      <c r="BX19" s="373"/>
      <c r="BY19" s="373"/>
      <c r="BZ19" s="373"/>
      <c r="CA19" s="373"/>
      <c r="CB19" s="389"/>
      <c r="CD19" s="390" t="s">
        <v>211</v>
      </c>
      <c r="CE19" s="391"/>
      <c r="CF19" s="391"/>
      <c r="CG19" s="391"/>
      <c r="CH19" s="391"/>
      <c r="CI19" s="391"/>
      <c r="CJ19" s="391"/>
      <c r="CK19" s="391"/>
      <c r="CL19" s="391"/>
      <c r="CM19" s="391"/>
      <c r="CN19" s="391"/>
      <c r="CO19" s="391"/>
      <c r="CP19" s="391"/>
      <c r="CQ19" s="392"/>
      <c r="CR19" s="372" t="s">
        <v>68</v>
      </c>
      <c r="CS19" s="373"/>
      <c r="CT19" s="373"/>
      <c r="CU19" s="373"/>
      <c r="CV19" s="373"/>
      <c r="CW19" s="373"/>
      <c r="CX19" s="373"/>
      <c r="CY19" s="374"/>
      <c r="CZ19" s="375" t="s">
        <v>68</v>
      </c>
      <c r="DA19" s="375"/>
      <c r="DB19" s="375"/>
      <c r="DC19" s="375"/>
      <c r="DD19" s="388" t="s">
        <v>68</v>
      </c>
      <c r="DE19" s="373"/>
      <c r="DF19" s="373"/>
      <c r="DG19" s="373"/>
      <c r="DH19" s="373"/>
      <c r="DI19" s="373"/>
      <c r="DJ19" s="373"/>
      <c r="DK19" s="373"/>
      <c r="DL19" s="373"/>
      <c r="DM19" s="373"/>
      <c r="DN19" s="373"/>
      <c r="DO19" s="373"/>
      <c r="DP19" s="374"/>
      <c r="DQ19" s="388" t="s">
        <v>68</v>
      </c>
      <c r="DR19" s="373"/>
      <c r="DS19" s="373"/>
      <c r="DT19" s="373"/>
      <c r="DU19" s="373"/>
      <c r="DV19" s="373"/>
      <c r="DW19" s="373"/>
      <c r="DX19" s="373"/>
      <c r="DY19" s="373"/>
      <c r="DZ19" s="373"/>
      <c r="EA19" s="373"/>
      <c r="EB19" s="373"/>
      <c r="EC19" s="389"/>
    </row>
    <row r="20" spans="2:133" ht="11.25" customHeight="1" x14ac:dyDescent="0.15">
      <c r="B20" s="379" t="s">
        <v>212</v>
      </c>
      <c r="C20" s="380"/>
      <c r="D20" s="380"/>
      <c r="E20" s="380"/>
      <c r="F20" s="380"/>
      <c r="G20" s="380"/>
      <c r="H20" s="380"/>
      <c r="I20" s="380"/>
      <c r="J20" s="380"/>
      <c r="K20" s="380"/>
      <c r="L20" s="380"/>
      <c r="M20" s="380"/>
      <c r="N20" s="380"/>
      <c r="O20" s="380"/>
      <c r="P20" s="380"/>
      <c r="Q20" s="381"/>
      <c r="R20" s="372">
        <v>26839182</v>
      </c>
      <c r="S20" s="373"/>
      <c r="T20" s="373"/>
      <c r="U20" s="373"/>
      <c r="V20" s="373"/>
      <c r="W20" s="373"/>
      <c r="X20" s="373"/>
      <c r="Y20" s="374"/>
      <c r="Z20" s="375">
        <v>55.6</v>
      </c>
      <c r="AA20" s="375"/>
      <c r="AB20" s="375"/>
      <c r="AC20" s="375"/>
      <c r="AD20" s="376">
        <v>24959605</v>
      </c>
      <c r="AE20" s="376"/>
      <c r="AF20" s="376"/>
      <c r="AG20" s="376"/>
      <c r="AH20" s="376"/>
      <c r="AI20" s="376"/>
      <c r="AJ20" s="376"/>
      <c r="AK20" s="376"/>
      <c r="AL20" s="382">
        <v>99.8</v>
      </c>
      <c r="AM20" s="383"/>
      <c r="AN20" s="383"/>
      <c r="AO20" s="384"/>
      <c r="AP20" s="379" t="s">
        <v>213</v>
      </c>
      <c r="AQ20" s="380"/>
      <c r="AR20" s="380"/>
      <c r="AS20" s="380"/>
      <c r="AT20" s="380"/>
      <c r="AU20" s="380"/>
      <c r="AV20" s="380"/>
      <c r="AW20" s="380"/>
      <c r="AX20" s="380"/>
      <c r="AY20" s="380"/>
      <c r="AZ20" s="380"/>
      <c r="BA20" s="380"/>
      <c r="BB20" s="380"/>
      <c r="BC20" s="380"/>
      <c r="BD20" s="380"/>
      <c r="BE20" s="380"/>
      <c r="BF20" s="381"/>
      <c r="BG20" s="372">
        <v>1167487</v>
      </c>
      <c r="BH20" s="373"/>
      <c r="BI20" s="373"/>
      <c r="BJ20" s="373"/>
      <c r="BK20" s="373"/>
      <c r="BL20" s="373"/>
      <c r="BM20" s="373"/>
      <c r="BN20" s="374"/>
      <c r="BO20" s="375">
        <v>6.3</v>
      </c>
      <c r="BP20" s="375"/>
      <c r="BQ20" s="375"/>
      <c r="BR20" s="375"/>
      <c r="BS20" s="388" t="s">
        <v>68</v>
      </c>
      <c r="BT20" s="373"/>
      <c r="BU20" s="373"/>
      <c r="BV20" s="373"/>
      <c r="BW20" s="373"/>
      <c r="BX20" s="373"/>
      <c r="BY20" s="373"/>
      <c r="BZ20" s="373"/>
      <c r="CA20" s="373"/>
      <c r="CB20" s="389"/>
      <c r="CD20" s="390" t="s">
        <v>214</v>
      </c>
      <c r="CE20" s="391"/>
      <c r="CF20" s="391"/>
      <c r="CG20" s="391"/>
      <c r="CH20" s="391"/>
      <c r="CI20" s="391"/>
      <c r="CJ20" s="391"/>
      <c r="CK20" s="391"/>
      <c r="CL20" s="391"/>
      <c r="CM20" s="391"/>
      <c r="CN20" s="391"/>
      <c r="CO20" s="391"/>
      <c r="CP20" s="391"/>
      <c r="CQ20" s="392"/>
      <c r="CR20" s="372">
        <v>46725499</v>
      </c>
      <c r="CS20" s="373"/>
      <c r="CT20" s="373"/>
      <c r="CU20" s="373"/>
      <c r="CV20" s="373"/>
      <c r="CW20" s="373"/>
      <c r="CX20" s="373"/>
      <c r="CY20" s="374"/>
      <c r="CZ20" s="375">
        <v>100</v>
      </c>
      <c r="DA20" s="375"/>
      <c r="DB20" s="375"/>
      <c r="DC20" s="375"/>
      <c r="DD20" s="388">
        <v>6055410</v>
      </c>
      <c r="DE20" s="373"/>
      <c r="DF20" s="373"/>
      <c r="DG20" s="373"/>
      <c r="DH20" s="373"/>
      <c r="DI20" s="373"/>
      <c r="DJ20" s="373"/>
      <c r="DK20" s="373"/>
      <c r="DL20" s="373"/>
      <c r="DM20" s="373"/>
      <c r="DN20" s="373"/>
      <c r="DO20" s="373"/>
      <c r="DP20" s="374"/>
      <c r="DQ20" s="388">
        <v>30257229</v>
      </c>
      <c r="DR20" s="373"/>
      <c r="DS20" s="373"/>
      <c r="DT20" s="373"/>
      <c r="DU20" s="373"/>
      <c r="DV20" s="373"/>
      <c r="DW20" s="373"/>
      <c r="DX20" s="373"/>
      <c r="DY20" s="373"/>
      <c r="DZ20" s="373"/>
      <c r="EA20" s="373"/>
      <c r="EB20" s="373"/>
      <c r="EC20" s="389"/>
    </row>
    <row r="21" spans="2:133" ht="11.25" customHeight="1" x14ac:dyDescent="0.15">
      <c r="B21" s="379" t="s">
        <v>215</v>
      </c>
      <c r="C21" s="380"/>
      <c r="D21" s="380"/>
      <c r="E21" s="380"/>
      <c r="F21" s="380"/>
      <c r="G21" s="380"/>
      <c r="H21" s="380"/>
      <c r="I21" s="380"/>
      <c r="J21" s="380"/>
      <c r="K21" s="380"/>
      <c r="L21" s="380"/>
      <c r="M21" s="380"/>
      <c r="N21" s="380"/>
      <c r="O21" s="380"/>
      <c r="P21" s="380"/>
      <c r="Q21" s="381"/>
      <c r="R21" s="372">
        <v>16505</v>
      </c>
      <c r="S21" s="373"/>
      <c r="T21" s="373"/>
      <c r="U21" s="373"/>
      <c r="V21" s="373"/>
      <c r="W21" s="373"/>
      <c r="X21" s="373"/>
      <c r="Y21" s="374"/>
      <c r="Z21" s="375">
        <v>0</v>
      </c>
      <c r="AA21" s="375"/>
      <c r="AB21" s="375"/>
      <c r="AC21" s="375"/>
      <c r="AD21" s="376">
        <v>16505</v>
      </c>
      <c r="AE21" s="376"/>
      <c r="AF21" s="376"/>
      <c r="AG21" s="376"/>
      <c r="AH21" s="376"/>
      <c r="AI21" s="376"/>
      <c r="AJ21" s="376"/>
      <c r="AK21" s="376"/>
      <c r="AL21" s="382">
        <v>0.1</v>
      </c>
      <c r="AM21" s="383"/>
      <c r="AN21" s="383"/>
      <c r="AO21" s="384"/>
      <c r="AP21" s="393" t="s">
        <v>216</v>
      </c>
      <c r="AQ21" s="394"/>
      <c r="AR21" s="394"/>
      <c r="AS21" s="394"/>
      <c r="AT21" s="394"/>
      <c r="AU21" s="394"/>
      <c r="AV21" s="394"/>
      <c r="AW21" s="394"/>
      <c r="AX21" s="394"/>
      <c r="AY21" s="394"/>
      <c r="AZ21" s="394"/>
      <c r="BA21" s="394"/>
      <c r="BB21" s="394"/>
      <c r="BC21" s="394"/>
      <c r="BD21" s="394"/>
      <c r="BE21" s="394"/>
      <c r="BF21" s="395"/>
      <c r="BG21" s="372">
        <v>553</v>
      </c>
      <c r="BH21" s="373"/>
      <c r="BI21" s="373"/>
      <c r="BJ21" s="373"/>
      <c r="BK21" s="373"/>
      <c r="BL21" s="373"/>
      <c r="BM21" s="373"/>
      <c r="BN21" s="374"/>
      <c r="BO21" s="375">
        <v>0</v>
      </c>
      <c r="BP21" s="375"/>
      <c r="BQ21" s="375"/>
      <c r="BR21" s="375"/>
      <c r="BS21" s="388" t="s">
        <v>68</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x14ac:dyDescent="0.15">
      <c r="B22" s="379" t="s">
        <v>217</v>
      </c>
      <c r="C22" s="380"/>
      <c r="D22" s="380"/>
      <c r="E22" s="380"/>
      <c r="F22" s="380"/>
      <c r="G22" s="380"/>
      <c r="H22" s="380"/>
      <c r="I22" s="380"/>
      <c r="J22" s="380"/>
      <c r="K22" s="380"/>
      <c r="L22" s="380"/>
      <c r="M22" s="380"/>
      <c r="N22" s="380"/>
      <c r="O22" s="380"/>
      <c r="P22" s="380"/>
      <c r="Q22" s="381"/>
      <c r="R22" s="372">
        <v>455186</v>
      </c>
      <c r="S22" s="373"/>
      <c r="T22" s="373"/>
      <c r="U22" s="373"/>
      <c r="V22" s="373"/>
      <c r="W22" s="373"/>
      <c r="X22" s="373"/>
      <c r="Y22" s="374"/>
      <c r="Z22" s="375">
        <v>0.9</v>
      </c>
      <c r="AA22" s="375"/>
      <c r="AB22" s="375"/>
      <c r="AC22" s="375"/>
      <c r="AD22" s="376" t="s">
        <v>68</v>
      </c>
      <c r="AE22" s="376"/>
      <c r="AF22" s="376"/>
      <c r="AG22" s="376"/>
      <c r="AH22" s="376"/>
      <c r="AI22" s="376"/>
      <c r="AJ22" s="376"/>
      <c r="AK22" s="376"/>
      <c r="AL22" s="382" t="s">
        <v>68</v>
      </c>
      <c r="AM22" s="383"/>
      <c r="AN22" s="383"/>
      <c r="AO22" s="384"/>
      <c r="AP22" s="393" t="s">
        <v>218</v>
      </c>
      <c r="AQ22" s="394"/>
      <c r="AR22" s="394"/>
      <c r="AS22" s="394"/>
      <c r="AT22" s="394"/>
      <c r="AU22" s="394"/>
      <c r="AV22" s="394"/>
      <c r="AW22" s="394"/>
      <c r="AX22" s="394"/>
      <c r="AY22" s="394"/>
      <c r="AZ22" s="394"/>
      <c r="BA22" s="394"/>
      <c r="BB22" s="394"/>
      <c r="BC22" s="394"/>
      <c r="BD22" s="394"/>
      <c r="BE22" s="394"/>
      <c r="BF22" s="395"/>
      <c r="BG22" s="372" t="s">
        <v>68</v>
      </c>
      <c r="BH22" s="373"/>
      <c r="BI22" s="373"/>
      <c r="BJ22" s="373"/>
      <c r="BK22" s="373"/>
      <c r="BL22" s="373"/>
      <c r="BM22" s="373"/>
      <c r="BN22" s="374"/>
      <c r="BO22" s="375" t="s">
        <v>68</v>
      </c>
      <c r="BP22" s="375"/>
      <c r="BQ22" s="375"/>
      <c r="BR22" s="375"/>
      <c r="BS22" s="388" t="s">
        <v>68</v>
      </c>
      <c r="BT22" s="373"/>
      <c r="BU22" s="373"/>
      <c r="BV22" s="373"/>
      <c r="BW22" s="373"/>
      <c r="BX22" s="373"/>
      <c r="BY22" s="373"/>
      <c r="BZ22" s="373"/>
      <c r="CA22" s="373"/>
      <c r="CB22" s="389"/>
      <c r="CD22" s="357" t="s">
        <v>219</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x14ac:dyDescent="0.15">
      <c r="B23" s="379" t="s">
        <v>220</v>
      </c>
      <c r="C23" s="380"/>
      <c r="D23" s="380"/>
      <c r="E23" s="380"/>
      <c r="F23" s="380"/>
      <c r="G23" s="380"/>
      <c r="H23" s="380"/>
      <c r="I23" s="380"/>
      <c r="J23" s="380"/>
      <c r="K23" s="380"/>
      <c r="L23" s="380"/>
      <c r="M23" s="380"/>
      <c r="N23" s="380"/>
      <c r="O23" s="380"/>
      <c r="P23" s="380"/>
      <c r="Q23" s="381"/>
      <c r="R23" s="372">
        <v>636411</v>
      </c>
      <c r="S23" s="373"/>
      <c r="T23" s="373"/>
      <c r="U23" s="373"/>
      <c r="V23" s="373"/>
      <c r="W23" s="373"/>
      <c r="X23" s="373"/>
      <c r="Y23" s="374"/>
      <c r="Z23" s="375">
        <v>1.3</v>
      </c>
      <c r="AA23" s="375"/>
      <c r="AB23" s="375"/>
      <c r="AC23" s="375"/>
      <c r="AD23" s="376">
        <v>3977</v>
      </c>
      <c r="AE23" s="376"/>
      <c r="AF23" s="376"/>
      <c r="AG23" s="376"/>
      <c r="AH23" s="376"/>
      <c r="AI23" s="376"/>
      <c r="AJ23" s="376"/>
      <c r="AK23" s="376"/>
      <c r="AL23" s="382">
        <v>0</v>
      </c>
      <c r="AM23" s="383"/>
      <c r="AN23" s="383"/>
      <c r="AO23" s="384"/>
      <c r="AP23" s="393" t="s">
        <v>221</v>
      </c>
      <c r="AQ23" s="394"/>
      <c r="AR23" s="394"/>
      <c r="AS23" s="394"/>
      <c r="AT23" s="394"/>
      <c r="AU23" s="394"/>
      <c r="AV23" s="394"/>
      <c r="AW23" s="394"/>
      <c r="AX23" s="394"/>
      <c r="AY23" s="394"/>
      <c r="AZ23" s="394"/>
      <c r="BA23" s="394"/>
      <c r="BB23" s="394"/>
      <c r="BC23" s="394"/>
      <c r="BD23" s="394"/>
      <c r="BE23" s="394"/>
      <c r="BF23" s="395"/>
      <c r="BG23" s="372">
        <v>1166934</v>
      </c>
      <c r="BH23" s="373"/>
      <c r="BI23" s="373"/>
      <c r="BJ23" s="373"/>
      <c r="BK23" s="373"/>
      <c r="BL23" s="373"/>
      <c r="BM23" s="373"/>
      <c r="BN23" s="374"/>
      <c r="BO23" s="375">
        <v>6.3</v>
      </c>
      <c r="BP23" s="375"/>
      <c r="BQ23" s="375"/>
      <c r="BR23" s="375"/>
      <c r="BS23" s="388" t="s">
        <v>68</v>
      </c>
      <c r="BT23" s="373"/>
      <c r="BU23" s="373"/>
      <c r="BV23" s="373"/>
      <c r="BW23" s="373"/>
      <c r="BX23" s="373"/>
      <c r="BY23" s="373"/>
      <c r="BZ23" s="373"/>
      <c r="CA23" s="373"/>
      <c r="CB23" s="389"/>
      <c r="CD23" s="357" t="s">
        <v>160</v>
      </c>
      <c r="CE23" s="358"/>
      <c r="CF23" s="358"/>
      <c r="CG23" s="358"/>
      <c r="CH23" s="358"/>
      <c r="CI23" s="358"/>
      <c r="CJ23" s="358"/>
      <c r="CK23" s="358"/>
      <c r="CL23" s="358"/>
      <c r="CM23" s="358"/>
      <c r="CN23" s="358"/>
      <c r="CO23" s="358"/>
      <c r="CP23" s="358"/>
      <c r="CQ23" s="359"/>
      <c r="CR23" s="357" t="s">
        <v>222</v>
      </c>
      <c r="CS23" s="358"/>
      <c r="CT23" s="358"/>
      <c r="CU23" s="358"/>
      <c r="CV23" s="358"/>
      <c r="CW23" s="358"/>
      <c r="CX23" s="358"/>
      <c r="CY23" s="359"/>
      <c r="CZ23" s="357" t="s">
        <v>223</v>
      </c>
      <c r="DA23" s="358"/>
      <c r="DB23" s="358"/>
      <c r="DC23" s="359"/>
      <c r="DD23" s="357" t="s">
        <v>224</v>
      </c>
      <c r="DE23" s="358"/>
      <c r="DF23" s="358"/>
      <c r="DG23" s="358"/>
      <c r="DH23" s="358"/>
      <c r="DI23" s="358"/>
      <c r="DJ23" s="358"/>
      <c r="DK23" s="359"/>
      <c r="DL23" s="399" t="s">
        <v>225</v>
      </c>
      <c r="DM23" s="400"/>
      <c r="DN23" s="400"/>
      <c r="DO23" s="400"/>
      <c r="DP23" s="400"/>
      <c r="DQ23" s="400"/>
      <c r="DR23" s="400"/>
      <c r="DS23" s="400"/>
      <c r="DT23" s="400"/>
      <c r="DU23" s="400"/>
      <c r="DV23" s="401"/>
      <c r="DW23" s="357" t="s">
        <v>226</v>
      </c>
      <c r="DX23" s="358"/>
      <c r="DY23" s="358"/>
      <c r="DZ23" s="358"/>
      <c r="EA23" s="358"/>
      <c r="EB23" s="358"/>
      <c r="EC23" s="359"/>
    </row>
    <row r="24" spans="2:133" ht="11.25" customHeight="1" x14ac:dyDescent="0.15">
      <c r="B24" s="379" t="s">
        <v>227</v>
      </c>
      <c r="C24" s="380"/>
      <c r="D24" s="380"/>
      <c r="E24" s="380"/>
      <c r="F24" s="380"/>
      <c r="G24" s="380"/>
      <c r="H24" s="380"/>
      <c r="I24" s="380"/>
      <c r="J24" s="380"/>
      <c r="K24" s="380"/>
      <c r="L24" s="380"/>
      <c r="M24" s="380"/>
      <c r="N24" s="380"/>
      <c r="O24" s="380"/>
      <c r="P24" s="380"/>
      <c r="Q24" s="381"/>
      <c r="R24" s="372">
        <v>245264</v>
      </c>
      <c r="S24" s="373"/>
      <c r="T24" s="373"/>
      <c r="U24" s="373"/>
      <c r="V24" s="373"/>
      <c r="W24" s="373"/>
      <c r="X24" s="373"/>
      <c r="Y24" s="374"/>
      <c r="Z24" s="375">
        <v>0.5</v>
      </c>
      <c r="AA24" s="375"/>
      <c r="AB24" s="375"/>
      <c r="AC24" s="375"/>
      <c r="AD24" s="376" t="s">
        <v>68</v>
      </c>
      <c r="AE24" s="376"/>
      <c r="AF24" s="376"/>
      <c r="AG24" s="376"/>
      <c r="AH24" s="376"/>
      <c r="AI24" s="376"/>
      <c r="AJ24" s="376"/>
      <c r="AK24" s="376"/>
      <c r="AL24" s="382" t="s">
        <v>68</v>
      </c>
      <c r="AM24" s="383"/>
      <c r="AN24" s="383"/>
      <c r="AO24" s="384"/>
      <c r="AP24" s="393" t="s">
        <v>228</v>
      </c>
      <c r="AQ24" s="394"/>
      <c r="AR24" s="394"/>
      <c r="AS24" s="394"/>
      <c r="AT24" s="394"/>
      <c r="AU24" s="394"/>
      <c r="AV24" s="394"/>
      <c r="AW24" s="394"/>
      <c r="AX24" s="394"/>
      <c r="AY24" s="394"/>
      <c r="AZ24" s="394"/>
      <c r="BA24" s="394"/>
      <c r="BB24" s="394"/>
      <c r="BC24" s="394"/>
      <c r="BD24" s="394"/>
      <c r="BE24" s="394"/>
      <c r="BF24" s="395"/>
      <c r="BG24" s="372" t="s">
        <v>68</v>
      </c>
      <c r="BH24" s="373"/>
      <c r="BI24" s="373"/>
      <c r="BJ24" s="373"/>
      <c r="BK24" s="373"/>
      <c r="BL24" s="373"/>
      <c r="BM24" s="373"/>
      <c r="BN24" s="374"/>
      <c r="BO24" s="375" t="s">
        <v>68</v>
      </c>
      <c r="BP24" s="375"/>
      <c r="BQ24" s="375"/>
      <c r="BR24" s="375"/>
      <c r="BS24" s="388" t="s">
        <v>68</v>
      </c>
      <c r="BT24" s="373"/>
      <c r="BU24" s="373"/>
      <c r="BV24" s="373"/>
      <c r="BW24" s="373"/>
      <c r="BX24" s="373"/>
      <c r="BY24" s="373"/>
      <c r="BZ24" s="373"/>
      <c r="CA24" s="373"/>
      <c r="CB24" s="389"/>
      <c r="CD24" s="385" t="s">
        <v>229</v>
      </c>
      <c r="CE24" s="386"/>
      <c r="CF24" s="386"/>
      <c r="CG24" s="386"/>
      <c r="CH24" s="386"/>
      <c r="CI24" s="386"/>
      <c r="CJ24" s="386"/>
      <c r="CK24" s="386"/>
      <c r="CL24" s="386"/>
      <c r="CM24" s="386"/>
      <c r="CN24" s="386"/>
      <c r="CO24" s="386"/>
      <c r="CP24" s="386"/>
      <c r="CQ24" s="387"/>
      <c r="CR24" s="364">
        <v>23255789</v>
      </c>
      <c r="CS24" s="365"/>
      <c r="CT24" s="365"/>
      <c r="CU24" s="365"/>
      <c r="CV24" s="365"/>
      <c r="CW24" s="365"/>
      <c r="CX24" s="365"/>
      <c r="CY24" s="366"/>
      <c r="CZ24" s="402">
        <v>49.8</v>
      </c>
      <c r="DA24" s="403"/>
      <c r="DB24" s="403"/>
      <c r="DC24" s="404"/>
      <c r="DD24" s="405">
        <v>14553396</v>
      </c>
      <c r="DE24" s="365"/>
      <c r="DF24" s="365"/>
      <c r="DG24" s="365"/>
      <c r="DH24" s="365"/>
      <c r="DI24" s="365"/>
      <c r="DJ24" s="365"/>
      <c r="DK24" s="366"/>
      <c r="DL24" s="405">
        <v>13752605</v>
      </c>
      <c r="DM24" s="365"/>
      <c r="DN24" s="365"/>
      <c r="DO24" s="365"/>
      <c r="DP24" s="365"/>
      <c r="DQ24" s="365"/>
      <c r="DR24" s="365"/>
      <c r="DS24" s="365"/>
      <c r="DT24" s="365"/>
      <c r="DU24" s="365"/>
      <c r="DV24" s="366"/>
      <c r="DW24" s="369">
        <v>51.6</v>
      </c>
      <c r="DX24" s="370"/>
      <c r="DY24" s="370"/>
      <c r="DZ24" s="370"/>
      <c r="EA24" s="370"/>
      <c r="EB24" s="370"/>
      <c r="EC24" s="371"/>
    </row>
    <row r="25" spans="2:133" ht="11.25" customHeight="1" x14ac:dyDescent="0.15">
      <c r="B25" s="379" t="s">
        <v>230</v>
      </c>
      <c r="C25" s="380"/>
      <c r="D25" s="380"/>
      <c r="E25" s="380"/>
      <c r="F25" s="380"/>
      <c r="G25" s="380"/>
      <c r="H25" s="380"/>
      <c r="I25" s="380"/>
      <c r="J25" s="380"/>
      <c r="K25" s="380"/>
      <c r="L25" s="380"/>
      <c r="M25" s="380"/>
      <c r="N25" s="380"/>
      <c r="O25" s="380"/>
      <c r="P25" s="380"/>
      <c r="Q25" s="381"/>
      <c r="R25" s="372">
        <v>7585547</v>
      </c>
      <c r="S25" s="373"/>
      <c r="T25" s="373"/>
      <c r="U25" s="373"/>
      <c r="V25" s="373"/>
      <c r="W25" s="373"/>
      <c r="X25" s="373"/>
      <c r="Y25" s="374"/>
      <c r="Z25" s="375">
        <v>15.7</v>
      </c>
      <c r="AA25" s="375"/>
      <c r="AB25" s="375"/>
      <c r="AC25" s="375"/>
      <c r="AD25" s="376" t="s">
        <v>68</v>
      </c>
      <c r="AE25" s="376"/>
      <c r="AF25" s="376"/>
      <c r="AG25" s="376"/>
      <c r="AH25" s="376"/>
      <c r="AI25" s="376"/>
      <c r="AJ25" s="376"/>
      <c r="AK25" s="376"/>
      <c r="AL25" s="382" t="s">
        <v>68</v>
      </c>
      <c r="AM25" s="383"/>
      <c r="AN25" s="383"/>
      <c r="AO25" s="384"/>
      <c r="AP25" s="393" t="s">
        <v>231</v>
      </c>
      <c r="AQ25" s="394"/>
      <c r="AR25" s="394"/>
      <c r="AS25" s="394"/>
      <c r="AT25" s="394"/>
      <c r="AU25" s="394"/>
      <c r="AV25" s="394"/>
      <c r="AW25" s="394"/>
      <c r="AX25" s="394"/>
      <c r="AY25" s="394"/>
      <c r="AZ25" s="394"/>
      <c r="BA25" s="394"/>
      <c r="BB25" s="394"/>
      <c r="BC25" s="394"/>
      <c r="BD25" s="394"/>
      <c r="BE25" s="394"/>
      <c r="BF25" s="395"/>
      <c r="BG25" s="372" t="s">
        <v>68</v>
      </c>
      <c r="BH25" s="373"/>
      <c r="BI25" s="373"/>
      <c r="BJ25" s="373"/>
      <c r="BK25" s="373"/>
      <c r="BL25" s="373"/>
      <c r="BM25" s="373"/>
      <c r="BN25" s="374"/>
      <c r="BO25" s="375" t="s">
        <v>68</v>
      </c>
      <c r="BP25" s="375"/>
      <c r="BQ25" s="375"/>
      <c r="BR25" s="375"/>
      <c r="BS25" s="388" t="s">
        <v>68</v>
      </c>
      <c r="BT25" s="373"/>
      <c r="BU25" s="373"/>
      <c r="BV25" s="373"/>
      <c r="BW25" s="373"/>
      <c r="BX25" s="373"/>
      <c r="BY25" s="373"/>
      <c r="BZ25" s="373"/>
      <c r="CA25" s="373"/>
      <c r="CB25" s="389"/>
      <c r="CD25" s="390" t="s">
        <v>232</v>
      </c>
      <c r="CE25" s="391"/>
      <c r="CF25" s="391"/>
      <c r="CG25" s="391"/>
      <c r="CH25" s="391"/>
      <c r="CI25" s="391"/>
      <c r="CJ25" s="391"/>
      <c r="CK25" s="391"/>
      <c r="CL25" s="391"/>
      <c r="CM25" s="391"/>
      <c r="CN25" s="391"/>
      <c r="CO25" s="391"/>
      <c r="CP25" s="391"/>
      <c r="CQ25" s="392"/>
      <c r="CR25" s="372">
        <v>7610149</v>
      </c>
      <c r="CS25" s="406"/>
      <c r="CT25" s="406"/>
      <c r="CU25" s="406"/>
      <c r="CV25" s="406"/>
      <c r="CW25" s="406"/>
      <c r="CX25" s="406"/>
      <c r="CY25" s="407"/>
      <c r="CZ25" s="408">
        <v>16.3</v>
      </c>
      <c r="DA25" s="409"/>
      <c r="DB25" s="409"/>
      <c r="DC25" s="410"/>
      <c r="DD25" s="388">
        <v>6929329</v>
      </c>
      <c r="DE25" s="406"/>
      <c r="DF25" s="406"/>
      <c r="DG25" s="406"/>
      <c r="DH25" s="406"/>
      <c r="DI25" s="406"/>
      <c r="DJ25" s="406"/>
      <c r="DK25" s="407"/>
      <c r="DL25" s="388">
        <v>6486123</v>
      </c>
      <c r="DM25" s="406"/>
      <c r="DN25" s="406"/>
      <c r="DO25" s="406"/>
      <c r="DP25" s="406"/>
      <c r="DQ25" s="406"/>
      <c r="DR25" s="406"/>
      <c r="DS25" s="406"/>
      <c r="DT25" s="406"/>
      <c r="DU25" s="406"/>
      <c r="DV25" s="407"/>
      <c r="DW25" s="382">
        <v>24.3</v>
      </c>
      <c r="DX25" s="411"/>
      <c r="DY25" s="411"/>
      <c r="DZ25" s="411"/>
      <c r="EA25" s="411"/>
      <c r="EB25" s="411"/>
      <c r="EC25" s="412"/>
    </row>
    <row r="26" spans="2:133" ht="11.25" customHeight="1" x14ac:dyDescent="0.15">
      <c r="B26" s="413" t="s">
        <v>233</v>
      </c>
      <c r="C26" s="414"/>
      <c r="D26" s="414"/>
      <c r="E26" s="414"/>
      <c r="F26" s="414"/>
      <c r="G26" s="414"/>
      <c r="H26" s="414"/>
      <c r="I26" s="414"/>
      <c r="J26" s="414"/>
      <c r="K26" s="414"/>
      <c r="L26" s="414"/>
      <c r="M26" s="414"/>
      <c r="N26" s="414"/>
      <c r="O26" s="414"/>
      <c r="P26" s="414"/>
      <c r="Q26" s="415"/>
      <c r="R26" s="372" t="s">
        <v>68</v>
      </c>
      <c r="S26" s="373"/>
      <c r="T26" s="373"/>
      <c r="U26" s="373"/>
      <c r="V26" s="373"/>
      <c r="W26" s="373"/>
      <c r="X26" s="373"/>
      <c r="Y26" s="374"/>
      <c r="Z26" s="375" t="s">
        <v>68</v>
      </c>
      <c r="AA26" s="375"/>
      <c r="AB26" s="375"/>
      <c r="AC26" s="375"/>
      <c r="AD26" s="376" t="s">
        <v>68</v>
      </c>
      <c r="AE26" s="376"/>
      <c r="AF26" s="376"/>
      <c r="AG26" s="376"/>
      <c r="AH26" s="376"/>
      <c r="AI26" s="376"/>
      <c r="AJ26" s="376"/>
      <c r="AK26" s="376"/>
      <c r="AL26" s="382" t="s">
        <v>68</v>
      </c>
      <c r="AM26" s="383"/>
      <c r="AN26" s="383"/>
      <c r="AO26" s="384"/>
      <c r="AP26" s="393" t="s">
        <v>234</v>
      </c>
      <c r="AQ26" s="416"/>
      <c r="AR26" s="416"/>
      <c r="AS26" s="416"/>
      <c r="AT26" s="416"/>
      <c r="AU26" s="416"/>
      <c r="AV26" s="416"/>
      <c r="AW26" s="416"/>
      <c r="AX26" s="416"/>
      <c r="AY26" s="416"/>
      <c r="AZ26" s="416"/>
      <c r="BA26" s="416"/>
      <c r="BB26" s="416"/>
      <c r="BC26" s="416"/>
      <c r="BD26" s="416"/>
      <c r="BE26" s="416"/>
      <c r="BF26" s="395"/>
      <c r="BG26" s="372" t="s">
        <v>68</v>
      </c>
      <c r="BH26" s="373"/>
      <c r="BI26" s="373"/>
      <c r="BJ26" s="373"/>
      <c r="BK26" s="373"/>
      <c r="BL26" s="373"/>
      <c r="BM26" s="373"/>
      <c r="BN26" s="374"/>
      <c r="BO26" s="375" t="s">
        <v>68</v>
      </c>
      <c r="BP26" s="375"/>
      <c r="BQ26" s="375"/>
      <c r="BR26" s="375"/>
      <c r="BS26" s="388" t="s">
        <v>68</v>
      </c>
      <c r="BT26" s="373"/>
      <c r="BU26" s="373"/>
      <c r="BV26" s="373"/>
      <c r="BW26" s="373"/>
      <c r="BX26" s="373"/>
      <c r="BY26" s="373"/>
      <c r="BZ26" s="373"/>
      <c r="CA26" s="373"/>
      <c r="CB26" s="389"/>
      <c r="CD26" s="390" t="s">
        <v>235</v>
      </c>
      <c r="CE26" s="391"/>
      <c r="CF26" s="391"/>
      <c r="CG26" s="391"/>
      <c r="CH26" s="391"/>
      <c r="CI26" s="391"/>
      <c r="CJ26" s="391"/>
      <c r="CK26" s="391"/>
      <c r="CL26" s="391"/>
      <c r="CM26" s="391"/>
      <c r="CN26" s="391"/>
      <c r="CO26" s="391"/>
      <c r="CP26" s="391"/>
      <c r="CQ26" s="392"/>
      <c r="CR26" s="372">
        <v>4762955</v>
      </c>
      <c r="CS26" s="373"/>
      <c r="CT26" s="373"/>
      <c r="CU26" s="373"/>
      <c r="CV26" s="373"/>
      <c r="CW26" s="373"/>
      <c r="CX26" s="373"/>
      <c r="CY26" s="374"/>
      <c r="CZ26" s="408">
        <v>10.199999999999999</v>
      </c>
      <c r="DA26" s="409"/>
      <c r="DB26" s="409"/>
      <c r="DC26" s="410"/>
      <c r="DD26" s="388">
        <v>4296129</v>
      </c>
      <c r="DE26" s="373"/>
      <c r="DF26" s="373"/>
      <c r="DG26" s="373"/>
      <c r="DH26" s="373"/>
      <c r="DI26" s="373"/>
      <c r="DJ26" s="373"/>
      <c r="DK26" s="374"/>
      <c r="DL26" s="388" t="s">
        <v>172</v>
      </c>
      <c r="DM26" s="373"/>
      <c r="DN26" s="373"/>
      <c r="DO26" s="373"/>
      <c r="DP26" s="373"/>
      <c r="DQ26" s="373"/>
      <c r="DR26" s="373"/>
      <c r="DS26" s="373"/>
      <c r="DT26" s="373"/>
      <c r="DU26" s="373"/>
      <c r="DV26" s="374"/>
      <c r="DW26" s="382" t="s">
        <v>172</v>
      </c>
      <c r="DX26" s="411"/>
      <c r="DY26" s="411"/>
      <c r="DZ26" s="411"/>
      <c r="EA26" s="411"/>
      <c r="EB26" s="411"/>
      <c r="EC26" s="412"/>
    </row>
    <row r="27" spans="2:133" ht="11.25" customHeight="1" x14ac:dyDescent="0.15">
      <c r="B27" s="379" t="s">
        <v>236</v>
      </c>
      <c r="C27" s="380"/>
      <c r="D27" s="380"/>
      <c r="E27" s="380"/>
      <c r="F27" s="380"/>
      <c r="G27" s="380"/>
      <c r="H27" s="380"/>
      <c r="I27" s="380"/>
      <c r="J27" s="380"/>
      <c r="K27" s="380"/>
      <c r="L27" s="380"/>
      <c r="M27" s="380"/>
      <c r="N27" s="380"/>
      <c r="O27" s="380"/>
      <c r="P27" s="380"/>
      <c r="Q27" s="381"/>
      <c r="R27" s="372">
        <v>3159007</v>
      </c>
      <c r="S27" s="373"/>
      <c r="T27" s="373"/>
      <c r="U27" s="373"/>
      <c r="V27" s="373"/>
      <c r="W27" s="373"/>
      <c r="X27" s="373"/>
      <c r="Y27" s="374"/>
      <c r="Z27" s="375">
        <v>6.5</v>
      </c>
      <c r="AA27" s="375"/>
      <c r="AB27" s="375"/>
      <c r="AC27" s="375"/>
      <c r="AD27" s="376" t="s">
        <v>68</v>
      </c>
      <c r="AE27" s="376"/>
      <c r="AF27" s="376"/>
      <c r="AG27" s="376"/>
      <c r="AH27" s="376"/>
      <c r="AI27" s="376"/>
      <c r="AJ27" s="376"/>
      <c r="AK27" s="376"/>
      <c r="AL27" s="382" t="s">
        <v>68</v>
      </c>
      <c r="AM27" s="383"/>
      <c r="AN27" s="383"/>
      <c r="AO27" s="384"/>
      <c r="AP27" s="379" t="s">
        <v>237</v>
      </c>
      <c r="AQ27" s="380"/>
      <c r="AR27" s="380"/>
      <c r="AS27" s="380"/>
      <c r="AT27" s="380"/>
      <c r="AU27" s="380"/>
      <c r="AV27" s="380"/>
      <c r="AW27" s="380"/>
      <c r="AX27" s="380"/>
      <c r="AY27" s="380"/>
      <c r="AZ27" s="380"/>
      <c r="BA27" s="380"/>
      <c r="BB27" s="380"/>
      <c r="BC27" s="380"/>
      <c r="BD27" s="380"/>
      <c r="BE27" s="380"/>
      <c r="BF27" s="381"/>
      <c r="BG27" s="372">
        <v>18628883</v>
      </c>
      <c r="BH27" s="373"/>
      <c r="BI27" s="373"/>
      <c r="BJ27" s="373"/>
      <c r="BK27" s="373"/>
      <c r="BL27" s="373"/>
      <c r="BM27" s="373"/>
      <c r="BN27" s="374"/>
      <c r="BO27" s="375">
        <v>100</v>
      </c>
      <c r="BP27" s="375"/>
      <c r="BQ27" s="375"/>
      <c r="BR27" s="375"/>
      <c r="BS27" s="388">
        <v>269565</v>
      </c>
      <c r="BT27" s="373"/>
      <c r="BU27" s="373"/>
      <c r="BV27" s="373"/>
      <c r="BW27" s="373"/>
      <c r="BX27" s="373"/>
      <c r="BY27" s="373"/>
      <c r="BZ27" s="373"/>
      <c r="CA27" s="373"/>
      <c r="CB27" s="389"/>
      <c r="CD27" s="390" t="s">
        <v>238</v>
      </c>
      <c r="CE27" s="391"/>
      <c r="CF27" s="391"/>
      <c r="CG27" s="391"/>
      <c r="CH27" s="391"/>
      <c r="CI27" s="391"/>
      <c r="CJ27" s="391"/>
      <c r="CK27" s="391"/>
      <c r="CL27" s="391"/>
      <c r="CM27" s="391"/>
      <c r="CN27" s="391"/>
      <c r="CO27" s="391"/>
      <c r="CP27" s="391"/>
      <c r="CQ27" s="392"/>
      <c r="CR27" s="372">
        <v>10971962</v>
      </c>
      <c r="CS27" s="406"/>
      <c r="CT27" s="406"/>
      <c r="CU27" s="406"/>
      <c r="CV27" s="406"/>
      <c r="CW27" s="406"/>
      <c r="CX27" s="406"/>
      <c r="CY27" s="407"/>
      <c r="CZ27" s="408">
        <v>23.5</v>
      </c>
      <c r="DA27" s="409"/>
      <c r="DB27" s="409"/>
      <c r="DC27" s="410"/>
      <c r="DD27" s="388">
        <v>3133650</v>
      </c>
      <c r="DE27" s="406"/>
      <c r="DF27" s="406"/>
      <c r="DG27" s="406"/>
      <c r="DH27" s="406"/>
      <c r="DI27" s="406"/>
      <c r="DJ27" s="406"/>
      <c r="DK27" s="407"/>
      <c r="DL27" s="388">
        <v>2776065</v>
      </c>
      <c r="DM27" s="406"/>
      <c r="DN27" s="406"/>
      <c r="DO27" s="406"/>
      <c r="DP27" s="406"/>
      <c r="DQ27" s="406"/>
      <c r="DR27" s="406"/>
      <c r="DS27" s="406"/>
      <c r="DT27" s="406"/>
      <c r="DU27" s="406"/>
      <c r="DV27" s="407"/>
      <c r="DW27" s="382">
        <v>10.4</v>
      </c>
      <c r="DX27" s="411"/>
      <c r="DY27" s="411"/>
      <c r="DZ27" s="411"/>
      <c r="EA27" s="411"/>
      <c r="EB27" s="411"/>
      <c r="EC27" s="412"/>
    </row>
    <row r="28" spans="2:133" ht="11.25" customHeight="1" x14ac:dyDescent="0.15">
      <c r="B28" s="379" t="s">
        <v>239</v>
      </c>
      <c r="C28" s="380"/>
      <c r="D28" s="380"/>
      <c r="E28" s="380"/>
      <c r="F28" s="380"/>
      <c r="G28" s="380"/>
      <c r="H28" s="380"/>
      <c r="I28" s="380"/>
      <c r="J28" s="380"/>
      <c r="K28" s="380"/>
      <c r="L28" s="380"/>
      <c r="M28" s="380"/>
      <c r="N28" s="380"/>
      <c r="O28" s="380"/>
      <c r="P28" s="380"/>
      <c r="Q28" s="381"/>
      <c r="R28" s="372">
        <v>58942</v>
      </c>
      <c r="S28" s="373"/>
      <c r="T28" s="373"/>
      <c r="U28" s="373"/>
      <c r="V28" s="373"/>
      <c r="W28" s="373"/>
      <c r="X28" s="373"/>
      <c r="Y28" s="374"/>
      <c r="Z28" s="375">
        <v>0.1</v>
      </c>
      <c r="AA28" s="375"/>
      <c r="AB28" s="375"/>
      <c r="AC28" s="375"/>
      <c r="AD28" s="376">
        <v>2603</v>
      </c>
      <c r="AE28" s="376"/>
      <c r="AF28" s="376"/>
      <c r="AG28" s="376"/>
      <c r="AH28" s="376"/>
      <c r="AI28" s="376"/>
      <c r="AJ28" s="376"/>
      <c r="AK28" s="376"/>
      <c r="AL28" s="382">
        <v>0</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240</v>
      </c>
      <c r="CE28" s="391"/>
      <c r="CF28" s="391"/>
      <c r="CG28" s="391"/>
      <c r="CH28" s="391"/>
      <c r="CI28" s="391"/>
      <c r="CJ28" s="391"/>
      <c r="CK28" s="391"/>
      <c r="CL28" s="391"/>
      <c r="CM28" s="391"/>
      <c r="CN28" s="391"/>
      <c r="CO28" s="391"/>
      <c r="CP28" s="391"/>
      <c r="CQ28" s="392"/>
      <c r="CR28" s="372">
        <v>4673678</v>
      </c>
      <c r="CS28" s="373"/>
      <c r="CT28" s="373"/>
      <c r="CU28" s="373"/>
      <c r="CV28" s="373"/>
      <c r="CW28" s="373"/>
      <c r="CX28" s="373"/>
      <c r="CY28" s="374"/>
      <c r="CZ28" s="408">
        <v>10</v>
      </c>
      <c r="DA28" s="409"/>
      <c r="DB28" s="409"/>
      <c r="DC28" s="410"/>
      <c r="DD28" s="388">
        <v>4490417</v>
      </c>
      <c r="DE28" s="373"/>
      <c r="DF28" s="373"/>
      <c r="DG28" s="373"/>
      <c r="DH28" s="373"/>
      <c r="DI28" s="373"/>
      <c r="DJ28" s="373"/>
      <c r="DK28" s="374"/>
      <c r="DL28" s="388">
        <v>4490417</v>
      </c>
      <c r="DM28" s="373"/>
      <c r="DN28" s="373"/>
      <c r="DO28" s="373"/>
      <c r="DP28" s="373"/>
      <c r="DQ28" s="373"/>
      <c r="DR28" s="373"/>
      <c r="DS28" s="373"/>
      <c r="DT28" s="373"/>
      <c r="DU28" s="373"/>
      <c r="DV28" s="374"/>
      <c r="DW28" s="382">
        <v>16.8</v>
      </c>
      <c r="DX28" s="411"/>
      <c r="DY28" s="411"/>
      <c r="DZ28" s="411"/>
      <c r="EA28" s="411"/>
      <c r="EB28" s="411"/>
      <c r="EC28" s="412"/>
    </row>
    <row r="29" spans="2:133" ht="11.25" customHeight="1" x14ac:dyDescent="0.15">
      <c r="B29" s="379" t="s">
        <v>241</v>
      </c>
      <c r="C29" s="380"/>
      <c r="D29" s="380"/>
      <c r="E29" s="380"/>
      <c r="F29" s="380"/>
      <c r="G29" s="380"/>
      <c r="H29" s="380"/>
      <c r="I29" s="380"/>
      <c r="J29" s="380"/>
      <c r="K29" s="380"/>
      <c r="L29" s="380"/>
      <c r="M29" s="380"/>
      <c r="N29" s="380"/>
      <c r="O29" s="380"/>
      <c r="P29" s="380"/>
      <c r="Q29" s="381"/>
      <c r="R29" s="372">
        <v>323979</v>
      </c>
      <c r="S29" s="373"/>
      <c r="T29" s="373"/>
      <c r="U29" s="373"/>
      <c r="V29" s="373"/>
      <c r="W29" s="373"/>
      <c r="X29" s="373"/>
      <c r="Y29" s="374"/>
      <c r="Z29" s="375">
        <v>0.7</v>
      </c>
      <c r="AA29" s="375"/>
      <c r="AB29" s="375"/>
      <c r="AC29" s="375"/>
      <c r="AD29" s="376" t="s">
        <v>68</v>
      </c>
      <c r="AE29" s="376"/>
      <c r="AF29" s="376"/>
      <c r="AG29" s="376"/>
      <c r="AH29" s="376"/>
      <c r="AI29" s="376"/>
      <c r="AJ29" s="376"/>
      <c r="AK29" s="376"/>
      <c r="AL29" s="382" t="s">
        <v>68</v>
      </c>
      <c r="AM29" s="383"/>
      <c r="AN29" s="383"/>
      <c r="AO29" s="384"/>
      <c r="AP29" s="354" t="s">
        <v>160</v>
      </c>
      <c r="AQ29" s="355"/>
      <c r="AR29" s="355"/>
      <c r="AS29" s="355"/>
      <c r="AT29" s="355"/>
      <c r="AU29" s="355"/>
      <c r="AV29" s="355"/>
      <c r="AW29" s="355"/>
      <c r="AX29" s="355"/>
      <c r="AY29" s="355"/>
      <c r="AZ29" s="355"/>
      <c r="BA29" s="355"/>
      <c r="BB29" s="355"/>
      <c r="BC29" s="355"/>
      <c r="BD29" s="355"/>
      <c r="BE29" s="355"/>
      <c r="BF29" s="356"/>
      <c r="BG29" s="354" t="s">
        <v>242</v>
      </c>
      <c r="BH29" s="420"/>
      <c r="BI29" s="420"/>
      <c r="BJ29" s="420"/>
      <c r="BK29" s="420"/>
      <c r="BL29" s="420"/>
      <c r="BM29" s="420"/>
      <c r="BN29" s="420"/>
      <c r="BO29" s="420"/>
      <c r="BP29" s="420"/>
      <c r="BQ29" s="421"/>
      <c r="BR29" s="354" t="s">
        <v>243</v>
      </c>
      <c r="BS29" s="420"/>
      <c r="BT29" s="420"/>
      <c r="BU29" s="420"/>
      <c r="BV29" s="420"/>
      <c r="BW29" s="420"/>
      <c r="BX29" s="420"/>
      <c r="BY29" s="420"/>
      <c r="BZ29" s="420"/>
      <c r="CA29" s="420"/>
      <c r="CB29" s="421"/>
      <c r="CD29" s="422" t="s">
        <v>244</v>
      </c>
      <c r="CE29" s="423"/>
      <c r="CF29" s="390" t="s">
        <v>245</v>
      </c>
      <c r="CG29" s="391"/>
      <c r="CH29" s="391"/>
      <c r="CI29" s="391"/>
      <c r="CJ29" s="391"/>
      <c r="CK29" s="391"/>
      <c r="CL29" s="391"/>
      <c r="CM29" s="391"/>
      <c r="CN29" s="391"/>
      <c r="CO29" s="391"/>
      <c r="CP29" s="391"/>
      <c r="CQ29" s="392"/>
      <c r="CR29" s="372">
        <v>4673678</v>
      </c>
      <c r="CS29" s="406"/>
      <c r="CT29" s="406"/>
      <c r="CU29" s="406"/>
      <c r="CV29" s="406"/>
      <c r="CW29" s="406"/>
      <c r="CX29" s="406"/>
      <c r="CY29" s="407"/>
      <c r="CZ29" s="408">
        <v>10</v>
      </c>
      <c r="DA29" s="409"/>
      <c r="DB29" s="409"/>
      <c r="DC29" s="410"/>
      <c r="DD29" s="388">
        <v>4490417</v>
      </c>
      <c r="DE29" s="406"/>
      <c r="DF29" s="406"/>
      <c r="DG29" s="406"/>
      <c r="DH29" s="406"/>
      <c r="DI29" s="406"/>
      <c r="DJ29" s="406"/>
      <c r="DK29" s="407"/>
      <c r="DL29" s="388">
        <v>4490417</v>
      </c>
      <c r="DM29" s="406"/>
      <c r="DN29" s="406"/>
      <c r="DO29" s="406"/>
      <c r="DP29" s="406"/>
      <c r="DQ29" s="406"/>
      <c r="DR29" s="406"/>
      <c r="DS29" s="406"/>
      <c r="DT29" s="406"/>
      <c r="DU29" s="406"/>
      <c r="DV29" s="407"/>
      <c r="DW29" s="382">
        <v>16.8</v>
      </c>
      <c r="DX29" s="411"/>
      <c r="DY29" s="411"/>
      <c r="DZ29" s="411"/>
      <c r="EA29" s="411"/>
      <c r="EB29" s="411"/>
      <c r="EC29" s="412"/>
    </row>
    <row r="30" spans="2:133" ht="11.25" customHeight="1" x14ac:dyDescent="0.15">
      <c r="B30" s="379" t="s">
        <v>246</v>
      </c>
      <c r="C30" s="380"/>
      <c r="D30" s="380"/>
      <c r="E30" s="380"/>
      <c r="F30" s="380"/>
      <c r="G30" s="380"/>
      <c r="H30" s="380"/>
      <c r="I30" s="380"/>
      <c r="J30" s="380"/>
      <c r="K30" s="380"/>
      <c r="L30" s="380"/>
      <c r="M30" s="380"/>
      <c r="N30" s="380"/>
      <c r="O30" s="380"/>
      <c r="P30" s="380"/>
      <c r="Q30" s="381"/>
      <c r="R30" s="372">
        <v>1843442</v>
      </c>
      <c r="S30" s="373"/>
      <c r="T30" s="373"/>
      <c r="U30" s="373"/>
      <c r="V30" s="373"/>
      <c r="W30" s="373"/>
      <c r="X30" s="373"/>
      <c r="Y30" s="374"/>
      <c r="Z30" s="375">
        <v>3.8</v>
      </c>
      <c r="AA30" s="375"/>
      <c r="AB30" s="375"/>
      <c r="AC30" s="375"/>
      <c r="AD30" s="376" t="s">
        <v>68</v>
      </c>
      <c r="AE30" s="376"/>
      <c r="AF30" s="376"/>
      <c r="AG30" s="376"/>
      <c r="AH30" s="376"/>
      <c r="AI30" s="376"/>
      <c r="AJ30" s="376"/>
      <c r="AK30" s="376"/>
      <c r="AL30" s="382" t="s">
        <v>68</v>
      </c>
      <c r="AM30" s="383"/>
      <c r="AN30" s="383"/>
      <c r="AO30" s="384"/>
      <c r="AP30" s="424" t="s">
        <v>247</v>
      </c>
      <c r="AQ30" s="425"/>
      <c r="AR30" s="425"/>
      <c r="AS30" s="425"/>
      <c r="AT30" s="426" t="s">
        <v>248</v>
      </c>
      <c r="AU30" s="427"/>
      <c r="AV30" s="427"/>
      <c r="AW30" s="427"/>
      <c r="AX30" s="361" t="s">
        <v>126</v>
      </c>
      <c r="AY30" s="362"/>
      <c r="AZ30" s="362"/>
      <c r="BA30" s="362"/>
      <c r="BB30" s="362"/>
      <c r="BC30" s="362"/>
      <c r="BD30" s="362"/>
      <c r="BE30" s="362"/>
      <c r="BF30" s="363"/>
      <c r="BG30" s="428">
        <v>99.2</v>
      </c>
      <c r="BH30" s="429"/>
      <c r="BI30" s="429"/>
      <c r="BJ30" s="429"/>
      <c r="BK30" s="429"/>
      <c r="BL30" s="429"/>
      <c r="BM30" s="370">
        <v>97.2</v>
      </c>
      <c r="BN30" s="429"/>
      <c r="BO30" s="429"/>
      <c r="BP30" s="429"/>
      <c r="BQ30" s="430"/>
      <c r="BR30" s="428">
        <v>99.2</v>
      </c>
      <c r="BS30" s="429"/>
      <c r="BT30" s="429"/>
      <c r="BU30" s="429"/>
      <c r="BV30" s="429"/>
      <c r="BW30" s="429"/>
      <c r="BX30" s="370">
        <v>97</v>
      </c>
      <c r="BY30" s="429"/>
      <c r="BZ30" s="429"/>
      <c r="CA30" s="429"/>
      <c r="CB30" s="430"/>
      <c r="CD30" s="431"/>
      <c r="CE30" s="432"/>
      <c r="CF30" s="390" t="s">
        <v>249</v>
      </c>
      <c r="CG30" s="391"/>
      <c r="CH30" s="391"/>
      <c r="CI30" s="391"/>
      <c r="CJ30" s="391"/>
      <c r="CK30" s="391"/>
      <c r="CL30" s="391"/>
      <c r="CM30" s="391"/>
      <c r="CN30" s="391"/>
      <c r="CO30" s="391"/>
      <c r="CP30" s="391"/>
      <c r="CQ30" s="392"/>
      <c r="CR30" s="372">
        <v>4233362</v>
      </c>
      <c r="CS30" s="373"/>
      <c r="CT30" s="373"/>
      <c r="CU30" s="373"/>
      <c r="CV30" s="373"/>
      <c r="CW30" s="373"/>
      <c r="CX30" s="373"/>
      <c r="CY30" s="374"/>
      <c r="CZ30" s="408">
        <v>9.1</v>
      </c>
      <c r="DA30" s="409"/>
      <c r="DB30" s="409"/>
      <c r="DC30" s="410"/>
      <c r="DD30" s="388">
        <v>4065927</v>
      </c>
      <c r="DE30" s="373"/>
      <c r="DF30" s="373"/>
      <c r="DG30" s="373"/>
      <c r="DH30" s="373"/>
      <c r="DI30" s="373"/>
      <c r="DJ30" s="373"/>
      <c r="DK30" s="374"/>
      <c r="DL30" s="388">
        <v>4065927</v>
      </c>
      <c r="DM30" s="373"/>
      <c r="DN30" s="373"/>
      <c r="DO30" s="373"/>
      <c r="DP30" s="373"/>
      <c r="DQ30" s="373"/>
      <c r="DR30" s="373"/>
      <c r="DS30" s="373"/>
      <c r="DT30" s="373"/>
      <c r="DU30" s="373"/>
      <c r="DV30" s="374"/>
      <c r="DW30" s="382">
        <v>15.3</v>
      </c>
      <c r="DX30" s="411"/>
      <c r="DY30" s="411"/>
      <c r="DZ30" s="411"/>
      <c r="EA30" s="411"/>
      <c r="EB30" s="411"/>
      <c r="EC30" s="412"/>
    </row>
    <row r="31" spans="2:133" ht="11.25" customHeight="1" x14ac:dyDescent="0.15">
      <c r="B31" s="379" t="s">
        <v>250</v>
      </c>
      <c r="C31" s="380"/>
      <c r="D31" s="380"/>
      <c r="E31" s="380"/>
      <c r="F31" s="380"/>
      <c r="G31" s="380"/>
      <c r="H31" s="380"/>
      <c r="I31" s="380"/>
      <c r="J31" s="380"/>
      <c r="K31" s="380"/>
      <c r="L31" s="380"/>
      <c r="M31" s="380"/>
      <c r="N31" s="380"/>
      <c r="O31" s="380"/>
      <c r="P31" s="380"/>
      <c r="Q31" s="381"/>
      <c r="R31" s="372">
        <v>1475776</v>
      </c>
      <c r="S31" s="373"/>
      <c r="T31" s="373"/>
      <c r="U31" s="373"/>
      <c r="V31" s="373"/>
      <c r="W31" s="373"/>
      <c r="X31" s="373"/>
      <c r="Y31" s="374"/>
      <c r="Z31" s="375">
        <v>3.1</v>
      </c>
      <c r="AA31" s="375"/>
      <c r="AB31" s="375"/>
      <c r="AC31" s="375"/>
      <c r="AD31" s="376" t="s">
        <v>68</v>
      </c>
      <c r="AE31" s="376"/>
      <c r="AF31" s="376"/>
      <c r="AG31" s="376"/>
      <c r="AH31" s="376"/>
      <c r="AI31" s="376"/>
      <c r="AJ31" s="376"/>
      <c r="AK31" s="376"/>
      <c r="AL31" s="382" t="s">
        <v>68</v>
      </c>
      <c r="AM31" s="383"/>
      <c r="AN31" s="383"/>
      <c r="AO31" s="384"/>
      <c r="AP31" s="433"/>
      <c r="AQ31" s="434"/>
      <c r="AR31" s="434"/>
      <c r="AS31" s="434"/>
      <c r="AT31" s="435"/>
      <c r="AU31" s="378" t="s">
        <v>251</v>
      </c>
      <c r="AV31" s="378"/>
      <c r="AW31" s="378"/>
      <c r="AX31" s="379" t="s">
        <v>252</v>
      </c>
      <c r="AY31" s="380"/>
      <c r="AZ31" s="380"/>
      <c r="BA31" s="380"/>
      <c r="BB31" s="380"/>
      <c r="BC31" s="380"/>
      <c r="BD31" s="380"/>
      <c r="BE31" s="380"/>
      <c r="BF31" s="381"/>
      <c r="BG31" s="436">
        <v>99.4</v>
      </c>
      <c r="BH31" s="406"/>
      <c r="BI31" s="406"/>
      <c r="BJ31" s="406"/>
      <c r="BK31" s="406"/>
      <c r="BL31" s="406"/>
      <c r="BM31" s="383">
        <v>97.8</v>
      </c>
      <c r="BN31" s="437"/>
      <c r="BO31" s="437"/>
      <c r="BP31" s="437"/>
      <c r="BQ31" s="438"/>
      <c r="BR31" s="436">
        <v>99.3</v>
      </c>
      <c r="BS31" s="406"/>
      <c r="BT31" s="406"/>
      <c r="BU31" s="406"/>
      <c r="BV31" s="406"/>
      <c r="BW31" s="406"/>
      <c r="BX31" s="383">
        <v>97.7</v>
      </c>
      <c r="BY31" s="437"/>
      <c r="BZ31" s="437"/>
      <c r="CA31" s="437"/>
      <c r="CB31" s="438"/>
      <c r="CD31" s="431"/>
      <c r="CE31" s="432"/>
      <c r="CF31" s="390" t="s">
        <v>253</v>
      </c>
      <c r="CG31" s="391"/>
      <c r="CH31" s="391"/>
      <c r="CI31" s="391"/>
      <c r="CJ31" s="391"/>
      <c r="CK31" s="391"/>
      <c r="CL31" s="391"/>
      <c r="CM31" s="391"/>
      <c r="CN31" s="391"/>
      <c r="CO31" s="391"/>
      <c r="CP31" s="391"/>
      <c r="CQ31" s="392"/>
      <c r="CR31" s="372">
        <v>440316</v>
      </c>
      <c r="CS31" s="406"/>
      <c r="CT31" s="406"/>
      <c r="CU31" s="406"/>
      <c r="CV31" s="406"/>
      <c r="CW31" s="406"/>
      <c r="CX31" s="406"/>
      <c r="CY31" s="407"/>
      <c r="CZ31" s="408">
        <v>0.9</v>
      </c>
      <c r="DA31" s="409"/>
      <c r="DB31" s="409"/>
      <c r="DC31" s="410"/>
      <c r="DD31" s="388">
        <v>424490</v>
      </c>
      <c r="DE31" s="406"/>
      <c r="DF31" s="406"/>
      <c r="DG31" s="406"/>
      <c r="DH31" s="406"/>
      <c r="DI31" s="406"/>
      <c r="DJ31" s="406"/>
      <c r="DK31" s="407"/>
      <c r="DL31" s="388">
        <v>424490</v>
      </c>
      <c r="DM31" s="406"/>
      <c r="DN31" s="406"/>
      <c r="DO31" s="406"/>
      <c r="DP31" s="406"/>
      <c r="DQ31" s="406"/>
      <c r="DR31" s="406"/>
      <c r="DS31" s="406"/>
      <c r="DT31" s="406"/>
      <c r="DU31" s="406"/>
      <c r="DV31" s="407"/>
      <c r="DW31" s="382">
        <v>1.6</v>
      </c>
      <c r="DX31" s="411"/>
      <c r="DY31" s="411"/>
      <c r="DZ31" s="411"/>
      <c r="EA31" s="411"/>
      <c r="EB31" s="411"/>
      <c r="EC31" s="412"/>
    </row>
    <row r="32" spans="2:133" ht="11.25" customHeight="1" x14ac:dyDescent="0.15">
      <c r="B32" s="379" t="s">
        <v>254</v>
      </c>
      <c r="C32" s="380"/>
      <c r="D32" s="380"/>
      <c r="E32" s="380"/>
      <c r="F32" s="380"/>
      <c r="G32" s="380"/>
      <c r="H32" s="380"/>
      <c r="I32" s="380"/>
      <c r="J32" s="380"/>
      <c r="K32" s="380"/>
      <c r="L32" s="380"/>
      <c r="M32" s="380"/>
      <c r="N32" s="380"/>
      <c r="O32" s="380"/>
      <c r="P32" s="380"/>
      <c r="Q32" s="381"/>
      <c r="R32" s="372">
        <v>1630322</v>
      </c>
      <c r="S32" s="373"/>
      <c r="T32" s="373"/>
      <c r="U32" s="373"/>
      <c r="V32" s="373"/>
      <c r="W32" s="373"/>
      <c r="X32" s="373"/>
      <c r="Y32" s="374"/>
      <c r="Z32" s="375">
        <v>3.4</v>
      </c>
      <c r="AA32" s="375"/>
      <c r="AB32" s="375"/>
      <c r="AC32" s="375"/>
      <c r="AD32" s="376">
        <v>30655</v>
      </c>
      <c r="AE32" s="376"/>
      <c r="AF32" s="376"/>
      <c r="AG32" s="376"/>
      <c r="AH32" s="376"/>
      <c r="AI32" s="376"/>
      <c r="AJ32" s="376"/>
      <c r="AK32" s="376"/>
      <c r="AL32" s="382">
        <v>0.1</v>
      </c>
      <c r="AM32" s="383"/>
      <c r="AN32" s="383"/>
      <c r="AO32" s="384"/>
      <c r="AP32" s="439"/>
      <c r="AQ32" s="440"/>
      <c r="AR32" s="440"/>
      <c r="AS32" s="440"/>
      <c r="AT32" s="441"/>
      <c r="AU32" s="442"/>
      <c r="AV32" s="442"/>
      <c r="AW32" s="442"/>
      <c r="AX32" s="417" t="s">
        <v>255</v>
      </c>
      <c r="AY32" s="418"/>
      <c r="AZ32" s="418"/>
      <c r="BA32" s="418"/>
      <c r="BB32" s="418"/>
      <c r="BC32" s="418"/>
      <c r="BD32" s="418"/>
      <c r="BE32" s="418"/>
      <c r="BF32" s="419"/>
      <c r="BG32" s="443">
        <v>99.1</v>
      </c>
      <c r="BH32" s="444"/>
      <c r="BI32" s="444"/>
      <c r="BJ32" s="444"/>
      <c r="BK32" s="444"/>
      <c r="BL32" s="444"/>
      <c r="BM32" s="445">
        <v>96.7</v>
      </c>
      <c r="BN32" s="444"/>
      <c r="BO32" s="444"/>
      <c r="BP32" s="444"/>
      <c r="BQ32" s="446"/>
      <c r="BR32" s="443">
        <v>99</v>
      </c>
      <c r="BS32" s="444"/>
      <c r="BT32" s="444"/>
      <c r="BU32" s="444"/>
      <c r="BV32" s="444"/>
      <c r="BW32" s="444"/>
      <c r="BX32" s="445">
        <v>96.5</v>
      </c>
      <c r="BY32" s="444"/>
      <c r="BZ32" s="444"/>
      <c r="CA32" s="444"/>
      <c r="CB32" s="446"/>
      <c r="CD32" s="447"/>
      <c r="CE32" s="448"/>
      <c r="CF32" s="390" t="s">
        <v>256</v>
      </c>
      <c r="CG32" s="391"/>
      <c r="CH32" s="391"/>
      <c r="CI32" s="391"/>
      <c r="CJ32" s="391"/>
      <c r="CK32" s="391"/>
      <c r="CL32" s="391"/>
      <c r="CM32" s="391"/>
      <c r="CN32" s="391"/>
      <c r="CO32" s="391"/>
      <c r="CP32" s="391"/>
      <c r="CQ32" s="392"/>
      <c r="CR32" s="372" t="s">
        <v>68</v>
      </c>
      <c r="CS32" s="373"/>
      <c r="CT32" s="373"/>
      <c r="CU32" s="373"/>
      <c r="CV32" s="373"/>
      <c r="CW32" s="373"/>
      <c r="CX32" s="373"/>
      <c r="CY32" s="374"/>
      <c r="CZ32" s="408" t="s">
        <v>68</v>
      </c>
      <c r="DA32" s="409"/>
      <c r="DB32" s="409"/>
      <c r="DC32" s="410"/>
      <c r="DD32" s="388" t="s">
        <v>68</v>
      </c>
      <c r="DE32" s="373"/>
      <c r="DF32" s="373"/>
      <c r="DG32" s="373"/>
      <c r="DH32" s="373"/>
      <c r="DI32" s="373"/>
      <c r="DJ32" s="373"/>
      <c r="DK32" s="374"/>
      <c r="DL32" s="388" t="s">
        <v>68</v>
      </c>
      <c r="DM32" s="373"/>
      <c r="DN32" s="373"/>
      <c r="DO32" s="373"/>
      <c r="DP32" s="373"/>
      <c r="DQ32" s="373"/>
      <c r="DR32" s="373"/>
      <c r="DS32" s="373"/>
      <c r="DT32" s="373"/>
      <c r="DU32" s="373"/>
      <c r="DV32" s="374"/>
      <c r="DW32" s="382" t="s">
        <v>68</v>
      </c>
      <c r="DX32" s="411"/>
      <c r="DY32" s="411"/>
      <c r="DZ32" s="411"/>
      <c r="EA32" s="411"/>
      <c r="EB32" s="411"/>
      <c r="EC32" s="412"/>
    </row>
    <row r="33" spans="2:133" ht="11.25" customHeight="1" x14ac:dyDescent="0.15">
      <c r="B33" s="379" t="s">
        <v>257</v>
      </c>
      <c r="C33" s="380"/>
      <c r="D33" s="380"/>
      <c r="E33" s="380"/>
      <c r="F33" s="380"/>
      <c r="G33" s="380"/>
      <c r="H33" s="380"/>
      <c r="I33" s="380"/>
      <c r="J33" s="380"/>
      <c r="K33" s="380"/>
      <c r="L33" s="380"/>
      <c r="M33" s="380"/>
      <c r="N33" s="380"/>
      <c r="O33" s="380"/>
      <c r="P33" s="380"/>
      <c r="Q33" s="381"/>
      <c r="R33" s="372">
        <v>4003941</v>
      </c>
      <c r="S33" s="373"/>
      <c r="T33" s="373"/>
      <c r="U33" s="373"/>
      <c r="V33" s="373"/>
      <c r="W33" s="373"/>
      <c r="X33" s="373"/>
      <c r="Y33" s="374"/>
      <c r="Z33" s="375">
        <v>8.3000000000000007</v>
      </c>
      <c r="AA33" s="375"/>
      <c r="AB33" s="375"/>
      <c r="AC33" s="375"/>
      <c r="AD33" s="376" t="s">
        <v>68</v>
      </c>
      <c r="AE33" s="376"/>
      <c r="AF33" s="376"/>
      <c r="AG33" s="376"/>
      <c r="AH33" s="376"/>
      <c r="AI33" s="376"/>
      <c r="AJ33" s="376"/>
      <c r="AK33" s="376"/>
      <c r="AL33" s="382" t="s">
        <v>68</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258</v>
      </c>
      <c r="CE33" s="391"/>
      <c r="CF33" s="391"/>
      <c r="CG33" s="391"/>
      <c r="CH33" s="391"/>
      <c r="CI33" s="391"/>
      <c r="CJ33" s="391"/>
      <c r="CK33" s="391"/>
      <c r="CL33" s="391"/>
      <c r="CM33" s="391"/>
      <c r="CN33" s="391"/>
      <c r="CO33" s="391"/>
      <c r="CP33" s="391"/>
      <c r="CQ33" s="392"/>
      <c r="CR33" s="372">
        <v>17327530</v>
      </c>
      <c r="CS33" s="406"/>
      <c r="CT33" s="406"/>
      <c r="CU33" s="406"/>
      <c r="CV33" s="406"/>
      <c r="CW33" s="406"/>
      <c r="CX33" s="406"/>
      <c r="CY33" s="407"/>
      <c r="CZ33" s="408">
        <v>37.1</v>
      </c>
      <c r="DA33" s="409"/>
      <c r="DB33" s="409"/>
      <c r="DC33" s="410"/>
      <c r="DD33" s="388">
        <v>13796176</v>
      </c>
      <c r="DE33" s="406"/>
      <c r="DF33" s="406"/>
      <c r="DG33" s="406"/>
      <c r="DH33" s="406"/>
      <c r="DI33" s="406"/>
      <c r="DJ33" s="406"/>
      <c r="DK33" s="407"/>
      <c r="DL33" s="388">
        <v>8389805</v>
      </c>
      <c r="DM33" s="406"/>
      <c r="DN33" s="406"/>
      <c r="DO33" s="406"/>
      <c r="DP33" s="406"/>
      <c r="DQ33" s="406"/>
      <c r="DR33" s="406"/>
      <c r="DS33" s="406"/>
      <c r="DT33" s="406"/>
      <c r="DU33" s="406"/>
      <c r="DV33" s="407"/>
      <c r="DW33" s="382">
        <v>31.5</v>
      </c>
      <c r="DX33" s="411"/>
      <c r="DY33" s="411"/>
      <c r="DZ33" s="411"/>
      <c r="EA33" s="411"/>
      <c r="EB33" s="411"/>
      <c r="EC33" s="412"/>
    </row>
    <row r="34" spans="2:133" ht="11.25" customHeight="1" x14ac:dyDescent="0.15">
      <c r="B34" s="379" t="s">
        <v>259</v>
      </c>
      <c r="C34" s="380"/>
      <c r="D34" s="380"/>
      <c r="E34" s="380"/>
      <c r="F34" s="380"/>
      <c r="G34" s="380"/>
      <c r="H34" s="380"/>
      <c r="I34" s="380"/>
      <c r="J34" s="380"/>
      <c r="K34" s="380"/>
      <c r="L34" s="380"/>
      <c r="M34" s="380"/>
      <c r="N34" s="380"/>
      <c r="O34" s="380"/>
      <c r="P34" s="380"/>
      <c r="Q34" s="381"/>
      <c r="R34" s="372" t="s">
        <v>68</v>
      </c>
      <c r="S34" s="373"/>
      <c r="T34" s="373"/>
      <c r="U34" s="373"/>
      <c r="V34" s="373"/>
      <c r="W34" s="373"/>
      <c r="X34" s="373"/>
      <c r="Y34" s="374"/>
      <c r="Z34" s="375" t="s">
        <v>68</v>
      </c>
      <c r="AA34" s="375"/>
      <c r="AB34" s="375"/>
      <c r="AC34" s="375"/>
      <c r="AD34" s="376" t="s">
        <v>68</v>
      </c>
      <c r="AE34" s="376"/>
      <c r="AF34" s="376"/>
      <c r="AG34" s="376"/>
      <c r="AH34" s="376"/>
      <c r="AI34" s="376"/>
      <c r="AJ34" s="376"/>
      <c r="AK34" s="376"/>
      <c r="AL34" s="382" t="s">
        <v>68</v>
      </c>
      <c r="AM34" s="383"/>
      <c r="AN34" s="383"/>
      <c r="AO34" s="384"/>
      <c r="AP34" s="451"/>
      <c r="AQ34" s="354" t="s">
        <v>260</v>
      </c>
      <c r="AR34" s="355"/>
      <c r="AS34" s="355"/>
      <c r="AT34" s="355"/>
      <c r="AU34" s="355"/>
      <c r="AV34" s="355"/>
      <c r="AW34" s="355"/>
      <c r="AX34" s="355"/>
      <c r="AY34" s="355"/>
      <c r="AZ34" s="355"/>
      <c r="BA34" s="355"/>
      <c r="BB34" s="355"/>
      <c r="BC34" s="355"/>
      <c r="BD34" s="355"/>
      <c r="BE34" s="355"/>
      <c r="BF34" s="356"/>
      <c r="BG34" s="354" t="s">
        <v>261</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262</v>
      </c>
      <c r="CE34" s="391"/>
      <c r="CF34" s="391"/>
      <c r="CG34" s="391"/>
      <c r="CH34" s="391"/>
      <c r="CI34" s="391"/>
      <c r="CJ34" s="391"/>
      <c r="CK34" s="391"/>
      <c r="CL34" s="391"/>
      <c r="CM34" s="391"/>
      <c r="CN34" s="391"/>
      <c r="CO34" s="391"/>
      <c r="CP34" s="391"/>
      <c r="CQ34" s="392"/>
      <c r="CR34" s="372">
        <v>6704589</v>
      </c>
      <c r="CS34" s="373"/>
      <c r="CT34" s="373"/>
      <c r="CU34" s="373"/>
      <c r="CV34" s="373"/>
      <c r="CW34" s="373"/>
      <c r="CX34" s="373"/>
      <c r="CY34" s="374"/>
      <c r="CZ34" s="408">
        <v>14.3</v>
      </c>
      <c r="DA34" s="409"/>
      <c r="DB34" s="409"/>
      <c r="DC34" s="410"/>
      <c r="DD34" s="388">
        <v>5779521</v>
      </c>
      <c r="DE34" s="373"/>
      <c r="DF34" s="373"/>
      <c r="DG34" s="373"/>
      <c r="DH34" s="373"/>
      <c r="DI34" s="373"/>
      <c r="DJ34" s="373"/>
      <c r="DK34" s="374"/>
      <c r="DL34" s="388">
        <v>3924331</v>
      </c>
      <c r="DM34" s="373"/>
      <c r="DN34" s="373"/>
      <c r="DO34" s="373"/>
      <c r="DP34" s="373"/>
      <c r="DQ34" s="373"/>
      <c r="DR34" s="373"/>
      <c r="DS34" s="373"/>
      <c r="DT34" s="373"/>
      <c r="DU34" s="373"/>
      <c r="DV34" s="374"/>
      <c r="DW34" s="382">
        <v>14.7</v>
      </c>
      <c r="DX34" s="411"/>
      <c r="DY34" s="411"/>
      <c r="DZ34" s="411"/>
      <c r="EA34" s="411"/>
      <c r="EB34" s="411"/>
      <c r="EC34" s="412"/>
    </row>
    <row r="35" spans="2:133" ht="11.25" customHeight="1" x14ac:dyDescent="0.15">
      <c r="B35" s="379" t="s">
        <v>263</v>
      </c>
      <c r="C35" s="380"/>
      <c r="D35" s="380"/>
      <c r="E35" s="380"/>
      <c r="F35" s="380"/>
      <c r="G35" s="380"/>
      <c r="H35" s="380"/>
      <c r="I35" s="380"/>
      <c r="J35" s="380"/>
      <c r="K35" s="380"/>
      <c r="L35" s="380"/>
      <c r="M35" s="380"/>
      <c r="N35" s="380"/>
      <c r="O35" s="380"/>
      <c r="P35" s="380"/>
      <c r="Q35" s="381"/>
      <c r="R35" s="372">
        <v>1643141</v>
      </c>
      <c r="S35" s="373"/>
      <c r="T35" s="373"/>
      <c r="U35" s="373"/>
      <c r="V35" s="373"/>
      <c r="W35" s="373"/>
      <c r="X35" s="373"/>
      <c r="Y35" s="374"/>
      <c r="Z35" s="375">
        <v>3.4</v>
      </c>
      <c r="AA35" s="375"/>
      <c r="AB35" s="375"/>
      <c r="AC35" s="375"/>
      <c r="AD35" s="376" t="s">
        <v>68</v>
      </c>
      <c r="AE35" s="376"/>
      <c r="AF35" s="376"/>
      <c r="AG35" s="376"/>
      <c r="AH35" s="376"/>
      <c r="AI35" s="376"/>
      <c r="AJ35" s="376"/>
      <c r="AK35" s="376"/>
      <c r="AL35" s="382" t="s">
        <v>68</v>
      </c>
      <c r="AM35" s="383"/>
      <c r="AN35" s="383"/>
      <c r="AO35" s="384"/>
      <c r="AP35" s="451"/>
      <c r="AQ35" s="385" t="s">
        <v>264</v>
      </c>
      <c r="AR35" s="386"/>
      <c r="AS35" s="386"/>
      <c r="AT35" s="386"/>
      <c r="AU35" s="386"/>
      <c r="AV35" s="386"/>
      <c r="AW35" s="386"/>
      <c r="AX35" s="386"/>
      <c r="AY35" s="387"/>
      <c r="AZ35" s="364">
        <v>6709352</v>
      </c>
      <c r="BA35" s="365"/>
      <c r="BB35" s="365"/>
      <c r="BC35" s="365"/>
      <c r="BD35" s="365"/>
      <c r="BE35" s="365"/>
      <c r="BF35" s="452"/>
      <c r="BG35" s="385" t="s">
        <v>265</v>
      </c>
      <c r="BH35" s="386"/>
      <c r="BI35" s="386"/>
      <c r="BJ35" s="386"/>
      <c r="BK35" s="386"/>
      <c r="BL35" s="386"/>
      <c r="BM35" s="386"/>
      <c r="BN35" s="386"/>
      <c r="BO35" s="386"/>
      <c r="BP35" s="386"/>
      <c r="BQ35" s="386"/>
      <c r="BR35" s="386"/>
      <c r="BS35" s="386"/>
      <c r="BT35" s="386"/>
      <c r="BU35" s="387"/>
      <c r="BV35" s="364" t="s">
        <v>172</v>
      </c>
      <c r="BW35" s="365"/>
      <c r="BX35" s="365"/>
      <c r="BY35" s="365"/>
      <c r="BZ35" s="365"/>
      <c r="CA35" s="365"/>
      <c r="CB35" s="452"/>
      <c r="CD35" s="390" t="s">
        <v>266</v>
      </c>
      <c r="CE35" s="391"/>
      <c r="CF35" s="391"/>
      <c r="CG35" s="391"/>
      <c r="CH35" s="391"/>
      <c r="CI35" s="391"/>
      <c r="CJ35" s="391"/>
      <c r="CK35" s="391"/>
      <c r="CL35" s="391"/>
      <c r="CM35" s="391"/>
      <c r="CN35" s="391"/>
      <c r="CO35" s="391"/>
      <c r="CP35" s="391"/>
      <c r="CQ35" s="392"/>
      <c r="CR35" s="372">
        <v>452853</v>
      </c>
      <c r="CS35" s="406"/>
      <c r="CT35" s="406"/>
      <c r="CU35" s="406"/>
      <c r="CV35" s="406"/>
      <c r="CW35" s="406"/>
      <c r="CX35" s="406"/>
      <c r="CY35" s="407"/>
      <c r="CZ35" s="408">
        <v>1</v>
      </c>
      <c r="DA35" s="409"/>
      <c r="DB35" s="409"/>
      <c r="DC35" s="410"/>
      <c r="DD35" s="388">
        <v>332262</v>
      </c>
      <c r="DE35" s="406"/>
      <c r="DF35" s="406"/>
      <c r="DG35" s="406"/>
      <c r="DH35" s="406"/>
      <c r="DI35" s="406"/>
      <c r="DJ35" s="406"/>
      <c r="DK35" s="407"/>
      <c r="DL35" s="388">
        <v>332262</v>
      </c>
      <c r="DM35" s="406"/>
      <c r="DN35" s="406"/>
      <c r="DO35" s="406"/>
      <c r="DP35" s="406"/>
      <c r="DQ35" s="406"/>
      <c r="DR35" s="406"/>
      <c r="DS35" s="406"/>
      <c r="DT35" s="406"/>
      <c r="DU35" s="406"/>
      <c r="DV35" s="407"/>
      <c r="DW35" s="382">
        <v>1.2</v>
      </c>
      <c r="DX35" s="411"/>
      <c r="DY35" s="411"/>
      <c r="DZ35" s="411"/>
      <c r="EA35" s="411"/>
      <c r="EB35" s="411"/>
      <c r="EC35" s="412"/>
    </row>
    <row r="36" spans="2:133" ht="11.25" customHeight="1" x14ac:dyDescent="0.15">
      <c r="B36" s="417" t="s">
        <v>267</v>
      </c>
      <c r="C36" s="418"/>
      <c r="D36" s="418"/>
      <c r="E36" s="418"/>
      <c r="F36" s="418"/>
      <c r="G36" s="418"/>
      <c r="H36" s="418"/>
      <c r="I36" s="418"/>
      <c r="J36" s="418"/>
      <c r="K36" s="418"/>
      <c r="L36" s="418"/>
      <c r="M36" s="418"/>
      <c r="N36" s="418"/>
      <c r="O36" s="418"/>
      <c r="P36" s="418"/>
      <c r="Q36" s="419"/>
      <c r="R36" s="453">
        <v>48273504</v>
      </c>
      <c r="S36" s="454"/>
      <c r="T36" s="454"/>
      <c r="U36" s="454"/>
      <c r="V36" s="454"/>
      <c r="W36" s="454"/>
      <c r="X36" s="454"/>
      <c r="Y36" s="455"/>
      <c r="Z36" s="456">
        <v>100</v>
      </c>
      <c r="AA36" s="456"/>
      <c r="AB36" s="456"/>
      <c r="AC36" s="456"/>
      <c r="AD36" s="457">
        <v>25013345</v>
      </c>
      <c r="AE36" s="457"/>
      <c r="AF36" s="457"/>
      <c r="AG36" s="457"/>
      <c r="AH36" s="457"/>
      <c r="AI36" s="457"/>
      <c r="AJ36" s="457"/>
      <c r="AK36" s="457"/>
      <c r="AL36" s="458">
        <v>100</v>
      </c>
      <c r="AM36" s="445"/>
      <c r="AN36" s="445"/>
      <c r="AO36" s="459"/>
      <c r="AQ36" s="460" t="s">
        <v>268</v>
      </c>
      <c r="AR36" s="461"/>
      <c r="AS36" s="461"/>
      <c r="AT36" s="461"/>
      <c r="AU36" s="461"/>
      <c r="AV36" s="461"/>
      <c r="AW36" s="461"/>
      <c r="AX36" s="461"/>
      <c r="AY36" s="462"/>
      <c r="AZ36" s="372">
        <v>1777274</v>
      </c>
      <c r="BA36" s="373"/>
      <c r="BB36" s="373"/>
      <c r="BC36" s="373"/>
      <c r="BD36" s="406"/>
      <c r="BE36" s="406"/>
      <c r="BF36" s="438"/>
      <c r="BG36" s="390" t="s">
        <v>269</v>
      </c>
      <c r="BH36" s="391"/>
      <c r="BI36" s="391"/>
      <c r="BJ36" s="391"/>
      <c r="BK36" s="391"/>
      <c r="BL36" s="391"/>
      <c r="BM36" s="391"/>
      <c r="BN36" s="391"/>
      <c r="BO36" s="391"/>
      <c r="BP36" s="391"/>
      <c r="BQ36" s="391"/>
      <c r="BR36" s="391"/>
      <c r="BS36" s="391"/>
      <c r="BT36" s="391"/>
      <c r="BU36" s="392"/>
      <c r="BV36" s="372">
        <v>-233617</v>
      </c>
      <c r="BW36" s="373"/>
      <c r="BX36" s="373"/>
      <c r="BY36" s="373"/>
      <c r="BZ36" s="373"/>
      <c r="CA36" s="373"/>
      <c r="CB36" s="389"/>
      <c r="CD36" s="390" t="s">
        <v>270</v>
      </c>
      <c r="CE36" s="391"/>
      <c r="CF36" s="391"/>
      <c r="CG36" s="391"/>
      <c r="CH36" s="391"/>
      <c r="CI36" s="391"/>
      <c r="CJ36" s="391"/>
      <c r="CK36" s="391"/>
      <c r="CL36" s="391"/>
      <c r="CM36" s="391"/>
      <c r="CN36" s="391"/>
      <c r="CO36" s="391"/>
      <c r="CP36" s="391"/>
      <c r="CQ36" s="392"/>
      <c r="CR36" s="372">
        <v>2269702</v>
      </c>
      <c r="CS36" s="373"/>
      <c r="CT36" s="373"/>
      <c r="CU36" s="373"/>
      <c r="CV36" s="373"/>
      <c r="CW36" s="373"/>
      <c r="CX36" s="373"/>
      <c r="CY36" s="374"/>
      <c r="CZ36" s="408">
        <v>4.9000000000000004</v>
      </c>
      <c r="DA36" s="409"/>
      <c r="DB36" s="409"/>
      <c r="DC36" s="410"/>
      <c r="DD36" s="388">
        <v>1481407</v>
      </c>
      <c r="DE36" s="373"/>
      <c r="DF36" s="373"/>
      <c r="DG36" s="373"/>
      <c r="DH36" s="373"/>
      <c r="DI36" s="373"/>
      <c r="DJ36" s="373"/>
      <c r="DK36" s="374"/>
      <c r="DL36" s="388">
        <v>346895</v>
      </c>
      <c r="DM36" s="373"/>
      <c r="DN36" s="373"/>
      <c r="DO36" s="373"/>
      <c r="DP36" s="373"/>
      <c r="DQ36" s="373"/>
      <c r="DR36" s="373"/>
      <c r="DS36" s="373"/>
      <c r="DT36" s="373"/>
      <c r="DU36" s="373"/>
      <c r="DV36" s="374"/>
      <c r="DW36" s="382">
        <v>1.3</v>
      </c>
      <c r="DX36" s="411"/>
      <c r="DY36" s="411"/>
      <c r="DZ36" s="411"/>
      <c r="EA36" s="411"/>
      <c r="EB36" s="411"/>
      <c r="EC36" s="412"/>
    </row>
    <row r="37" spans="2:133" ht="11.25" customHeight="1" x14ac:dyDescent="0.15">
      <c r="AQ37" s="460" t="s">
        <v>271</v>
      </c>
      <c r="AR37" s="461"/>
      <c r="AS37" s="461"/>
      <c r="AT37" s="461"/>
      <c r="AU37" s="461"/>
      <c r="AV37" s="461"/>
      <c r="AW37" s="461"/>
      <c r="AX37" s="461"/>
      <c r="AY37" s="462"/>
      <c r="AZ37" s="372">
        <v>128811</v>
      </c>
      <c r="BA37" s="373"/>
      <c r="BB37" s="373"/>
      <c r="BC37" s="373"/>
      <c r="BD37" s="406"/>
      <c r="BE37" s="406"/>
      <c r="BF37" s="438"/>
      <c r="BG37" s="390" t="s">
        <v>272</v>
      </c>
      <c r="BH37" s="391"/>
      <c r="BI37" s="391"/>
      <c r="BJ37" s="391"/>
      <c r="BK37" s="391"/>
      <c r="BL37" s="391"/>
      <c r="BM37" s="391"/>
      <c r="BN37" s="391"/>
      <c r="BO37" s="391"/>
      <c r="BP37" s="391"/>
      <c r="BQ37" s="391"/>
      <c r="BR37" s="391"/>
      <c r="BS37" s="391"/>
      <c r="BT37" s="391"/>
      <c r="BU37" s="392"/>
      <c r="BV37" s="372">
        <v>16690</v>
      </c>
      <c r="BW37" s="373"/>
      <c r="BX37" s="373"/>
      <c r="BY37" s="373"/>
      <c r="BZ37" s="373"/>
      <c r="CA37" s="373"/>
      <c r="CB37" s="389"/>
      <c r="CD37" s="390" t="s">
        <v>273</v>
      </c>
      <c r="CE37" s="391"/>
      <c r="CF37" s="391"/>
      <c r="CG37" s="391"/>
      <c r="CH37" s="391"/>
      <c r="CI37" s="391"/>
      <c r="CJ37" s="391"/>
      <c r="CK37" s="391"/>
      <c r="CL37" s="391"/>
      <c r="CM37" s="391"/>
      <c r="CN37" s="391"/>
      <c r="CO37" s="391"/>
      <c r="CP37" s="391"/>
      <c r="CQ37" s="392"/>
      <c r="CR37" s="372">
        <v>10905</v>
      </c>
      <c r="CS37" s="406"/>
      <c r="CT37" s="406"/>
      <c r="CU37" s="406"/>
      <c r="CV37" s="406"/>
      <c r="CW37" s="406"/>
      <c r="CX37" s="406"/>
      <c r="CY37" s="407"/>
      <c r="CZ37" s="408">
        <v>0</v>
      </c>
      <c r="DA37" s="409"/>
      <c r="DB37" s="409"/>
      <c r="DC37" s="410"/>
      <c r="DD37" s="388">
        <v>10905</v>
      </c>
      <c r="DE37" s="406"/>
      <c r="DF37" s="406"/>
      <c r="DG37" s="406"/>
      <c r="DH37" s="406"/>
      <c r="DI37" s="406"/>
      <c r="DJ37" s="406"/>
      <c r="DK37" s="407"/>
      <c r="DL37" s="388" t="s">
        <v>274</v>
      </c>
      <c r="DM37" s="406"/>
      <c r="DN37" s="406"/>
      <c r="DO37" s="406"/>
      <c r="DP37" s="406"/>
      <c r="DQ37" s="406"/>
      <c r="DR37" s="406"/>
      <c r="DS37" s="406"/>
      <c r="DT37" s="406"/>
      <c r="DU37" s="406"/>
      <c r="DV37" s="407"/>
      <c r="DW37" s="382" t="s">
        <v>274</v>
      </c>
      <c r="DX37" s="411"/>
      <c r="DY37" s="411"/>
      <c r="DZ37" s="411"/>
      <c r="EA37" s="411"/>
      <c r="EB37" s="411"/>
      <c r="EC37" s="412"/>
    </row>
    <row r="38" spans="2:133" ht="11.25" customHeight="1" x14ac:dyDescent="0.15">
      <c r="AQ38" s="460" t="s">
        <v>275</v>
      </c>
      <c r="AR38" s="461"/>
      <c r="AS38" s="461"/>
      <c r="AT38" s="461"/>
      <c r="AU38" s="461"/>
      <c r="AV38" s="461"/>
      <c r="AW38" s="461"/>
      <c r="AX38" s="461"/>
      <c r="AY38" s="462"/>
      <c r="AZ38" s="372">
        <v>74824</v>
      </c>
      <c r="BA38" s="373"/>
      <c r="BB38" s="373"/>
      <c r="BC38" s="373"/>
      <c r="BD38" s="406"/>
      <c r="BE38" s="406"/>
      <c r="BF38" s="438"/>
      <c r="BG38" s="390" t="s">
        <v>276</v>
      </c>
      <c r="BH38" s="391"/>
      <c r="BI38" s="391"/>
      <c r="BJ38" s="391"/>
      <c r="BK38" s="391"/>
      <c r="BL38" s="391"/>
      <c r="BM38" s="391"/>
      <c r="BN38" s="391"/>
      <c r="BO38" s="391"/>
      <c r="BP38" s="391"/>
      <c r="BQ38" s="391"/>
      <c r="BR38" s="391"/>
      <c r="BS38" s="391"/>
      <c r="BT38" s="391"/>
      <c r="BU38" s="392"/>
      <c r="BV38" s="372">
        <v>25924</v>
      </c>
      <c r="BW38" s="373"/>
      <c r="BX38" s="373"/>
      <c r="BY38" s="373"/>
      <c r="BZ38" s="373"/>
      <c r="CA38" s="373"/>
      <c r="CB38" s="389"/>
      <c r="CD38" s="390" t="s">
        <v>277</v>
      </c>
      <c r="CE38" s="391"/>
      <c r="CF38" s="391"/>
      <c r="CG38" s="391"/>
      <c r="CH38" s="391"/>
      <c r="CI38" s="391"/>
      <c r="CJ38" s="391"/>
      <c r="CK38" s="391"/>
      <c r="CL38" s="391"/>
      <c r="CM38" s="391"/>
      <c r="CN38" s="391"/>
      <c r="CO38" s="391"/>
      <c r="CP38" s="391"/>
      <c r="CQ38" s="392"/>
      <c r="CR38" s="372">
        <v>6701515</v>
      </c>
      <c r="CS38" s="373"/>
      <c r="CT38" s="373"/>
      <c r="CU38" s="373"/>
      <c r="CV38" s="373"/>
      <c r="CW38" s="373"/>
      <c r="CX38" s="373"/>
      <c r="CY38" s="374"/>
      <c r="CZ38" s="408">
        <v>14.3</v>
      </c>
      <c r="DA38" s="409"/>
      <c r="DB38" s="409"/>
      <c r="DC38" s="410"/>
      <c r="DD38" s="388">
        <v>5877415</v>
      </c>
      <c r="DE38" s="373"/>
      <c r="DF38" s="373"/>
      <c r="DG38" s="373"/>
      <c r="DH38" s="373"/>
      <c r="DI38" s="373"/>
      <c r="DJ38" s="373"/>
      <c r="DK38" s="374"/>
      <c r="DL38" s="388">
        <v>3786317</v>
      </c>
      <c r="DM38" s="373"/>
      <c r="DN38" s="373"/>
      <c r="DO38" s="373"/>
      <c r="DP38" s="373"/>
      <c r="DQ38" s="373"/>
      <c r="DR38" s="373"/>
      <c r="DS38" s="373"/>
      <c r="DT38" s="373"/>
      <c r="DU38" s="373"/>
      <c r="DV38" s="374"/>
      <c r="DW38" s="382">
        <v>14.2</v>
      </c>
      <c r="DX38" s="411"/>
      <c r="DY38" s="411"/>
      <c r="DZ38" s="411"/>
      <c r="EA38" s="411"/>
      <c r="EB38" s="411"/>
      <c r="EC38" s="412"/>
    </row>
    <row r="39" spans="2:133" ht="11.25" customHeight="1" x14ac:dyDescent="0.15">
      <c r="AQ39" s="460" t="s">
        <v>278</v>
      </c>
      <c r="AR39" s="461"/>
      <c r="AS39" s="461"/>
      <c r="AT39" s="461"/>
      <c r="AU39" s="461"/>
      <c r="AV39" s="461"/>
      <c r="AW39" s="461"/>
      <c r="AX39" s="461"/>
      <c r="AY39" s="462"/>
      <c r="AZ39" s="372">
        <v>26214</v>
      </c>
      <c r="BA39" s="373"/>
      <c r="BB39" s="373"/>
      <c r="BC39" s="373"/>
      <c r="BD39" s="406"/>
      <c r="BE39" s="406"/>
      <c r="BF39" s="438"/>
      <c r="BG39" s="463" t="s">
        <v>279</v>
      </c>
      <c r="BH39" s="464"/>
      <c r="BI39" s="464"/>
      <c r="BJ39" s="464"/>
      <c r="BK39" s="464"/>
      <c r="BL39" s="465"/>
      <c r="BM39" s="391" t="s">
        <v>280</v>
      </c>
      <c r="BN39" s="391"/>
      <c r="BO39" s="391"/>
      <c r="BP39" s="391"/>
      <c r="BQ39" s="391"/>
      <c r="BR39" s="391"/>
      <c r="BS39" s="391"/>
      <c r="BT39" s="391"/>
      <c r="BU39" s="392"/>
      <c r="BV39" s="372">
        <v>80</v>
      </c>
      <c r="BW39" s="373"/>
      <c r="BX39" s="373"/>
      <c r="BY39" s="373"/>
      <c r="BZ39" s="373"/>
      <c r="CA39" s="373"/>
      <c r="CB39" s="389"/>
      <c r="CD39" s="390" t="s">
        <v>281</v>
      </c>
      <c r="CE39" s="391"/>
      <c r="CF39" s="391"/>
      <c r="CG39" s="391"/>
      <c r="CH39" s="391"/>
      <c r="CI39" s="391"/>
      <c r="CJ39" s="391"/>
      <c r="CK39" s="391"/>
      <c r="CL39" s="391"/>
      <c r="CM39" s="391"/>
      <c r="CN39" s="391"/>
      <c r="CO39" s="391"/>
      <c r="CP39" s="391"/>
      <c r="CQ39" s="392"/>
      <c r="CR39" s="372">
        <v>396844</v>
      </c>
      <c r="CS39" s="406"/>
      <c r="CT39" s="406"/>
      <c r="CU39" s="406"/>
      <c r="CV39" s="406"/>
      <c r="CW39" s="406"/>
      <c r="CX39" s="406"/>
      <c r="CY39" s="407"/>
      <c r="CZ39" s="408">
        <v>0.8</v>
      </c>
      <c r="DA39" s="409"/>
      <c r="DB39" s="409"/>
      <c r="DC39" s="410"/>
      <c r="DD39" s="388">
        <v>325571</v>
      </c>
      <c r="DE39" s="406"/>
      <c r="DF39" s="406"/>
      <c r="DG39" s="406"/>
      <c r="DH39" s="406"/>
      <c r="DI39" s="406"/>
      <c r="DJ39" s="406"/>
      <c r="DK39" s="407"/>
      <c r="DL39" s="388" t="s">
        <v>274</v>
      </c>
      <c r="DM39" s="406"/>
      <c r="DN39" s="406"/>
      <c r="DO39" s="406"/>
      <c r="DP39" s="406"/>
      <c r="DQ39" s="406"/>
      <c r="DR39" s="406"/>
      <c r="DS39" s="406"/>
      <c r="DT39" s="406"/>
      <c r="DU39" s="406"/>
      <c r="DV39" s="407"/>
      <c r="DW39" s="382" t="s">
        <v>274</v>
      </c>
      <c r="DX39" s="411"/>
      <c r="DY39" s="411"/>
      <c r="DZ39" s="411"/>
      <c r="EA39" s="411"/>
      <c r="EB39" s="411"/>
      <c r="EC39" s="412"/>
    </row>
    <row r="40" spans="2:133" ht="11.25" customHeight="1" x14ac:dyDescent="0.15">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282</v>
      </c>
      <c r="AR40" s="461"/>
      <c r="AS40" s="461"/>
      <c r="AT40" s="461"/>
      <c r="AU40" s="461"/>
      <c r="AV40" s="461"/>
      <c r="AW40" s="461"/>
      <c r="AX40" s="461"/>
      <c r="AY40" s="462"/>
      <c r="AZ40" s="372">
        <v>1102033</v>
      </c>
      <c r="BA40" s="373"/>
      <c r="BB40" s="373"/>
      <c r="BC40" s="373"/>
      <c r="BD40" s="406"/>
      <c r="BE40" s="406"/>
      <c r="BF40" s="438"/>
      <c r="BG40" s="463"/>
      <c r="BH40" s="464"/>
      <c r="BI40" s="464"/>
      <c r="BJ40" s="464"/>
      <c r="BK40" s="464"/>
      <c r="BL40" s="465"/>
      <c r="BM40" s="391" t="s">
        <v>283</v>
      </c>
      <c r="BN40" s="391"/>
      <c r="BO40" s="391"/>
      <c r="BP40" s="391"/>
      <c r="BQ40" s="391"/>
      <c r="BR40" s="391"/>
      <c r="BS40" s="391"/>
      <c r="BT40" s="391"/>
      <c r="BU40" s="392"/>
      <c r="BV40" s="372">
        <v>130</v>
      </c>
      <c r="BW40" s="373"/>
      <c r="BX40" s="373"/>
      <c r="BY40" s="373"/>
      <c r="BZ40" s="373"/>
      <c r="CA40" s="373"/>
      <c r="CB40" s="389"/>
      <c r="CD40" s="390" t="s">
        <v>284</v>
      </c>
      <c r="CE40" s="391"/>
      <c r="CF40" s="391"/>
      <c r="CG40" s="391"/>
      <c r="CH40" s="391"/>
      <c r="CI40" s="391"/>
      <c r="CJ40" s="391"/>
      <c r="CK40" s="391"/>
      <c r="CL40" s="391"/>
      <c r="CM40" s="391"/>
      <c r="CN40" s="391"/>
      <c r="CO40" s="391"/>
      <c r="CP40" s="391"/>
      <c r="CQ40" s="392"/>
      <c r="CR40" s="372">
        <v>802027</v>
      </c>
      <c r="CS40" s="373"/>
      <c r="CT40" s="373"/>
      <c r="CU40" s="373"/>
      <c r="CV40" s="373"/>
      <c r="CW40" s="373"/>
      <c r="CX40" s="373"/>
      <c r="CY40" s="374"/>
      <c r="CZ40" s="408">
        <v>1.7</v>
      </c>
      <c r="DA40" s="409"/>
      <c r="DB40" s="409"/>
      <c r="DC40" s="410"/>
      <c r="DD40" s="388" t="s">
        <v>274</v>
      </c>
      <c r="DE40" s="373"/>
      <c r="DF40" s="373"/>
      <c r="DG40" s="373"/>
      <c r="DH40" s="373"/>
      <c r="DI40" s="373"/>
      <c r="DJ40" s="373"/>
      <c r="DK40" s="374"/>
      <c r="DL40" s="388" t="s">
        <v>274</v>
      </c>
      <c r="DM40" s="373"/>
      <c r="DN40" s="373"/>
      <c r="DO40" s="373"/>
      <c r="DP40" s="373"/>
      <c r="DQ40" s="373"/>
      <c r="DR40" s="373"/>
      <c r="DS40" s="373"/>
      <c r="DT40" s="373"/>
      <c r="DU40" s="373"/>
      <c r="DV40" s="374"/>
      <c r="DW40" s="382" t="s">
        <v>274</v>
      </c>
      <c r="DX40" s="411"/>
      <c r="DY40" s="411"/>
      <c r="DZ40" s="411"/>
      <c r="EA40" s="411"/>
      <c r="EB40" s="411"/>
      <c r="EC40" s="412"/>
    </row>
    <row r="41" spans="2:133" ht="11.25" customHeight="1" x14ac:dyDescent="0.15">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285</v>
      </c>
      <c r="AR41" s="397"/>
      <c r="AS41" s="397"/>
      <c r="AT41" s="397"/>
      <c r="AU41" s="397"/>
      <c r="AV41" s="397"/>
      <c r="AW41" s="397"/>
      <c r="AX41" s="397"/>
      <c r="AY41" s="398"/>
      <c r="AZ41" s="453">
        <v>3600196</v>
      </c>
      <c r="BA41" s="454"/>
      <c r="BB41" s="454"/>
      <c r="BC41" s="454"/>
      <c r="BD41" s="444"/>
      <c r="BE41" s="444"/>
      <c r="BF41" s="446"/>
      <c r="BG41" s="467"/>
      <c r="BH41" s="468"/>
      <c r="BI41" s="468"/>
      <c r="BJ41" s="468"/>
      <c r="BK41" s="468"/>
      <c r="BL41" s="469"/>
      <c r="BM41" s="397" t="s">
        <v>286</v>
      </c>
      <c r="BN41" s="397"/>
      <c r="BO41" s="397"/>
      <c r="BP41" s="397"/>
      <c r="BQ41" s="397"/>
      <c r="BR41" s="397"/>
      <c r="BS41" s="397"/>
      <c r="BT41" s="397"/>
      <c r="BU41" s="398"/>
      <c r="BV41" s="453">
        <v>370</v>
      </c>
      <c r="BW41" s="454"/>
      <c r="BX41" s="454"/>
      <c r="BY41" s="454"/>
      <c r="BZ41" s="454"/>
      <c r="CA41" s="454"/>
      <c r="CB41" s="470"/>
      <c r="CD41" s="390" t="s">
        <v>287</v>
      </c>
      <c r="CE41" s="391"/>
      <c r="CF41" s="391"/>
      <c r="CG41" s="391"/>
      <c r="CH41" s="391"/>
      <c r="CI41" s="391"/>
      <c r="CJ41" s="391"/>
      <c r="CK41" s="391"/>
      <c r="CL41" s="391"/>
      <c r="CM41" s="391"/>
      <c r="CN41" s="391"/>
      <c r="CO41" s="391"/>
      <c r="CP41" s="391"/>
      <c r="CQ41" s="392"/>
      <c r="CR41" s="372" t="s">
        <v>288</v>
      </c>
      <c r="CS41" s="406"/>
      <c r="CT41" s="406"/>
      <c r="CU41" s="406"/>
      <c r="CV41" s="406"/>
      <c r="CW41" s="406"/>
      <c r="CX41" s="406"/>
      <c r="CY41" s="407"/>
      <c r="CZ41" s="408" t="s">
        <v>288</v>
      </c>
      <c r="DA41" s="409"/>
      <c r="DB41" s="409"/>
      <c r="DC41" s="410"/>
      <c r="DD41" s="388" t="s">
        <v>288</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x14ac:dyDescent="0.15">
      <c r="B42" s="378" t="s">
        <v>289</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290</v>
      </c>
      <c r="CE42" s="380"/>
      <c r="CF42" s="380"/>
      <c r="CG42" s="380"/>
      <c r="CH42" s="380"/>
      <c r="CI42" s="380"/>
      <c r="CJ42" s="380"/>
      <c r="CK42" s="380"/>
      <c r="CL42" s="380"/>
      <c r="CM42" s="380"/>
      <c r="CN42" s="380"/>
      <c r="CO42" s="380"/>
      <c r="CP42" s="380"/>
      <c r="CQ42" s="381"/>
      <c r="CR42" s="372">
        <v>6142180</v>
      </c>
      <c r="CS42" s="373"/>
      <c r="CT42" s="373"/>
      <c r="CU42" s="373"/>
      <c r="CV42" s="373"/>
      <c r="CW42" s="373"/>
      <c r="CX42" s="373"/>
      <c r="CY42" s="374"/>
      <c r="CZ42" s="408">
        <v>13.1</v>
      </c>
      <c r="DA42" s="478"/>
      <c r="DB42" s="478"/>
      <c r="DC42" s="479"/>
      <c r="DD42" s="388">
        <v>1907657</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x14ac:dyDescent="0.15">
      <c r="B43" s="480" t="s">
        <v>291</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292</v>
      </c>
      <c r="CE43" s="380"/>
      <c r="CF43" s="380"/>
      <c r="CG43" s="380"/>
      <c r="CH43" s="380"/>
      <c r="CI43" s="380"/>
      <c r="CJ43" s="380"/>
      <c r="CK43" s="380"/>
      <c r="CL43" s="380"/>
      <c r="CM43" s="380"/>
      <c r="CN43" s="380"/>
      <c r="CO43" s="380"/>
      <c r="CP43" s="380"/>
      <c r="CQ43" s="381"/>
      <c r="CR43" s="372">
        <v>195025</v>
      </c>
      <c r="CS43" s="406"/>
      <c r="CT43" s="406"/>
      <c r="CU43" s="406"/>
      <c r="CV43" s="406"/>
      <c r="CW43" s="406"/>
      <c r="CX43" s="406"/>
      <c r="CY43" s="407"/>
      <c r="CZ43" s="408">
        <v>0.4</v>
      </c>
      <c r="DA43" s="409"/>
      <c r="DB43" s="409"/>
      <c r="DC43" s="410"/>
      <c r="DD43" s="388">
        <v>164148</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x14ac:dyDescent="0.15">
      <c r="B44" s="481" t="s">
        <v>293</v>
      </c>
      <c r="CD44" s="482" t="s">
        <v>244</v>
      </c>
      <c r="CE44" s="483"/>
      <c r="CF44" s="379" t="s">
        <v>294</v>
      </c>
      <c r="CG44" s="380"/>
      <c r="CH44" s="380"/>
      <c r="CI44" s="380"/>
      <c r="CJ44" s="380"/>
      <c r="CK44" s="380"/>
      <c r="CL44" s="380"/>
      <c r="CM44" s="380"/>
      <c r="CN44" s="380"/>
      <c r="CO44" s="380"/>
      <c r="CP44" s="380"/>
      <c r="CQ44" s="381"/>
      <c r="CR44" s="372">
        <v>6055410</v>
      </c>
      <c r="CS44" s="373"/>
      <c r="CT44" s="373"/>
      <c r="CU44" s="373"/>
      <c r="CV44" s="373"/>
      <c r="CW44" s="373"/>
      <c r="CX44" s="373"/>
      <c r="CY44" s="374"/>
      <c r="CZ44" s="408">
        <v>13</v>
      </c>
      <c r="DA44" s="478"/>
      <c r="DB44" s="478"/>
      <c r="DC44" s="479"/>
      <c r="DD44" s="388">
        <v>1893732</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x14ac:dyDescent="0.15">
      <c r="CD45" s="484"/>
      <c r="CE45" s="485"/>
      <c r="CF45" s="379" t="s">
        <v>295</v>
      </c>
      <c r="CG45" s="380"/>
      <c r="CH45" s="380"/>
      <c r="CI45" s="380"/>
      <c r="CJ45" s="380"/>
      <c r="CK45" s="380"/>
      <c r="CL45" s="380"/>
      <c r="CM45" s="380"/>
      <c r="CN45" s="380"/>
      <c r="CO45" s="380"/>
      <c r="CP45" s="380"/>
      <c r="CQ45" s="381"/>
      <c r="CR45" s="372">
        <v>2484900</v>
      </c>
      <c r="CS45" s="406"/>
      <c r="CT45" s="406"/>
      <c r="CU45" s="406"/>
      <c r="CV45" s="406"/>
      <c r="CW45" s="406"/>
      <c r="CX45" s="406"/>
      <c r="CY45" s="407"/>
      <c r="CZ45" s="408">
        <v>5.3</v>
      </c>
      <c r="DA45" s="409"/>
      <c r="DB45" s="409"/>
      <c r="DC45" s="410"/>
      <c r="DD45" s="388">
        <v>255449</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x14ac:dyDescent="0.15">
      <c r="CD46" s="484"/>
      <c r="CE46" s="485"/>
      <c r="CF46" s="379" t="s">
        <v>296</v>
      </c>
      <c r="CG46" s="380"/>
      <c r="CH46" s="380"/>
      <c r="CI46" s="380"/>
      <c r="CJ46" s="380"/>
      <c r="CK46" s="380"/>
      <c r="CL46" s="380"/>
      <c r="CM46" s="380"/>
      <c r="CN46" s="380"/>
      <c r="CO46" s="380"/>
      <c r="CP46" s="380"/>
      <c r="CQ46" s="381"/>
      <c r="CR46" s="372">
        <v>3526786</v>
      </c>
      <c r="CS46" s="373"/>
      <c r="CT46" s="373"/>
      <c r="CU46" s="373"/>
      <c r="CV46" s="373"/>
      <c r="CW46" s="373"/>
      <c r="CX46" s="373"/>
      <c r="CY46" s="374"/>
      <c r="CZ46" s="408">
        <v>7.5</v>
      </c>
      <c r="DA46" s="478"/>
      <c r="DB46" s="478"/>
      <c r="DC46" s="479"/>
      <c r="DD46" s="388">
        <v>1606159</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x14ac:dyDescent="0.15">
      <c r="CD47" s="484"/>
      <c r="CE47" s="485"/>
      <c r="CF47" s="379" t="s">
        <v>297</v>
      </c>
      <c r="CG47" s="380"/>
      <c r="CH47" s="380"/>
      <c r="CI47" s="380"/>
      <c r="CJ47" s="380"/>
      <c r="CK47" s="380"/>
      <c r="CL47" s="380"/>
      <c r="CM47" s="380"/>
      <c r="CN47" s="380"/>
      <c r="CO47" s="380"/>
      <c r="CP47" s="380"/>
      <c r="CQ47" s="381"/>
      <c r="CR47" s="372">
        <v>86770</v>
      </c>
      <c r="CS47" s="406"/>
      <c r="CT47" s="406"/>
      <c r="CU47" s="406"/>
      <c r="CV47" s="406"/>
      <c r="CW47" s="406"/>
      <c r="CX47" s="406"/>
      <c r="CY47" s="407"/>
      <c r="CZ47" s="408">
        <v>0.2</v>
      </c>
      <c r="DA47" s="409"/>
      <c r="DB47" s="409"/>
      <c r="DC47" s="410"/>
      <c r="DD47" s="388">
        <v>13925</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x14ac:dyDescent="0.15">
      <c r="CD48" s="486"/>
      <c r="CE48" s="487"/>
      <c r="CF48" s="379" t="s">
        <v>298</v>
      </c>
      <c r="CG48" s="380"/>
      <c r="CH48" s="380"/>
      <c r="CI48" s="380"/>
      <c r="CJ48" s="380"/>
      <c r="CK48" s="380"/>
      <c r="CL48" s="380"/>
      <c r="CM48" s="380"/>
      <c r="CN48" s="380"/>
      <c r="CO48" s="380"/>
      <c r="CP48" s="380"/>
      <c r="CQ48" s="381"/>
      <c r="CR48" s="372" t="s">
        <v>68</v>
      </c>
      <c r="CS48" s="373"/>
      <c r="CT48" s="373"/>
      <c r="CU48" s="373"/>
      <c r="CV48" s="373"/>
      <c r="CW48" s="373"/>
      <c r="CX48" s="373"/>
      <c r="CY48" s="374"/>
      <c r="CZ48" s="408" t="s">
        <v>68</v>
      </c>
      <c r="DA48" s="478"/>
      <c r="DB48" s="478"/>
      <c r="DC48" s="479"/>
      <c r="DD48" s="388" t="s">
        <v>68</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x14ac:dyDescent="0.15">
      <c r="CD49" s="417" t="s">
        <v>299</v>
      </c>
      <c r="CE49" s="418"/>
      <c r="CF49" s="418"/>
      <c r="CG49" s="418"/>
      <c r="CH49" s="418"/>
      <c r="CI49" s="418"/>
      <c r="CJ49" s="418"/>
      <c r="CK49" s="418"/>
      <c r="CL49" s="418"/>
      <c r="CM49" s="418"/>
      <c r="CN49" s="418"/>
      <c r="CO49" s="418"/>
      <c r="CP49" s="418"/>
      <c r="CQ49" s="419"/>
      <c r="CR49" s="453">
        <v>46725499</v>
      </c>
      <c r="CS49" s="444"/>
      <c r="CT49" s="444"/>
      <c r="CU49" s="444"/>
      <c r="CV49" s="444"/>
      <c r="CW49" s="444"/>
      <c r="CX49" s="444"/>
      <c r="CY49" s="488"/>
      <c r="CZ49" s="489">
        <v>100</v>
      </c>
      <c r="DA49" s="490"/>
      <c r="DB49" s="490"/>
      <c r="DC49" s="491"/>
      <c r="DD49" s="492">
        <v>30257229</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BW35" sqref="BW35:BX35"/>
    </sheetView>
  </sheetViews>
  <sheetFormatPr defaultColWidth="0" defaultRowHeight="13.5" zeroHeight="1" x14ac:dyDescent="0.15"/>
  <cols>
    <col min="1" max="130" width="2.75" style="956" customWidth="1"/>
    <col min="131" max="131" width="1.625" style="956" customWidth="1"/>
    <col min="132" max="16384" width="9" style="956"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300</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301</v>
      </c>
      <c r="DK2" s="508"/>
      <c r="DL2" s="508"/>
      <c r="DM2" s="508"/>
      <c r="DN2" s="508"/>
      <c r="DO2" s="509"/>
      <c r="DP2" s="506"/>
      <c r="DQ2" s="507" t="s">
        <v>302</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303</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304</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305</v>
      </c>
      <c r="B5" s="518"/>
      <c r="C5" s="518"/>
      <c r="D5" s="518"/>
      <c r="E5" s="518"/>
      <c r="F5" s="518"/>
      <c r="G5" s="518"/>
      <c r="H5" s="518"/>
      <c r="I5" s="518"/>
      <c r="J5" s="518"/>
      <c r="K5" s="518"/>
      <c r="L5" s="518"/>
      <c r="M5" s="518"/>
      <c r="N5" s="518"/>
      <c r="O5" s="518"/>
      <c r="P5" s="519"/>
      <c r="Q5" s="520" t="s">
        <v>306</v>
      </c>
      <c r="R5" s="521"/>
      <c r="S5" s="521"/>
      <c r="T5" s="521"/>
      <c r="U5" s="522"/>
      <c r="V5" s="520" t="s">
        <v>307</v>
      </c>
      <c r="W5" s="521"/>
      <c r="X5" s="521"/>
      <c r="Y5" s="521"/>
      <c r="Z5" s="522"/>
      <c r="AA5" s="520" t="s">
        <v>308</v>
      </c>
      <c r="AB5" s="521"/>
      <c r="AC5" s="521"/>
      <c r="AD5" s="521"/>
      <c r="AE5" s="521"/>
      <c r="AF5" s="523" t="s">
        <v>309</v>
      </c>
      <c r="AG5" s="521"/>
      <c r="AH5" s="521"/>
      <c r="AI5" s="521"/>
      <c r="AJ5" s="524"/>
      <c r="AK5" s="521" t="s">
        <v>310</v>
      </c>
      <c r="AL5" s="521"/>
      <c r="AM5" s="521"/>
      <c r="AN5" s="521"/>
      <c r="AO5" s="522"/>
      <c r="AP5" s="520" t="s">
        <v>311</v>
      </c>
      <c r="AQ5" s="521"/>
      <c r="AR5" s="521"/>
      <c r="AS5" s="521"/>
      <c r="AT5" s="522"/>
      <c r="AU5" s="520" t="s">
        <v>312</v>
      </c>
      <c r="AV5" s="521"/>
      <c r="AW5" s="521"/>
      <c r="AX5" s="521"/>
      <c r="AY5" s="524"/>
      <c r="AZ5" s="525"/>
      <c r="BA5" s="525"/>
      <c r="BB5" s="525"/>
      <c r="BC5" s="525"/>
      <c r="BD5" s="525"/>
      <c r="BE5" s="526"/>
      <c r="BF5" s="526"/>
      <c r="BG5" s="526"/>
      <c r="BH5" s="526"/>
      <c r="BI5" s="526"/>
      <c r="BJ5" s="526"/>
      <c r="BK5" s="526"/>
      <c r="BL5" s="526"/>
      <c r="BM5" s="526"/>
      <c r="BN5" s="526"/>
      <c r="BO5" s="526"/>
      <c r="BP5" s="526"/>
      <c r="BQ5" s="517" t="s">
        <v>313</v>
      </c>
      <c r="BR5" s="518"/>
      <c r="BS5" s="518"/>
      <c r="BT5" s="518"/>
      <c r="BU5" s="518"/>
      <c r="BV5" s="518"/>
      <c r="BW5" s="518"/>
      <c r="BX5" s="518"/>
      <c r="BY5" s="518"/>
      <c r="BZ5" s="518"/>
      <c r="CA5" s="518"/>
      <c r="CB5" s="518"/>
      <c r="CC5" s="518"/>
      <c r="CD5" s="518"/>
      <c r="CE5" s="518"/>
      <c r="CF5" s="518"/>
      <c r="CG5" s="519"/>
      <c r="CH5" s="520" t="s">
        <v>314</v>
      </c>
      <c r="CI5" s="521"/>
      <c r="CJ5" s="521"/>
      <c r="CK5" s="521"/>
      <c r="CL5" s="522"/>
      <c r="CM5" s="520" t="s">
        <v>315</v>
      </c>
      <c r="CN5" s="521"/>
      <c r="CO5" s="521"/>
      <c r="CP5" s="521"/>
      <c r="CQ5" s="522"/>
      <c r="CR5" s="520" t="s">
        <v>316</v>
      </c>
      <c r="CS5" s="521"/>
      <c r="CT5" s="521"/>
      <c r="CU5" s="521"/>
      <c r="CV5" s="522"/>
      <c r="CW5" s="520" t="s">
        <v>317</v>
      </c>
      <c r="CX5" s="521"/>
      <c r="CY5" s="521"/>
      <c r="CZ5" s="521"/>
      <c r="DA5" s="522"/>
      <c r="DB5" s="520" t="s">
        <v>318</v>
      </c>
      <c r="DC5" s="521"/>
      <c r="DD5" s="521"/>
      <c r="DE5" s="521"/>
      <c r="DF5" s="522"/>
      <c r="DG5" s="527" t="s">
        <v>319</v>
      </c>
      <c r="DH5" s="528"/>
      <c r="DI5" s="528"/>
      <c r="DJ5" s="528"/>
      <c r="DK5" s="529"/>
      <c r="DL5" s="527" t="s">
        <v>320</v>
      </c>
      <c r="DM5" s="528"/>
      <c r="DN5" s="528"/>
      <c r="DO5" s="528"/>
      <c r="DP5" s="529"/>
      <c r="DQ5" s="520" t="s">
        <v>321</v>
      </c>
      <c r="DR5" s="521"/>
      <c r="DS5" s="521"/>
      <c r="DT5" s="521"/>
      <c r="DU5" s="522"/>
      <c r="DV5" s="520" t="s">
        <v>312</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322</v>
      </c>
      <c r="C7" s="543"/>
      <c r="D7" s="543"/>
      <c r="E7" s="543"/>
      <c r="F7" s="543"/>
      <c r="G7" s="543"/>
      <c r="H7" s="543"/>
      <c r="I7" s="543"/>
      <c r="J7" s="543"/>
      <c r="K7" s="543"/>
      <c r="L7" s="543"/>
      <c r="M7" s="543"/>
      <c r="N7" s="543"/>
      <c r="O7" s="543"/>
      <c r="P7" s="544"/>
      <c r="Q7" s="545">
        <v>48300</v>
      </c>
      <c r="R7" s="546"/>
      <c r="S7" s="546"/>
      <c r="T7" s="546"/>
      <c r="U7" s="546"/>
      <c r="V7" s="546">
        <v>46792</v>
      </c>
      <c r="W7" s="546"/>
      <c r="X7" s="546"/>
      <c r="Y7" s="546"/>
      <c r="Z7" s="546"/>
      <c r="AA7" s="546">
        <v>1508</v>
      </c>
      <c r="AB7" s="546"/>
      <c r="AC7" s="546"/>
      <c r="AD7" s="546"/>
      <c r="AE7" s="547"/>
      <c r="AF7" s="548">
        <v>1110</v>
      </c>
      <c r="AG7" s="549"/>
      <c r="AH7" s="549"/>
      <c r="AI7" s="549"/>
      <c r="AJ7" s="550"/>
      <c r="AK7" s="551">
        <v>1811</v>
      </c>
      <c r="AL7" s="552"/>
      <c r="AM7" s="552"/>
      <c r="AN7" s="552"/>
      <c r="AO7" s="552"/>
      <c r="AP7" s="552">
        <v>48351</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t="s">
        <v>323</v>
      </c>
      <c r="BT7" s="558"/>
      <c r="BU7" s="558"/>
      <c r="BV7" s="558"/>
      <c r="BW7" s="558"/>
      <c r="BX7" s="558"/>
      <c r="BY7" s="558"/>
      <c r="BZ7" s="558"/>
      <c r="CA7" s="558"/>
      <c r="CB7" s="558"/>
      <c r="CC7" s="558"/>
      <c r="CD7" s="558"/>
      <c r="CE7" s="558"/>
      <c r="CF7" s="558"/>
      <c r="CG7" s="559"/>
      <c r="CH7" s="560">
        <v>20</v>
      </c>
      <c r="CI7" s="561"/>
      <c r="CJ7" s="561"/>
      <c r="CK7" s="561"/>
      <c r="CL7" s="562"/>
      <c r="CM7" s="560">
        <v>314</v>
      </c>
      <c r="CN7" s="561"/>
      <c r="CO7" s="561"/>
      <c r="CP7" s="561"/>
      <c r="CQ7" s="562"/>
      <c r="CR7" s="560">
        <v>87</v>
      </c>
      <c r="CS7" s="561"/>
      <c r="CT7" s="561"/>
      <c r="CU7" s="561"/>
      <c r="CV7" s="562"/>
      <c r="CW7" s="560" t="s">
        <v>324</v>
      </c>
      <c r="CX7" s="561"/>
      <c r="CY7" s="561"/>
      <c r="CZ7" s="561"/>
      <c r="DA7" s="562"/>
      <c r="DB7" s="560" t="s">
        <v>324</v>
      </c>
      <c r="DC7" s="561"/>
      <c r="DD7" s="561"/>
      <c r="DE7" s="561"/>
      <c r="DF7" s="562"/>
      <c r="DG7" s="560" t="s">
        <v>324</v>
      </c>
      <c r="DH7" s="561"/>
      <c r="DI7" s="561"/>
      <c r="DJ7" s="561"/>
      <c r="DK7" s="562"/>
      <c r="DL7" s="560" t="s">
        <v>324</v>
      </c>
      <c r="DM7" s="561"/>
      <c r="DN7" s="561"/>
      <c r="DO7" s="561"/>
      <c r="DP7" s="562"/>
      <c r="DQ7" s="560" t="s">
        <v>324</v>
      </c>
      <c r="DR7" s="561"/>
      <c r="DS7" s="561"/>
      <c r="DT7" s="561"/>
      <c r="DU7" s="562"/>
      <c r="DV7" s="563"/>
      <c r="DW7" s="564"/>
      <c r="DX7" s="564"/>
      <c r="DY7" s="564"/>
      <c r="DZ7" s="565"/>
      <c r="EA7" s="515"/>
    </row>
    <row r="8" spans="1:131" s="516" customFormat="1" ht="26.25" customHeight="1" x14ac:dyDescent="0.15">
      <c r="A8" s="566">
        <v>2</v>
      </c>
      <c r="B8" s="567" t="s">
        <v>325</v>
      </c>
      <c r="C8" s="568"/>
      <c r="D8" s="568"/>
      <c r="E8" s="568"/>
      <c r="F8" s="568"/>
      <c r="G8" s="568"/>
      <c r="H8" s="568"/>
      <c r="I8" s="568"/>
      <c r="J8" s="568"/>
      <c r="K8" s="568"/>
      <c r="L8" s="568"/>
      <c r="M8" s="568"/>
      <c r="N8" s="568"/>
      <c r="O8" s="568"/>
      <c r="P8" s="569"/>
      <c r="Q8" s="570">
        <v>45</v>
      </c>
      <c r="R8" s="571"/>
      <c r="S8" s="571"/>
      <c r="T8" s="571"/>
      <c r="U8" s="571"/>
      <c r="V8" s="571">
        <v>6</v>
      </c>
      <c r="W8" s="571"/>
      <c r="X8" s="571"/>
      <c r="Y8" s="571"/>
      <c r="Z8" s="571"/>
      <c r="AA8" s="571">
        <v>40</v>
      </c>
      <c r="AB8" s="571"/>
      <c r="AC8" s="571"/>
      <c r="AD8" s="571"/>
      <c r="AE8" s="572"/>
      <c r="AF8" s="573">
        <v>40</v>
      </c>
      <c r="AG8" s="574"/>
      <c r="AH8" s="574"/>
      <c r="AI8" s="574"/>
      <c r="AJ8" s="575"/>
      <c r="AK8" s="576" t="s">
        <v>324</v>
      </c>
      <c r="AL8" s="577"/>
      <c r="AM8" s="577"/>
      <c r="AN8" s="577"/>
      <c r="AO8" s="577"/>
      <c r="AP8" s="577">
        <v>6</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t="s">
        <v>326</v>
      </c>
      <c r="BT8" s="583"/>
      <c r="BU8" s="583"/>
      <c r="BV8" s="583"/>
      <c r="BW8" s="583"/>
      <c r="BX8" s="583"/>
      <c r="BY8" s="583"/>
      <c r="BZ8" s="583"/>
      <c r="CA8" s="583"/>
      <c r="CB8" s="583"/>
      <c r="CC8" s="583"/>
      <c r="CD8" s="583"/>
      <c r="CE8" s="583"/>
      <c r="CF8" s="583"/>
      <c r="CG8" s="584"/>
      <c r="CH8" s="585">
        <v>0</v>
      </c>
      <c r="CI8" s="586"/>
      <c r="CJ8" s="586"/>
      <c r="CK8" s="586"/>
      <c r="CL8" s="587"/>
      <c r="CM8" s="585">
        <v>60</v>
      </c>
      <c r="CN8" s="586"/>
      <c r="CO8" s="586"/>
      <c r="CP8" s="586"/>
      <c r="CQ8" s="587"/>
      <c r="CR8" s="585">
        <v>10</v>
      </c>
      <c r="CS8" s="586"/>
      <c r="CT8" s="586"/>
      <c r="CU8" s="586"/>
      <c r="CV8" s="587"/>
      <c r="CW8" s="585" t="s">
        <v>324</v>
      </c>
      <c r="CX8" s="586"/>
      <c r="CY8" s="586"/>
      <c r="CZ8" s="586"/>
      <c r="DA8" s="587"/>
      <c r="DB8" s="585" t="s">
        <v>324</v>
      </c>
      <c r="DC8" s="586"/>
      <c r="DD8" s="586"/>
      <c r="DE8" s="586"/>
      <c r="DF8" s="587"/>
      <c r="DG8" s="585">
        <v>1147</v>
      </c>
      <c r="DH8" s="586"/>
      <c r="DI8" s="586"/>
      <c r="DJ8" s="586"/>
      <c r="DK8" s="587"/>
      <c r="DL8" s="585" t="s">
        <v>324</v>
      </c>
      <c r="DM8" s="586"/>
      <c r="DN8" s="586"/>
      <c r="DO8" s="586"/>
      <c r="DP8" s="587"/>
      <c r="DQ8" s="585" t="s">
        <v>324</v>
      </c>
      <c r="DR8" s="586"/>
      <c r="DS8" s="586"/>
      <c r="DT8" s="586"/>
      <c r="DU8" s="587"/>
      <c r="DV8" s="588"/>
      <c r="DW8" s="589"/>
      <c r="DX8" s="589"/>
      <c r="DY8" s="589"/>
      <c r="DZ8" s="590"/>
      <c r="EA8" s="515"/>
    </row>
    <row r="9" spans="1:131" s="516" customFormat="1" ht="26.25" customHeight="1" x14ac:dyDescent="0.15">
      <c r="A9" s="566">
        <v>3</v>
      </c>
      <c r="B9" s="567" t="s">
        <v>327</v>
      </c>
      <c r="C9" s="568"/>
      <c r="D9" s="568"/>
      <c r="E9" s="568"/>
      <c r="F9" s="568"/>
      <c r="G9" s="568"/>
      <c r="H9" s="568"/>
      <c r="I9" s="568"/>
      <c r="J9" s="568"/>
      <c r="K9" s="568"/>
      <c r="L9" s="568"/>
      <c r="M9" s="568"/>
      <c r="N9" s="568"/>
      <c r="O9" s="568"/>
      <c r="P9" s="569"/>
      <c r="Q9" s="570">
        <v>19</v>
      </c>
      <c r="R9" s="571"/>
      <c r="S9" s="571"/>
      <c r="T9" s="571"/>
      <c r="U9" s="571"/>
      <c r="V9" s="571">
        <v>19</v>
      </c>
      <c r="W9" s="571"/>
      <c r="X9" s="571"/>
      <c r="Y9" s="571"/>
      <c r="Z9" s="571"/>
      <c r="AA9" s="571" t="s">
        <v>324</v>
      </c>
      <c r="AB9" s="571"/>
      <c r="AC9" s="571"/>
      <c r="AD9" s="571"/>
      <c r="AE9" s="572"/>
      <c r="AF9" s="573" t="s">
        <v>68</v>
      </c>
      <c r="AG9" s="574"/>
      <c r="AH9" s="574"/>
      <c r="AI9" s="574"/>
      <c r="AJ9" s="575"/>
      <c r="AK9" s="576" t="s">
        <v>324</v>
      </c>
      <c r="AL9" s="577"/>
      <c r="AM9" s="577"/>
      <c r="AN9" s="577"/>
      <c r="AO9" s="577"/>
      <c r="AP9" s="577">
        <v>74</v>
      </c>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t="s">
        <v>328</v>
      </c>
      <c r="BT9" s="583"/>
      <c r="BU9" s="583"/>
      <c r="BV9" s="583"/>
      <c r="BW9" s="583"/>
      <c r="BX9" s="583"/>
      <c r="BY9" s="583"/>
      <c r="BZ9" s="583"/>
      <c r="CA9" s="583"/>
      <c r="CB9" s="583"/>
      <c r="CC9" s="583"/>
      <c r="CD9" s="583"/>
      <c r="CE9" s="583"/>
      <c r="CF9" s="583"/>
      <c r="CG9" s="584"/>
      <c r="CH9" s="585">
        <v>-6</v>
      </c>
      <c r="CI9" s="586"/>
      <c r="CJ9" s="586"/>
      <c r="CK9" s="586"/>
      <c r="CL9" s="587"/>
      <c r="CM9" s="585">
        <v>107</v>
      </c>
      <c r="CN9" s="586"/>
      <c r="CO9" s="586"/>
      <c r="CP9" s="586"/>
      <c r="CQ9" s="587"/>
      <c r="CR9" s="585">
        <v>50</v>
      </c>
      <c r="CS9" s="586"/>
      <c r="CT9" s="586"/>
      <c r="CU9" s="586"/>
      <c r="CV9" s="587"/>
      <c r="CW9" s="585" t="s">
        <v>324</v>
      </c>
      <c r="CX9" s="586"/>
      <c r="CY9" s="586"/>
      <c r="CZ9" s="586"/>
      <c r="DA9" s="587"/>
      <c r="DB9" s="585" t="s">
        <v>324</v>
      </c>
      <c r="DC9" s="586"/>
      <c r="DD9" s="586"/>
      <c r="DE9" s="586"/>
      <c r="DF9" s="587"/>
      <c r="DG9" s="585" t="s">
        <v>324</v>
      </c>
      <c r="DH9" s="586"/>
      <c r="DI9" s="586"/>
      <c r="DJ9" s="586"/>
      <c r="DK9" s="587"/>
      <c r="DL9" s="585" t="s">
        <v>324</v>
      </c>
      <c r="DM9" s="586"/>
      <c r="DN9" s="586"/>
      <c r="DO9" s="586"/>
      <c r="DP9" s="587"/>
      <c r="DQ9" s="585" t="s">
        <v>324</v>
      </c>
      <c r="DR9" s="586"/>
      <c r="DS9" s="586"/>
      <c r="DT9" s="586"/>
      <c r="DU9" s="587"/>
      <c r="DV9" s="588"/>
      <c r="DW9" s="589"/>
      <c r="DX9" s="589"/>
      <c r="DY9" s="589"/>
      <c r="DZ9" s="590"/>
      <c r="EA9" s="515"/>
    </row>
    <row r="10" spans="1:131" s="516" customFormat="1" ht="26.25" customHeight="1" x14ac:dyDescent="0.15">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t="s">
        <v>329</v>
      </c>
      <c r="BT10" s="583"/>
      <c r="BU10" s="583"/>
      <c r="BV10" s="583"/>
      <c r="BW10" s="583"/>
      <c r="BX10" s="583"/>
      <c r="BY10" s="583"/>
      <c r="BZ10" s="583"/>
      <c r="CA10" s="583"/>
      <c r="CB10" s="583"/>
      <c r="CC10" s="583"/>
      <c r="CD10" s="583"/>
      <c r="CE10" s="583"/>
      <c r="CF10" s="583"/>
      <c r="CG10" s="584"/>
      <c r="CH10" s="585">
        <v>11</v>
      </c>
      <c r="CI10" s="586"/>
      <c r="CJ10" s="586"/>
      <c r="CK10" s="586"/>
      <c r="CL10" s="587"/>
      <c r="CM10" s="585">
        <v>88</v>
      </c>
      <c r="CN10" s="586"/>
      <c r="CO10" s="586"/>
      <c r="CP10" s="586"/>
      <c r="CQ10" s="587"/>
      <c r="CR10" s="585">
        <v>35</v>
      </c>
      <c r="CS10" s="586"/>
      <c r="CT10" s="586"/>
      <c r="CU10" s="586"/>
      <c r="CV10" s="587"/>
      <c r="CW10" s="585" t="s">
        <v>324</v>
      </c>
      <c r="CX10" s="586"/>
      <c r="CY10" s="586"/>
      <c r="CZ10" s="586"/>
      <c r="DA10" s="587"/>
      <c r="DB10" s="585" t="s">
        <v>324</v>
      </c>
      <c r="DC10" s="586"/>
      <c r="DD10" s="586"/>
      <c r="DE10" s="586"/>
      <c r="DF10" s="587"/>
      <c r="DG10" s="585" t="s">
        <v>324</v>
      </c>
      <c r="DH10" s="586"/>
      <c r="DI10" s="586"/>
      <c r="DJ10" s="586"/>
      <c r="DK10" s="587"/>
      <c r="DL10" s="585" t="s">
        <v>324</v>
      </c>
      <c r="DM10" s="586"/>
      <c r="DN10" s="586"/>
      <c r="DO10" s="586"/>
      <c r="DP10" s="587"/>
      <c r="DQ10" s="585" t="s">
        <v>324</v>
      </c>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t="s">
        <v>330</v>
      </c>
      <c r="BT11" s="583"/>
      <c r="BU11" s="583"/>
      <c r="BV11" s="583"/>
      <c r="BW11" s="583"/>
      <c r="BX11" s="583"/>
      <c r="BY11" s="583"/>
      <c r="BZ11" s="583"/>
      <c r="CA11" s="583"/>
      <c r="CB11" s="583"/>
      <c r="CC11" s="583"/>
      <c r="CD11" s="583"/>
      <c r="CE11" s="583"/>
      <c r="CF11" s="583"/>
      <c r="CG11" s="584"/>
      <c r="CH11" s="585">
        <v>0</v>
      </c>
      <c r="CI11" s="586"/>
      <c r="CJ11" s="586"/>
      <c r="CK11" s="586"/>
      <c r="CL11" s="587"/>
      <c r="CM11" s="585">
        <v>892</v>
      </c>
      <c r="CN11" s="586"/>
      <c r="CO11" s="586"/>
      <c r="CP11" s="586"/>
      <c r="CQ11" s="587"/>
      <c r="CR11" s="585">
        <v>376</v>
      </c>
      <c r="CS11" s="586"/>
      <c r="CT11" s="586"/>
      <c r="CU11" s="586"/>
      <c r="CV11" s="587"/>
      <c r="CW11" s="585" t="s">
        <v>324</v>
      </c>
      <c r="CX11" s="586"/>
      <c r="CY11" s="586"/>
      <c r="CZ11" s="586"/>
      <c r="DA11" s="587"/>
      <c r="DB11" s="585" t="s">
        <v>324</v>
      </c>
      <c r="DC11" s="586"/>
      <c r="DD11" s="586"/>
      <c r="DE11" s="586"/>
      <c r="DF11" s="587"/>
      <c r="DG11" s="585" t="s">
        <v>324</v>
      </c>
      <c r="DH11" s="586"/>
      <c r="DI11" s="586"/>
      <c r="DJ11" s="586"/>
      <c r="DK11" s="587"/>
      <c r="DL11" s="585" t="s">
        <v>324</v>
      </c>
      <c r="DM11" s="586"/>
      <c r="DN11" s="586"/>
      <c r="DO11" s="586"/>
      <c r="DP11" s="587"/>
      <c r="DQ11" s="585" t="s">
        <v>324</v>
      </c>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331</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332</v>
      </c>
      <c r="B23" s="601" t="s">
        <v>333</v>
      </c>
      <c r="C23" s="602"/>
      <c r="D23" s="602"/>
      <c r="E23" s="602"/>
      <c r="F23" s="602"/>
      <c r="G23" s="602"/>
      <c r="H23" s="602"/>
      <c r="I23" s="602"/>
      <c r="J23" s="602"/>
      <c r="K23" s="602"/>
      <c r="L23" s="602"/>
      <c r="M23" s="602"/>
      <c r="N23" s="602"/>
      <c r="O23" s="602"/>
      <c r="P23" s="603"/>
      <c r="Q23" s="604">
        <v>48365</v>
      </c>
      <c r="R23" s="605"/>
      <c r="S23" s="605"/>
      <c r="T23" s="605"/>
      <c r="U23" s="605"/>
      <c r="V23" s="605">
        <v>46818</v>
      </c>
      <c r="W23" s="605"/>
      <c r="X23" s="605"/>
      <c r="Y23" s="605"/>
      <c r="Z23" s="605"/>
      <c r="AA23" s="605">
        <v>1547</v>
      </c>
      <c r="AB23" s="605"/>
      <c r="AC23" s="605"/>
      <c r="AD23" s="605"/>
      <c r="AE23" s="606"/>
      <c r="AF23" s="607">
        <v>1149</v>
      </c>
      <c r="AG23" s="605"/>
      <c r="AH23" s="605"/>
      <c r="AI23" s="605"/>
      <c r="AJ23" s="608"/>
      <c r="AK23" s="609"/>
      <c r="AL23" s="610"/>
      <c r="AM23" s="610"/>
      <c r="AN23" s="610"/>
      <c r="AO23" s="610"/>
      <c r="AP23" s="605">
        <v>48431</v>
      </c>
      <c r="AQ23" s="605"/>
      <c r="AR23" s="605"/>
      <c r="AS23" s="605"/>
      <c r="AT23" s="605"/>
      <c r="AU23" s="611"/>
      <c r="AV23" s="611"/>
      <c r="AW23" s="611"/>
      <c r="AX23" s="611"/>
      <c r="AY23" s="612"/>
      <c r="AZ23" s="613" t="s">
        <v>68</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334</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335</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305</v>
      </c>
      <c r="B26" s="518"/>
      <c r="C26" s="518"/>
      <c r="D26" s="518"/>
      <c r="E26" s="518"/>
      <c r="F26" s="518"/>
      <c r="G26" s="518"/>
      <c r="H26" s="518"/>
      <c r="I26" s="518"/>
      <c r="J26" s="518"/>
      <c r="K26" s="518"/>
      <c r="L26" s="518"/>
      <c r="M26" s="518"/>
      <c r="N26" s="518"/>
      <c r="O26" s="518"/>
      <c r="P26" s="519"/>
      <c r="Q26" s="520" t="s">
        <v>336</v>
      </c>
      <c r="R26" s="521"/>
      <c r="S26" s="521"/>
      <c r="T26" s="521"/>
      <c r="U26" s="522"/>
      <c r="V26" s="520" t="s">
        <v>337</v>
      </c>
      <c r="W26" s="521"/>
      <c r="X26" s="521"/>
      <c r="Y26" s="521"/>
      <c r="Z26" s="522"/>
      <c r="AA26" s="520" t="s">
        <v>338</v>
      </c>
      <c r="AB26" s="521"/>
      <c r="AC26" s="521"/>
      <c r="AD26" s="521"/>
      <c r="AE26" s="521"/>
      <c r="AF26" s="618" t="s">
        <v>339</v>
      </c>
      <c r="AG26" s="619"/>
      <c r="AH26" s="619"/>
      <c r="AI26" s="619"/>
      <c r="AJ26" s="620"/>
      <c r="AK26" s="521" t="s">
        <v>340</v>
      </c>
      <c r="AL26" s="521"/>
      <c r="AM26" s="521"/>
      <c r="AN26" s="521"/>
      <c r="AO26" s="522"/>
      <c r="AP26" s="520" t="s">
        <v>341</v>
      </c>
      <c r="AQ26" s="521"/>
      <c r="AR26" s="521"/>
      <c r="AS26" s="521"/>
      <c r="AT26" s="522"/>
      <c r="AU26" s="520" t="s">
        <v>342</v>
      </c>
      <c r="AV26" s="521"/>
      <c r="AW26" s="521"/>
      <c r="AX26" s="521"/>
      <c r="AY26" s="522"/>
      <c r="AZ26" s="520" t="s">
        <v>343</v>
      </c>
      <c r="BA26" s="521"/>
      <c r="BB26" s="521"/>
      <c r="BC26" s="521"/>
      <c r="BD26" s="522"/>
      <c r="BE26" s="520" t="s">
        <v>312</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344</v>
      </c>
      <c r="C28" s="543"/>
      <c r="D28" s="543"/>
      <c r="E28" s="543"/>
      <c r="F28" s="543"/>
      <c r="G28" s="543"/>
      <c r="H28" s="543"/>
      <c r="I28" s="543"/>
      <c r="J28" s="543"/>
      <c r="K28" s="543"/>
      <c r="L28" s="543"/>
      <c r="M28" s="543"/>
      <c r="N28" s="543"/>
      <c r="O28" s="543"/>
      <c r="P28" s="544"/>
      <c r="Q28" s="625">
        <v>15128</v>
      </c>
      <c r="R28" s="626"/>
      <c r="S28" s="626"/>
      <c r="T28" s="626"/>
      <c r="U28" s="626"/>
      <c r="V28" s="626">
        <v>15128</v>
      </c>
      <c r="W28" s="626"/>
      <c r="X28" s="626"/>
      <c r="Y28" s="626"/>
      <c r="Z28" s="626"/>
      <c r="AA28" s="626" t="s">
        <v>324</v>
      </c>
      <c r="AB28" s="626"/>
      <c r="AC28" s="626"/>
      <c r="AD28" s="626"/>
      <c r="AE28" s="627"/>
      <c r="AF28" s="628" t="s">
        <v>68</v>
      </c>
      <c r="AG28" s="626"/>
      <c r="AH28" s="626"/>
      <c r="AI28" s="626"/>
      <c r="AJ28" s="629"/>
      <c r="AK28" s="630">
        <v>1102</v>
      </c>
      <c r="AL28" s="631"/>
      <c r="AM28" s="631"/>
      <c r="AN28" s="631"/>
      <c r="AO28" s="631"/>
      <c r="AP28" s="631" t="s">
        <v>324</v>
      </c>
      <c r="AQ28" s="631"/>
      <c r="AR28" s="631"/>
      <c r="AS28" s="631"/>
      <c r="AT28" s="631"/>
      <c r="AU28" s="631" t="s">
        <v>324</v>
      </c>
      <c r="AV28" s="631"/>
      <c r="AW28" s="631"/>
      <c r="AX28" s="631"/>
      <c r="AY28" s="631"/>
      <c r="AZ28" s="632" t="s">
        <v>324</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345</v>
      </c>
      <c r="C29" s="568"/>
      <c r="D29" s="568"/>
      <c r="E29" s="568"/>
      <c r="F29" s="568"/>
      <c r="G29" s="568"/>
      <c r="H29" s="568"/>
      <c r="I29" s="568"/>
      <c r="J29" s="568"/>
      <c r="K29" s="568"/>
      <c r="L29" s="568"/>
      <c r="M29" s="568"/>
      <c r="N29" s="568"/>
      <c r="O29" s="568"/>
      <c r="P29" s="569"/>
      <c r="Q29" s="570">
        <v>13137</v>
      </c>
      <c r="R29" s="571"/>
      <c r="S29" s="571"/>
      <c r="T29" s="571"/>
      <c r="U29" s="571"/>
      <c r="V29" s="571">
        <v>12617</v>
      </c>
      <c r="W29" s="571"/>
      <c r="X29" s="571"/>
      <c r="Y29" s="571"/>
      <c r="Z29" s="571"/>
      <c r="AA29" s="571">
        <v>519</v>
      </c>
      <c r="AB29" s="571"/>
      <c r="AC29" s="571"/>
      <c r="AD29" s="571"/>
      <c r="AE29" s="572"/>
      <c r="AF29" s="573">
        <v>519</v>
      </c>
      <c r="AG29" s="574"/>
      <c r="AH29" s="574"/>
      <c r="AI29" s="574"/>
      <c r="AJ29" s="575"/>
      <c r="AK29" s="635">
        <v>1787</v>
      </c>
      <c r="AL29" s="636"/>
      <c r="AM29" s="636"/>
      <c r="AN29" s="636"/>
      <c r="AO29" s="636"/>
      <c r="AP29" s="636" t="s">
        <v>324</v>
      </c>
      <c r="AQ29" s="636"/>
      <c r="AR29" s="636"/>
      <c r="AS29" s="636"/>
      <c r="AT29" s="636"/>
      <c r="AU29" s="636" t="s">
        <v>324</v>
      </c>
      <c r="AV29" s="636"/>
      <c r="AW29" s="636"/>
      <c r="AX29" s="636"/>
      <c r="AY29" s="636"/>
      <c r="AZ29" s="637" t="s">
        <v>324</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346</v>
      </c>
      <c r="C30" s="568"/>
      <c r="D30" s="568"/>
      <c r="E30" s="568"/>
      <c r="F30" s="568"/>
      <c r="G30" s="568"/>
      <c r="H30" s="568"/>
      <c r="I30" s="568"/>
      <c r="J30" s="568"/>
      <c r="K30" s="568"/>
      <c r="L30" s="568"/>
      <c r="M30" s="568"/>
      <c r="N30" s="568"/>
      <c r="O30" s="568"/>
      <c r="P30" s="569"/>
      <c r="Q30" s="570">
        <v>1677</v>
      </c>
      <c r="R30" s="571"/>
      <c r="S30" s="571"/>
      <c r="T30" s="571"/>
      <c r="U30" s="571"/>
      <c r="V30" s="571">
        <v>1592</v>
      </c>
      <c r="W30" s="571"/>
      <c r="X30" s="571"/>
      <c r="Y30" s="571"/>
      <c r="Z30" s="571"/>
      <c r="AA30" s="571">
        <v>85</v>
      </c>
      <c r="AB30" s="571"/>
      <c r="AC30" s="571"/>
      <c r="AD30" s="571"/>
      <c r="AE30" s="572"/>
      <c r="AF30" s="573">
        <v>85</v>
      </c>
      <c r="AG30" s="574"/>
      <c r="AH30" s="574"/>
      <c r="AI30" s="574"/>
      <c r="AJ30" s="575"/>
      <c r="AK30" s="635">
        <v>1806</v>
      </c>
      <c r="AL30" s="636"/>
      <c r="AM30" s="636"/>
      <c r="AN30" s="636"/>
      <c r="AO30" s="636"/>
      <c r="AP30" s="636" t="s">
        <v>324</v>
      </c>
      <c r="AQ30" s="636"/>
      <c r="AR30" s="636"/>
      <c r="AS30" s="636"/>
      <c r="AT30" s="636"/>
      <c r="AU30" s="636" t="s">
        <v>324</v>
      </c>
      <c r="AV30" s="636"/>
      <c r="AW30" s="636"/>
      <c r="AX30" s="636"/>
      <c r="AY30" s="636"/>
      <c r="AZ30" s="637" t="s">
        <v>324</v>
      </c>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347</v>
      </c>
      <c r="C31" s="568"/>
      <c r="D31" s="568"/>
      <c r="E31" s="568"/>
      <c r="F31" s="568"/>
      <c r="G31" s="568"/>
      <c r="H31" s="568"/>
      <c r="I31" s="568"/>
      <c r="J31" s="568"/>
      <c r="K31" s="568"/>
      <c r="L31" s="568"/>
      <c r="M31" s="568"/>
      <c r="N31" s="568"/>
      <c r="O31" s="568"/>
      <c r="P31" s="569"/>
      <c r="Q31" s="570">
        <v>1827</v>
      </c>
      <c r="R31" s="571"/>
      <c r="S31" s="571"/>
      <c r="T31" s="571"/>
      <c r="U31" s="571"/>
      <c r="V31" s="571">
        <v>1572</v>
      </c>
      <c r="W31" s="571"/>
      <c r="X31" s="571"/>
      <c r="Y31" s="571"/>
      <c r="Z31" s="571"/>
      <c r="AA31" s="571">
        <v>255</v>
      </c>
      <c r="AB31" s="571"/>
      <c r="AC31" s="571"/>
      <c r="AD31" s="571"/>
      <c r="AE31" s="572"/>
      <c r="AF31" s="573">
        <v>1692</v>
      </c>
      <c r="AG31" s="574"/>
      <c r="AH31" s="574"/>
      <c r="AI31" s="574"/>
      <c r="AJ31" s="575"/>
      <c r="AK31" s="635" t="s">
        <v>324</v>
      </c>
      <c r="AL31" s="636"/>
      <c r="AM31" s="636"/>
      <c r="AN31" s="636"/>
      <c r="AO31" s="636"/>
      <c r="AP31" s="636">
        <v>5156</v>
      </c>
      <c r="AQ31" s="636"/>
      <c r="AR31" s="636"/>
      <c r="AS31" s="636"/>
      <c r="AT31" s="636"/>
      <c r="AU31" s="636" t="s">
        <v>324</v>
      </c>
      <c r="AV31" s="636"/>
      <c r="AW31" s="636"/>
      <c r="AX31" s="636"/>
      <c r="AY31" s="636"/>
      <c r="AZ31" s="637" t="s">
        <v>324</v>
      </c>
      <c r="BA31" s="637"/>
      <c r="BB31" s="637"/>
      <c r="BC31" s="637"/>
      <c r="BD31" s="637"/>
      <c r="BE31" s="638" t="s">
        <v>348</v>
      </c>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349</v>
      </c>
      <c r="C32" s="568"/>
      <c r="D32" s="568"/>
      <c r="E32" s="568"/>
      <c r="F32" s="568"/>
      <c r="G32" s="568"/>
      <c r="H32" s="568"/>
      <c r="I32" s="568"/>
      <c r="J32" s="568"/>
      <c r="K32" s="568"/>
      <c r="L32" s="568"/>
      <c r="M32" s="568"/>
      <c r="N32" s="568"/>
      <c r="O32" s="568"/>
      <c r="P32" s="569"/>
      <c r="Q32" s="570">
        <v>241</v>
      </c>
      <c r="R32" s="571"/>
      <c r="S32" s="571"/>
      <c r="T32" s="571"/>
      <c r="U32" s="571"/>
      <c r="V32" s="571">
        <v>162</v>
      </c>
      <c r="W32" s="571"/>
      <c r="X32" s="571"/>
      <c r="Y32" s="571"/>
      <c r="Z32" s="571"/>
      <c r="AA32" s="571">
        <v>79</v>
      </c>
      <c r="AB32" s="571"/>
      <c r="AC32" s="571"/>
      <c r="AD32" s="571"/>
      <c r="AE32" s="572"/>
      <c r="AF32" s="573">
        <v>1154</v>
      </c>
      <c r="AG32" s="574"/>
      <c r="AH32" s="574"/>
      <c r="AI32" s="574"/>
      <c r="AJ32" s="575"/>
      <c r="AK32" s="635" t="s">
        <v>324</v>
      </c>
      <c r="AL32" s="636"/>
      <c r="AM32" s="636"/>
      <c r="AN32" s="636"/>
      <c r="AO32" s="636"/>
      <c r="AP32" s="636">
        <v>220</v>
      </c>
      <c r="AQ32" s="636"/>
      <c r="AR32" s="636"/>
      <c r="AS32" s="636"/>
      <c r="AT32" s="636"/>
      <c r="AU32" s="636" t="s">
        <v>324</v>
      </c>
      <c r="AV32" s="636"/>
      <c r="AW32" s="636"/>
      <c r="AX32" s="636"/>
      <c r="AY32" s="636"/>
      <c r="AZ32" s="637" t="s">
        <v>324</v>
      </c>
      <c r="BA32" s="637"/>
      <c r="BB32" s="637"/>
      <c r="BC32" s="637"/>
      <c r="BD32" s="637"/>
      <c r="BE32" s="638" t="s">
        <v>348</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t="s">
        <v>350</v>
      </c>
      <c r="C33" s="568"/>
      <c r="D33" s="568"/>
      <c r="E33" s="568"/>
      <c r="F33" s="568"/>
      <c r="G33" s="568"/>
      <c r="H33" s="568"/>
      <c r="I33" s="568"/>
      <c r="J33" s="568"/>
      <c r="K33" s="568"/>
      <c r="L33" s="568"/>
      <c r="M33" s="568"/>
      <c r="N33" s="568"/>
      <c r="O33" s="568"/>
      <c r="P33" s="569"/>
      <c r="Q33" s="570">
        <v>201</v>
      </c>
      <c r="R33" s="571"/>
      <c r="S33" s="571"/>
      <c r="T33" s="571"/>
      <c r="U33" s="571"/>
      <c r="V33" s="571">
        <v>201</v>
      </c>
      <c r="W33" s="571"/>
      <c r="X33" s="571"/>
      <c r="Y33" s="571"/>
      <c r="Z33" s="571"/>
      <c r="AA33" s="571">
        <v>0</v>
      </c>
      <c r="AB33" s="571"/>
      <c r="AC33" s="571"/>
      <c r="AD33" s="571"/>
      <c r="AE33" s="572"/>
      <c r="AF33" s="573" t="s">
        <v>68</v>
      </c>
      <c r="AG33" s="574"/>
      <c r="AH33" s="574"/>
      <c r="AI33" s="574"/>
      <c r="AJ33" s="575"/>
      <c r="AK33" s="635">
        <v>75</v>
      </c>
      <c r="AL33" s="636"/>
      <c r="AM33" s="636"/>
      <c r="AN33" s="636"/>
      <c r="AO33" s="636"/>
      <c r="AP33" s="636">
        <v>14</v>
      </c>
      <c r="AQ33" s="636"/>
      <c r="AR33" s="636"/>
      <c r="AS33" s="636"/>
      <c r="AT33" s="636"/>
      <c r="AU33" s="636">
        <v>5</v>
      </c>
      <c r="AV33" s="636"/>
      <c r="AW33" s="636"/>
      <c r="AX33" s="636"/>
      <c r="AY33" s="636"/>
      <c r="AZ33" s="637" t="s">
        <v>324</v>
      </c>
      <c r="BA33" s="637"/>
      <c r="BB33" s="637"/>
      <c r="BC33" s="637"/>
      <c r="BD33" s="637"/>
      <c r="BE33" s="638" t="s">
        <v>351</v>
      </c>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t="s">
        <v>352</v>
      </c>
      <c r="C34" s="568"/>
      <c r="D34" s="568"/>
      <c r="E34" s="568"/>
      <c r="F34" s="568"/>
      <c r="G34" s="568"/>
      <c r="H34" s="568"/>
      <c r="I34" s="568"/>
      <c r="J34" s="568"/>
      <c r="K34" s="568"/>
      <c r="L34" s="568"/>
      <c r="M34" s="568"/>
      <c r="N34" s="568"/>
      <c r="O34" s="568"/>
      <c r="P34" s="569"/>
      <c r="Q34" s="570">
        <v>5649</v>
      </c>
      <c r="R34" s="571"/>
      <c r="S34" s="571"/>
      <c r="T34" s="571"/>
      <c r="U34" s="571"/>
      <c r="V34" s="571">
        <v>5594</v>
      </c>
      <c r="W34" s="571"/>
      <c r="X34" s="571"/>
      <c r="Y34" s="571"/>
      <c r="Z34" s="571"/>
      <c r="AA34" s="571">
        <v>55</v>
      </c>
      <c r="AB34" s="571"/>
      <c r="AC34" s="571"/>
      <c r="AD34" s="571"/>
      <c r="AE34" s="572"/>
      <c r="AF34" s="573" t="s">
        <v>68</v>
      </c>
      <c r="AG34" s="574"/>
      <c r="AH34" s="574"/>
      <c r="AI34" s="574"/>
      <c r="AJ34" s="575"/>
      <c r="AK34" s="635">
        <v>1777</v>
      </c>
      <c r="AL34" s="636"/>
      <c r="AM34" s="636"/>
      <c r="AN34" s="636"/>
      <c r="AO34" s="636"/>
      <c r="AP34" s="636">
        <v>35531</v>
      </c>
      <c r="AQ34" s="636"/>
      <c r="AR34" s="636"/>
      <c r="AS34" s="636"/>
      <c r="AT34" s="636"/>
      <c r="AU34" s="636">
        <v>22598</v>
      </c>
      <c r="AV34" s="636"/>
      <c r="AW34" s="636"/>
      <c r="AX34" s="636"/>
      <c r="AY34" s="636"/>
      <c r="AZ34" s="637" t="s">
        <v>324</v>
      </c>
      <c r="BA34" s="637"/>
      <c r="BB34" s="637"/>
      <c r="BC34" s="637"/>
      <c r="BD34" s="637"/>
      <c r="BE34" s="638" t="s">
        <v>351</v>
      </c>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t="s">
        <v>353</v>
      </c>
      <c r="C35" s="568"/>
      <c r="D35" s="568"/>
      <c r="E35" s="568"/>
      <c r="F35" s="568"/>
      <c r="G35" s="568"/>
      <c r="H35" s="568"/>
      <c r="I35" s="568"/>
      <c r="J35" s="568"/>
      <c r="K35" s="568"/>
      <c r="L35" s="568"/>
      <c r="M35" s="568"/>
      <c r="N35" s="568"/>
      <c r="O35" s="568"/>
      <c r="P35" s="569"/>
      <c r="Q35" s="570">
        <v>97</v>
      </c>
      <c r="R35" s="571"/>
      <c r="S35" s="571"/>
      <c r="T35" s="571"/>
      <c r="U35" s="571"/>
      <c r="V35" s="571">
        <v>97</v>
      </c>
      <c r="W35" s="571"/>
      <c r="X35" s="571"/>
      <c r="Y35" s="571"/>
      <c r="Z35" s="571"/>
      <c r="AA35" s="571">
        <v>0</v>
      </c>
      <c r="AB35" s="571"/>
      <c r="AC35" s="571"/>
      <c r="AD35" s="571"/>
      <c r="AE35" s="572"/>
      <c r="AF35" s="573" t="s">
        <v>68</v>
      </c>
      <c r="AG35" s="574"/>
      <c r="AH35" s="574"/>
      <c r="AI35" s="574"/>
      <c r="AJ35" s="575"/>
      <c r="AK35" s="635" t="s">
        <v>324</v>
      </c>
      <c r="AL35" s="636"/>
      <c r="AM35" s="636"/>
      <c r="AN35" s="636"/>
      <c r="AO35" s="636"/>
      <c r="AP35" s="636" t="s">
        <v>324</v>
      </c>
      <c r="AQ35" s="636"/>
      <c r="AR35" s="636"/>
      <c r="AS35" s="636"/>
      <c r="AT35" s="636"/>
      <c r="AU35" s="636" t="s">
        <v>324</v>
      </c>
      <c r="AV35" s="636"/>
      <c r="AW35" s="636"/>
      <c r="AX35" s="636"/>
      <c r="AY35" s="636"/>
      <c r="AZ35" s="637" t="s">
        <v>324</v>
      </c>
      <c r="BA35" s="637"/>
      <c r="BB35" s="637"/>
      <c r="BC35" s="637"/>
      <c r="BD35" s="637"/>
      <c r="BE35" s="638" t="s">
        <v>351</v>
      </c>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t="s">
        <v>354</v>
      </c>
      <c r="C36" s="568"/>
      <c r="D36" s="568"/>
      <c r="E36" s="568"/>
      <c r="F36" s="568"/>
      <c r="G36" s="568"/>
      <c r="H36" s="568"/>
      <c r="I36" s="568"/>
      <c r="J36" s="568"/>
      <c r="K36" s="568"/>
      <c r="L36" s="568"/>
      <c r="M36" s="568"/>
      <c r="N36" s="568"/>
      <c r="O36" s="568"/>
      <c r="P36" s="569"/>
      <c r="Q36" s="570">
        <v>1235</v>
      </c>
      <c r="R36" s="571"/>
      <c r="S36" s="571"/>
      <c r="T36" s="571"/>
      <c r="U36" s="571"/>
      <c r="V36" s="571">
        <v>1164</v>
      </c>
      <c r="W36" s="571"/>
      <c r="X36" s="571"/>
      <c r="Y36" s="571"/>
      <c r="Z36" s="571"/>
      <c r="AA36" s="571">
        <v>70</v>
      </c>
      <c r="AB36" s="571"/>
      <c r="AC36" s="571"/>
      <c r="AD36" s="571"/>
      <c r="AE36" s="572"/>
      <c r="AF36" s="573" t="s">
        <v>68</v>
      </c>
      <c r="AG36" s="574"/>
      <c r="AH36" s="574"/>
      <c r="AI36" s="574"/>
      <c r="AJ36" s="575"/>
      <c r="AK36" s="635" t="s">
        <v>324</v>
      </c>
      <c r="AL36" s="636"/>
      <c r="AM36" s="636"/>
      <c r="AN36" s="636"/>
      <c r="AO36" s="636"/>
      <c r="AP36" s="636">
        <v>516</v>
      </c>
      <c r="AQ36" s="636"/>
      <c r="AR36" s="636"/>
      <c r="AS36" s="636"/>
      <c r="AT36" s="636"/>
      <c r="AU36" s="636" t="s">
        <v>324</v>
      </c>
      <c r="AV36" s="636"/>
      <c r="AW36" s="636"/>
      <c r="AX36" s="636"/>
      <c r="AY36" s="636"/>
      <c r="AZ36" s="637" t="s">
        <v>324</v>
      </c>
      <c r="BA36" s="637"/>
      <c r="BB36" s="637"/>
      <c r="BC36" s="637"/>
      <c r="BD36" s="637"/>
      <c r="BE36" s="638" t="s">
        <v>351</v>
      </c>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355</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332</v>
      </c>
      <c r="B63" s="601" t="s">
        <v>356</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3450</v>
      </c>
      <c r="AG63" s="650"/>
      <c r="AH63" s="650"/>
      <c r="AI63" s="650"/>
      <c r="AJ63" s="651"/>
      <c r="AK63" s="652"/>
      <c r="AL63" s="647"/>
      <c r="AM63" s="647"/>
      <c r="AN63" s="647"/>
      <c r="AO63" s="647"/>
      <c r="AP63" s="650">
        <v>41437</v>
      </c>
      <c r="AQ63" s="650"/>
      <c r="AR63" s="650"/>
      <c r="AS63" s="650"/>
      <c r="AT63" s="650"/>
      <c r="AU63" s="650">
        <v>1852</v>
      </c>
      <c r="AV63" s="650"/>
      <c r="AW63" s="650"/>
      <c r="AX63" s="650"/>
      <c r="AY63" s="650"/>
      <c r="AZ63" s="653"/>
      <c r="BA63" s="653"/>
      <c r="BB63" s="653"/>
      <c r="BC63" s="653"/>
      <c r="BD63" s="653"/>
      <c r="BE63" s="654"/>
      <c r="BF63" s="654"/>
      <c r="BG63" s="654"/>
      <c r="BH63" s="654"/>
      <c r="BI63" s="655"/>
      <c r="BJ63" s="656" t="s">
        <v>68</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357</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358</v>
      </c>
      <c r="B66" s="518"/>
      <c r="C66" s="518"/>
      <c r="D66" s="518"/>
      <c r="E66" s="518"/>
      <c r="F66" s="518"/>
      <c r="G66" s="518"/>
      <c r="H66" s="518"/>
      <c r="I66" s="518"/>
      <c r="J66" s="518"/>
      <c r="K66" s="518"/>
      <c r="L66" s="518"/>
      <c r="M66" s="518"/>
      <c r="N66" s="518"/>
      <c r="O66" s="518"/>
      <c r="P66" s="519"/>
      <c r="Q66" s="520" t="s">
        <v>336</v>
      </c>
      <c r="R66" s="521"/>
      <c r="S66" s="521"/>
      <c r="T66" s="521"/>
      <c r="U66" s="522"/>
      <c r="V66" s="520" t="s">
        <v>337</v>
      </c>
      <c r="W66" s="521"/>
      <c r="X66" s="521"/>
      <c r="Y66" s="521"/>
      <c r="Z66" s="522"/>
      <c r="AA66" s="520" t="s">
        <v>338</v>
      </c>
      <c r="AB66" s="521"/>
      <c r="AC66" s="521"/>
      <c r="AD66" s="521"/>
      <c r="AE66" s="522"/>
      <c r="AF66" s="659" t="s">
        <v>339</v>
      </c>
      <c r="AG66" s="619"/>
      <c r="AH66" s="619"/>
      <c r="AI66" s="619"/>
      <c r="AJ66" s="660"/>
      <c r="AK66" s="520" t="s">
        <v>340</v>
      </c>
      <c r="AL66" s="518"/>
      <c r="AM66" s="518"/>
      <c r="AN66" s="518"/>
      <c r="AO66" s="519"/>
      <c r="AP66" s="520" t="s">
        <v>341</v>
      </c>
      <c r="AQ66" s="521"/>
      <c r="AR66" s="521"/>
      <c r="AS66" s="521"/>
      <c r="AT66" s="522"/>
      <c r="AU66" s="520" t="s">
        <v>359</v>
      </c>
      <c r="AV66" s="521"/>
      <c r="AW66" s="521"/>
      <c r="AX66" s="521"/>
      <c r="AY66" s="522"/>
      <c r="AZ66" s="520" t="s">
        <v>312</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x14ac:dyDescent="0.15">
      <c r="A68" s="541">
        <v>1</v>
      </c>
      <c r="B68" s="674" t="s">
        <v>360</v>
      </c>
      <c r="C68" s="675"/>
      <c r="D68" s="675"/>
      <c r="E68" s="675"/>
      <c r="F68" s="675"/>
      <c r="G68" s="675"/>
      <c r="H68" s="675"/>
      <c r="I68" s="675"/>
      <c r="J68" s="675"/>
      <c r="K68" s="675"/>
      <c r="L68" s="675"/>
      <c r="M68" s="675"/>
      <c r="N68" s="675"/>
      <c r="O68" s="675"/>
      <c r="P68" s="676"/>
      <c r="Q68" s="677">
        <v>181</v>
      </c>
      <c r="R68" s="678"/>
      <c r="S68" s="678"/>
      <c r="T68" s="678"/>
      <c r="U68" s="678"/>
      <c r="V68" s="678">
        <v>108</v>
      </c>
      <c r="W68" s="678"/>
      <c r="X68" s="678"/>
      <c r="Y68" s="678"/>
      <c r="Z68" s="678"/>
      <c r="AA68" s="678">
        <v>74</v>
      </c>
      <c r="AB68" s="678"/>
      <c r="AC68" s="678"/>
      <c r="AD68" s="678"/>
      <c r="AE68" s="678"/>
      <c r="AF68" s="678">
        <v>74</v>
      </c>
      <c r="AG68" s="678"/>
      <c r="AH68" s="678"/>
      <c r="AI68" s="678"/>
      <c r="AJ68" s="678"/>
      <c r="AK68" s="678" t="s">
        <v>361</v>
      </c>
      <c r="AL68" s="678"/>
      <c r="AM68" s="678"/>
      <c r="AN68" s="678"/>
      <c r="AO68" s="678"/>
      <c r="AP68" s="678" t="s">
        <v>361</v>
      </c>
      <c r="AQ68" s="678"/>
      <c r="AR68" s="678"/>
      <c r="AS68" s="678"/>
      <c r="AT68" s="678"/>
      <c r="AU68" s="678" t="s">
        <v>361</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x14ac:dyDescent="0.15">
      <c r="A69" s="566">
        <v>2</v>
      </c>
      <c r="B69" s="681" t="s">
        <v>362</v>
      </c>
      <c r="C69" s="682"/>
      <c r="D69" s="682"/>
      <c r="E69" s="682"/>
      <c r="F69" s="682"/>
      <c r="G69" s="682"/>
      <c r="H69" s="682"/>
      <c r="I69" s="682"/>
      <c r="J69" s="682"/>
      <c r="K69" s="682"/>
      <c r="L69" s="682"/>
      <c r="M69" s="682"/>
      <c r="N69" s="682"/>
      <c r="O69" s="682"/>
      <c r="P69" s="683"/>
      <c r="Q69" s="684">
        <v>208949</v>
      </c>
      <c r="R69" s="636"/>
      <c r="S69" s="636"/>
      <c r="T69" s="636"/>
      <c r="U69" s="636"/>
      <c r="V69" s="636">
        <v>200190</v>
      </c>
      <c r="W69" s="636"/>
      <c r="X69" s="636"/>
      <c r="Y69" s="636"/>
      <c r="Z69" s="636"/>
      <c r="AA69" s="636">
        <v>8759</v>
      </c>
      <c r="AB69" s="636"/>
      <c r="AC69" s="636"/>
      <c r="AD69" s="636"/>
      <c r="AE69" s="636"/>
      <c r="AF69" s="636">
        <v>8759</v>
      </c>
      <c r="AG69" s="636"/>
      <c r="AH69" s="636"/>
      <c r="AI69" s="636"/>
      <c r="AJ69" s="636"/>
      <c r="AK69" s="636" t="s">
        <v>361</v>
      </c>
      <c r="AL69" s="636"/>
      <c r="AM69" s="636"/>
      <c r="AN69" s="636"/>
      <c r="AO69" s="636"/>
      <c r="AP69" s="636" t="s">
        <v>361</v>
      </c>
      <c r="AQ69" s="636"/>
      <c r="AR69" s="636"/>
      <c r="AS69" s="636"/>
      <c r="AT69" s="636"/>
      <c r="AU69" s="636" t="s">
        <v>361</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x14ac:dyDescent="0.15">
      <c r="A70" s="566">
        <v>3</v>
      </c>
      <c r="B70" s="681" t="s">
        <v>363</v>
      </c>
      <c r="C70" s="682"/>
      <c r="D70" s="682"/>
      <c r="E70" s="682"/>
      <c r="F70" s="682"/>
      <c r="G70" s="682"/>
      <c r="H70" s="682"/>
      <c r="I70" s="682"/>
      <c r="J70" s="682"/>
      <c r="K70" s="682"/>
      <c r="L70" s="682"/>
      <c r="M70" s="682"/>
      <c r="N70" s="682"/>
      <c r="O70" s="682"/>
      <c r="P70" s="683"/>
      <c r="Q70" s="684">
        <v>188</v>
      </c>
      <c r="R70" s="636"/>
      <c r="S70" s="636"/>
      <c r="T70" s="636"/>
      <c r="U70" s="636"/>
      <c r="V70" s="636">
        <v>181</v>
      </c>
      <c r="W70" s="636"/>
      <c r="X70" s="636"/>
      <c r="Y70" s="636"/>
      <c r="Z70" s="636"/>
      <c r="AA70" s="636">
        <v>7</v>
      </c>
      <c r="AB70" s="636"/>
      <c r="AC70" s="636"/>
      <c r="AD70" s="636"/>
      <c r="AE70" s="636"/>
      <c r="AF70" s="636">
        <v>7</v>
      </c>
      <c r="AG70" s="636"/>
      <c r="AH70" s="636"/>
      <c r="AI70" s="636"/>
      <c r="AJ70" s="636"/>
      <c r="AK70" s="636" t="s">
        <v>361</v>
      </c>
      <c r="AL70" s="636"/>
      <c r="AM70" s="636"/>
      <c r="AN70" s="636"/>
      <c r="AO70" s="636"/>
      <c r="AP70" s="636" t="s">
        <v>361</v>
      </c>
      <c r="AQ70" s="636"/>
      <c r="AR70" s="636"/>
      <c r="AS70" s="636"/>
      <c r="AT70" s="636"/>
      <c r="AU70" s="636" t="s">
        <v>361</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x14ac:dyDescent="0.15">
      <c r="A71" s="566">
        <v>4</v>
      </c>
      <c r="B71" s="681"/>
      <c r="C71" s="682"/>
      <c r="D71" s="682"/>
      <c r="E71" s="682"/>
      <c r="F71" s="682"/>
      <c r="G71" s="682"/>
      <c r="H71" s="682"/>
      <c r="I71" s="682"/>
      <c r="J71" s="682"/>
      <c r="K71" s="682"/>
      <c r="L71" s="682"/>
      <c r="M71" s="682"/>
      <c r="N71" s="682"/>
      <c r="O71" s="682"/>
      <c r="P71" s="683"/>
      <c r="Q71" s="684"/>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6"/>
      <c r="AQ71" s="636"/>
      <c r="AR71" s="636"/>
      <c r="AS71" s="636"/>
      <c r="AT71" s="636"/>
      <c r="AU71" s="636"/>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x14ac:dyDescent="0.15">
      <c r="A72" s="566">
        <v>5</v>
      </c>
      <c r="B72" s="681"/>
      <c r="C72" s="682"/>
      <c r="D72" s="682"/>
      <c r="E72" s="682"/>
      <c r="F72" s="682"/>
      <c r="G72" s="682"/>
      <c r="H72" s="682"/>
      <c r="I72" s="682"/>
      <c r="J72" s="682"/>
      <c r="K72" s="682"/>
      <c r="L72" s="682"/>
      <c r="M72" s="682"/>
      <c r="N72" s="682"/>
      <c r="O72" s="682"/>
      <c r="P72" s="683"/>
      <c r="Q72" s="684"/>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6"/>
      <c r="AO72" s="636"/>
      <c r="AP72" s="636"/>
      <c r="AQ72" s="636"/>
      <c r="AR72" s="636"/>
      <c r="AS72" s="636"/>
      <c r="AT72" s="636"/>
      <c r="AU72" s="636"/>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x14ac:dyDescent="0.15">
      <c r="A73" s="566">
        <v>6</v>
      </c>
      <c r="B73" s="681"/>
      <c r="C73" s="682"/>
      <c r="D73" s="682"/>
      <c r="E73" s="682"/>
      <c r="F73" s="682"/>
      <c r="G73" s="682"/>
      <c r="H73" s="682"/>
      <c r="I73" s="682"/>
      <c r="J73" s="682"/>
      <c r="K73" s="682"/>
      <c r="L73" s="682"/>
      <c r="M73" s="682"/>
      <c r="N73" s="682"/>
      <c r="O73" s="682"/>
      <c r="P73" s="683"/>
      <c r="Q73" s="684"/>
      <c r="R73" s="636"/>
      <c r="S73" s="636"/>
      <c r="T73" s="636"/>
      <c r="U73" s="636"/>
      <c r="V73" s="636"/>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U73" s="636"/>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x14ac:dyDescent="0.15">
      <c r="A74" s="566">
        <v>7</v>
      </c>
      <c r="B74" s="681"/>
      <c r="C74" s="682"/>
      <c r="D74" s="682"/>
      <c r="E74" s="682"/>
      <c r="F74" s="682"/>
      <c r="G74" s="682"/>
      <c r="H74" s="682"/>
      <c r="I74" s="682"/>
      <c r="J74" s="682"/>
      <c r="K74" s="682"/>
      <c r="L74" s="682"/>
      <c r="M74" s="682"/>
      <c r="N74" s="682"/>
      <c r="O74" s="682"/>
      <c r="P74" s="683"/>
      <c r="Q74" s="684"/>
      <c r="R74" s="636"/>
      <c r="S74" s="636"/>
      <c r="T74" s="636"/>
      <c r="U74" s="636"/>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U74" s="636"/>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x14ac:dyDescent="0.15">
      <c r="A75" s="566">
        <v>8</v>
      </c>
      <c r="B75" s="681"/>
      <c r="C75" s="682"/>
      <c r="D75" s="682"/>
      <c r="E75" s="682"/>
      <c r="F75" s="682"/>
      <c r="G75" s="682"/>
      <c r="H75" s="682"/>
      <c r="I75" s="682"/>
      <c r="J75" s="682"/>
      <c r="K75" s="682"/>
      <c r="L75" s="682"/>
      <c r="M75" s="682"/>
      <c r="N75" s="682"/>
      <c r="O75" s="682"/>
      <c r="P75" s="683"/>
      <c r="Q75" s="687"/>
      <c r="R75" s="688"/>
      <c r="S75" s="688"/>
      <c r="T75" s="688"/>
      <c r="U75" s="635"/>
      <c r="V75" s="689"/>
      <c r="W75" s="688"/>
      <c r="X75" s="688"/>
      <c r="Y75" s="688"/>
      <c r="Z75" s="635"/>
      <c r="AA75" s="689"/>
      <c r="AB75" s="688"/>
      <c r="AC75" s="688"/>
      <c r="AD75" s="688"/>
      <c r="AE75" s="635"/>
      <c r="AF75" s="689"/>
      <c r="AG75" s="688"/>
      <c r="AH75" s="688"/>
      <c r="AI75" s="688"/>
      <c r="AJ75" s="635"/>
      <c r="AK75" s="689"/>
      <c r="AL75" s="688"/>
      <c r="AM75" s="688"/>
      <c r="AN75" s="688"/>
      <c r="AO75" s="635"/>
      <c r="AP75" s="689"/>
      <c r="AQ75" s="688"/>
      <c r="AR75" s="688"/>
      <c r="AS75" s="688"/>
      <c r="AT75" s="635"/>
      <c r="AU75" s="689"/>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x14ac:dyDescent="0.15">
      <c r="A76" s="566">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x14ac:dyDescent="0.15">
      <c r="A77" s="566">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x14ac:dyDescent="0.15">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x14ac:dyDescent="0.15">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x14ac:dyDescent="0.15">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x14ac:dyDescent="0.15">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x14ac:dyDescent="0.15">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x14ac:dyDescent="0.15">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x14ac:dyDescent="0.15">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x14ac:dyDescent="0.15">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x14ac:dyDescent="0.15">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x14ac:dyDescent="0.15">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x14ac:dyDescent="0.2">
      <c r="A88" s="600" t="s">
        <v>332</v>
      </c>
      <c r="B88" s="601" t="s">
        <v>364</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8840</v>
      </c>
      <c r="AG88" s="650"/>
      <c r="AH88" s="650"/>
      <c r="AI88" s="650"/>
      <c r="AJ88" s="650"/>
      <c r="AK88" s="647"/>
      <c r="AL88" s="647"/>
      <c r="AM88" s="647"/>
      <c r="AN88" s="647"/>
      <c r="AO88" s="647"/>
      <c r="AP88" s="650" t="s">
        <v>365</v>
      </c>
      <c r="AQ88" s="650"/>
      <c r="AR88" s="650"/>
      <c r="AS88" s="650"/>
      <c r="AT88" s="650"/>
      <c r="AU88" s="650" t="s">
        <v>365</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x14ac:dyDescent="0.15">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x14ac:dyDescent="0.15">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x14ac:dyDescent="0.15">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x14ac:dyDescent="0.15">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x14ac:dyDescent="0.15">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x14ac:dyDescent="0.15">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x14ac:dyDescent="0.15">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x14ac:dyDescent="0.15">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x14ac:dyDescent="0.15">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x14ac:dyDescent="0.15">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x14ac:dyDescent="0.15">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x14ac:dyDescent="0.15">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x14ac:dyDescent="0.15">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x14ac:dyDescent="0.2">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332</v>
      </c>
      <c r="BR102" s="601" t="s">
        <v>366</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v>558</v>
      </c>
      <c r="CS102" s="657"/>
      <c r="CT102" s="657"/>
      <c r="CU102" s="657"/>
      <c r="CV102" s="707"/>
      <c r="CW102" s="706" t="s">
        <v>324</v>
      </c>
      <c r="CX102" s="657"/>
      <c r="CY102" s="657"/>
      <c r="CZ102" s="657"/>
      <c r="DA102" s="707"/>
      <c r="DB102" s="706" t="s">
        <v>324</v>
      </c>
      <c r="DC102" s="657"/>
      <c r="DD102" s="657"/>
      <c r="DE102" s="657"/>
      <c r="DF102" s="707"/>
      <c r="DG102" s="706">
        <v>1147</v>
      </c>
      <c r="DH102" s="657"/>
      <c r="DI102" s="657"/>
      <c r="DJ102" s="657"/>
      <c r="DK102" s="707"/>
      <c r="DL102" s="706" t="s">
        <v>324</v>
      </c>
      <c r="DM102" s="657"/>
      <c r="DN102" s="657"/>
      <c r="DO102" s="657"/>
      <c r="DP102" s="707"/>
      <c r="DQ102" s="706" t="s">
        <v>324</v>
      </c>
      <c r="DR102" s="657"/>
      <c r="DS102" s="657"/>
      <c r="DT102" s="657"/>
      <c r="DU102" s="707"/>
      <c r="DV102" s="708"/>
      <c r="DW102" s="709"/>
      <c r="DX102" s="709"/>
      <c r="DY102" s="709"/>
      <c r="DZ102" s="710"/>
      <c r="EA102" s="503"/>
    </row>
    <row r="103" spans="1:131" s="504" customFormat="1" ht="26.25" customHeight="1" x14ac:dyDescent="0.15">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367</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x14ac:dyDescent="0.15">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368</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x14ac:dyDescent="0.15">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x14ac:dyDescent="0.2">
      <c r="A107" s="714" t="s">
        <v>369</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370</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x14ac:dyDescent="0.15">
      <c r="A108" s="716" t="s">
        <v>371</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372</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x14ac:dyDescent="0.15">
      <c r="A109" s="719" t="s">
        <v>373</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374</v>
      </c>
      <c r="AB109" s="720"/>
      <c r="AC109" s="720"/>
      <c r="AD109" s="720"/>
      <c r="AE109" s="721"/>
      <c r="AF109" s="722" t="s">
        <v>243</v>
      </c>
      <c r="AG109" s="720"/>
      <c r="AH109" s="720"/>
      <c r="AI109" s="720"/>
      <c r="AJ109" s="721"/>
      <c r="AK109" s="722" t="s">
        <v>242</v>
      </c>
      <c r="AL109" s="720"/>
      <c r="AM109" s="720"/>
      <c r="AN109" s="720"/>
      <c r="AO109" s="721"/>
      <c r="AP109" s="722" t="s">
        <v>375</v>
      </c>
      <c r="AQ109" s="720"/>
      <c r="AR109" s="720"/>
      <c r="AS109" s="720"/>
      <c r="AT109" s="723"/>
      <c r="AU109" s="719" t="s">
        <v>373</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374</v>
      </c>
      <c r="BR109" s="720"/>
      <c r="BS109" s="720"/>
      <c r="BT109" s="720"/>
      <c r="BU109" s="721"/>
      <c r="BV109" s="722" t="s">
        <v>243</v>
      </c>
      <c r="BW109" s="720"/>
      <c r="BX109" s="720"/>
      <c r="BY109" s="720"/>
      <c r="BZ109" s="721"/>
      <c r="CA109" s="722" t="s">
        <v>242</v>
      </c>
      <c r="CB109" s="720"/>
      <c r="CC109" s="720"/>
      <c r="CD109" s="720"/>
      <c r="CE109" s="721"/>
      <c r="CF109" s="724" t="s">
        <v>375</v>
      </c>
      <c r="CG109" s="724"/>
      <c r="CH109" s="724"/>
      <c r="CI109" s="724"/>
      <c r="CJ109" s="724"/>
      <c r="CK109" s="722" t="s">
        <v>376</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374</v>
      </c>
      <c r="DH109" s="720"/>
      <c r="DI109" s="720"/>
      <c r="DJ109" s="720"/>
      <c r="DK109" s="721"/>
      <c r="DL109" s="722" t="s">
        <v>243</v>
      </c>
      <c r="DM109" s="720"/>
      <c r="DN109" s="720"/>
      <c r="DO109" s="720"/>
      <c r="DP109" s="721"/>
      <c r="DQ109" s="722" t="s">
        <v>242</v>
      </c>
      <c r="DR109" s="720"/>
      <c r="DS109" s="720"/>
      <c r="DT109" s="720"/>
      <c r="DU109" s="721"/>
      <c r="DV109" s="722" t="s">
        <v>375</v>
      </c>
      <c r="DW109" s="720"/>
      <c r="DX109" s="720"/>
      <c r="DY109" s="720"/>
      <c r="DZ109" s="723"/>
    </row>
    <row r="110" spans="1:131" s="503" customFormat="1" ht="26.25" customHeight="1" x14ac:dyDescent="0.15">
      <c r="A110" s="725" t="s">
        <v>377</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5744652</v>
      </c>
      <c r="AB110" s="729"/>
      <c r="AC110" s="729"/>
      <c r="AD110" s="729"/>
      <c r="AE110" s="730"/>
      <c r="AF110" s="731">
        <v>5281407</v>
      </c>
      <c r="AG110" s="729"/>
      <c r="AH110" s="729"/>
      <c r="AI110" s="729"/>
      <c r="AJ110" s="730"/>
      <c r="AK110" s="731">
        <v>4722708</v>
      </c>
      <c r="AL110" s="729"/>
      <c r="AM110" s="729"/>
      <c r="AN110" s="729"/>
      <c r="AO110" s="730"/>
      <c r="AP110" s="732">
        <v>20.8</v>
      </c>
      <c r="AQ110" s="733"/>
      <c r="AR110" s="733"/>
      <c r="AS110" s="733"/>
      <c r="AT110" s="734"/>
      <c r="AU110" s="735" t="s">
        <v>378</v>
      </c>
      <c r="AV110" s="736"/>
      <c r="AW110" s="736"/>
      <c r="AX110" s="736"/>
      <c r="AY110" s="736"/>
      <c r="AZ110" s="737" t="s">
        <v>379</v>
      </c>
      <c r="BA110" s="726"/>
      <c r="BB110" s="726"/>
      <c r="BC110" s="726"/>
      <c r="BD110" s="726"/>
      <c r="BE110" s="726"/>
      <c r="BF110" s="726"/>
      <c r="BG110" s="726"/>
      <c r="BH110" s="726"/>
      <c r="BI110" s="726"/>
      <c r="BJ110" s="726"/>
      <c r="BK110" s="726"/>
      <c r="BL110" s="726"/>
      <c r="BM110" s="726"/>
      <c r="BN110" s="726"/>
      <c r="BO110" s="726"/>
      <c r="BP110" s="727"/>
      <c r="BQ110" s="738">
        <v>48388442</v>
      </c>
      <c r="BR110" s="739"/>
      <c r="BS110" s="739"/>
      <c r="BT110" s="739"/>
      <c r="BU110" s="739"/>
      <c r="BV110" s="739">
        <v>48623337</v>
      </c>
      <c r="BW110" s="739"/>
      <c r="BX110" s="739"/>
      <c r="BY110" s="739"/>
      <c r="BZ110" s="739"/>
      <c r="CA110" s="739">
        <v>48431172</v>
      </c>
      <c r="CB110" s="739"/>
      <c r="CC110" s="739"/>
      <c r="CD110" s="739"/>
      <c r="CE110" s="739"/>
      <c r="CF110" s="740">
        <v>212.8</v>
      </c>
      <c r="CG110" s="741"/>
      <c r="CH110" s="741"/>
      <c r="CI110" s="741"/>
      <c r="CJ110" s="741"/>
      <c r="CK110" s="742" t="s">
        <v>380</v>
      </c>
      <c r="CL110" s="743"/>
      <c r="CM110" s="744" t="s">
        <v>381</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68</v>
      </c>
      <c r="DH110" s="739"/>
      <c r="DI110" s="739"/>
      <c r="DJ110" s="739"/>
      <c r="DK110" s="739"/>
      <c r="DL110" s="739" t="s">
        <v>68</v>
      </c>
      <c r="DM110" s="739"/>
      <c r="DN110" s="739"/>
      <c r="DO110" s="739"/>
      <c r="DP110" s="739"/>
      <c r="DQ110" s="739" t="s">
        <v>68</v>
      </c>
      <c r="DR110" s="739"/>
      <c r="DS110" s="739"/>
      <c r="DT110" s="739"/>
      <c r="DU110" s="739"/>
      <c r="DV110" s="747" t="s">
        <v>68</v>
      </c>
      <c r="DW110" s="747"/>
      <c r="DX110" s="747"/>
      <c r="DY110" s="747"/>
      <c r="DZ110" s="748"/>
    </row>
    <row r="111" spans="1:131" s="503" customFormat="1" ht="26.25" customHeight="1" x14ac:dyDescent="0.15">
      <c r="A111" s="749" t="s">
        <v>382</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68</v>
      </c>
      <c r="AB111" s="753"/>
      <c r="AC111" s="753"/>
      <c r="AD111" s="753"/>
      <c r="AE111" s="754"/>
      <c r="AF111" s="755" t="s">
        <v>68</v>
      </c>
      <c r="AG111" s="753"/>
      <c r="AH111" s="753"/>
      <c r="AI111" s="753"/>
      <c r="AJ111" s="754"/>
      <c r="AK111" s="755" t="s">
        <v>68</v>
      </c>
      <c r="AL111" s="753"/>
      <c r="AM111" s="753"/>
      <c r="AN111" s="753"/>
      <c r="AO111" s="754"/>
      <c r="AP111" s="756" t="s">
        <v>68</v>
      </c>
      <c r="AQ111" s="757"/>
      <c r="AR111" s="757"/>
      <c r="AS111" s="757"/>
      <c r="AT111" s="758"/>
      <c r="AU111" s="759"/>
      <c r="AV111" s="760"/>
      <c r="AW111" s="760"/>
      <c r="AX111" s="760"/>
      <c r="AY111" s="760"/>
      <c r="AZ111" s="761" t="s">
        <v>383</v>
      </c>
      <c r="BA111" s="762"/>
      <c r="BB111" s="762"/>
      <c r="BC111" s="762"/>
      <c r="BD111" s="762"/>
      <c r="BE111" s="762"/>
      <c r="BF111" s="762"/>
      <c r="BG111" s="762"/>
      <c r="BH111" s="762"/>
      <c r="BI111" s="762"/>
      <c r="BJ111" s="762"/>
      <c r="BK111" s="762"/>
      <c r="BL111" s="762"/>
      <c r="BM111" s="762"/>
      <c r="BN111" s="762"/>
      <c r="BO111" s="762"/>
      <c r="BP111" s="763"/>
      <c r="BQ111" s="764">
        <v>132542</v>
      </c>
      <c r="BR111" s="765"/>
      <c r="BS111" s="765"/>
      <c r="BT111" s="765"/>
      <c r="BU111" s="765"/>
      <c r="BV111" s="765">
        <v>94012</v>
      </c>
      <c r="BW111" s="765"/>
      <c r="BX111" s="765"/>
      <c r="BY111" s="765"/>
      <c r="BZ111" s="765"/>
      <c r="CA111" s="765">
        <v>60443</v>
      </c>
      <c r="CB111" s="765"/>
      <c r="CC111" s="765"/>
      <c r="CD111" s="765"/>
      <c r="CE111" s="765"/>
      <c r="CF111" s="766">
        <v>0.3</v>
      </c>
      <c r="CG111" s="767"/>
      <c r="CH111" s="767"/>
      <c r="CI111" s="767"/>
      <c r="CJ111" s="767"/>
      <c r="CK111" s="768"/>
      <c r="CL111" s="769"/>
      <c r="CM111" s="770" t="s">
        <v>384</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68</v>
      </c>
      <c r="DH111" s="765"/>
      <c r="DI111" s="765"/>
      <c r="DJ111" s="765"/>
      <c r="DK111" s="765"/>
      <c r="DL111" s="765" t="s">
        <v>68</v>
      </c>
      <c r="DM111" s="765"/>
      <c r="DN111" s="765"/>
      <c r="DO111" s="765"/>
      <c r="DP111" s="765"/>
      <c r="DQ111" s="765" t="s">
        <v>68</v>
      </c>
      <c r="DR111" s="765"/>
      <c r="DS111" s="765"/>
      <c r="DT111" s="765"/>
      <c r="DU111" s="765"/>
      <c r="DV111" s="773" t="s">
        <v>68</v>
      </c>
      <c r="DW111" s="773"/>
      <c r="DX111" s="773"/>
      <c r="DY111" s="773"/>
      <c r="DZ111" s="774"/>
    </row>
    <row r="112" spans="1:131" s="503" customFormat="1" ht="26.25" customHeight="1" x14ac:dyDescent="0.15">
      <c r="A112" s="775" t="s">
        <v>385</v>
      </c>
      <c r="B112" s="776"/>
      <c r="C112" s="762" t="s">
        <v>386</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68</v>
      </c>
      <c r="AB112" s="778"/>
      <c r="AC112" s="778"/>
      <c r="AD112" s="778"/>
      <c r="AE112" s="779"/>
      <c r="AF112" s="780" t="s">
        <v>68</v>
      </c>
      <c r="AG112" s="778"/>
      <c r="AH112" s="778"/>
      <c r="AI112" s="778"/>
      <c r="AJ112" s="779"/>
      <c r="AK112" s="780" t="s">
        <v>68</v>
      </c>
      <c r="AL112" s="778"/>
      <c r="AM112" s="778"/>
      <c r="AN112" s="778"/>
      <c r="AO112" s="779"/>
      <c r="AP112" s="781" t="s">
        <v>68</v>
      </c>
      <c r="AQ112" s="782"/>
      <c r="AR112" s="782"/>
      <c r="AS112" s="782"/>
      <c r="AT112" s="783"/>
      <c r="AU112" s="759"/>
      <c r="AV112" s="760"/>
      <c r="AW112" s="760"/>
      <c r="AX112" s="760"/>
      <c r="AY112" s="760"/>
      <c r="AZ112" s="761" t="s">
        <v>387</v>
      </c>
      <c r="BA112" s="762"/>
      <c r="BB112" s="762"/>
      <c r="BC112" s="762"/>
      <c r="BD112" s="762"/>
      <c r="BE112" s="762"/>
      <c r="BF112" s="762"/>
      <c r="BG112" s="762"/>
      <c r="BH112" s="762"/>
      <c r="BI112" s="762"/>
      <c r="BJ112" s="762"/>
      <c r="BK112" s="762"/>
      <c r="BL112" s="762"/>
      <c r="BM112" s="762"/>
      <c r="BN112" s="762"/>
      <c r="BO112" s="762"/>
      <c r="BP112" s="763"/>
      <c r="BQ112" s="764">
        <v>22597042</v>
      </c>
      <c r="BR112" s="765"/>
      <c r="BS112" s="765"/>
      <c r="BT112" s="765"/>
      <c r="BU112" s="765"/>
      <c r="BV112" s="765">
        <v>22849681</v>
      </c>
      <c r="BW112" s="765"/>
      <c r="BX112" s="765"/>
      <c r="BY112" s="765"/>
      <c r="BZ112" s="765"/>
      <c r="CA112" s="765">
        <v>22603106</v>
      </c>
      <c r="CB112" s="765"/>
      <c r="CC112" s="765"/>
      <c r="CD112" s="765"/>
      <c r="CE112" s="765"/>
      <c r="CF112" s="766">
        <v>99.3</v>
      </c>
      <c r="CG112" s="767"/>
      <c r="CH112" s="767"/>
      <c r="CI112" s="767"/>
      <c r="CJ112" s="767"/>
      <c r="CK112" s="768"/>
      <c r="CL112" s="769"/>
      <c r="CM112" s="770" t="s">
        <v>388</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68</v>
      </c>
      <c r="DH112" s="765"/>
      <c r="DI112" s="765"/>
      <c r="DJ112" s="765"/>
      <c r="DK112" s="765"/>
      <c r="DL112" s="765" t="s">
        <v>68</v>
      </c>
      <c r="DM112" s="765"/>
      <c r="DN112" s="765"/>
      <c r="DO112" s="765"/>
      <c r="DP112" s="765"/>
      <c r="DQ112" s="765" t="s">
        <v>68</v>
      </c>
      <c r="DR112" s="765"/>
      <c r="DS112" s="765"/>
      <c r="DT112" s="765"/>
      <c r="DU112" s="765"/>
      <c r="DV112" s="773" t="s">
        <v>68</v>
      </c>
      <c r="DW112" s="773"/>
      <c r="DX112" s="773"/>
      <c r="DY112" s="773"/>
      <c r="DZ112" s="774"/>
    </row>
    <row r="113" spans="1:130" s="503" customFormat="1" ht="26.25" customHeight="1" x14ac:dyDescent="0.15">
      <c r="A113" s="784"/>
      <c r="B113" s="785"/>
      <c r="C113" s="762" t="s">
        <v>389</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1704382</v>
      </c>
      <c r="AB113" s="753"/>
      <c r="AC113" s="753"/>
      <c r="AD113" s="753"/>
      <c r="AE113" s="754"/>
      <c r="AF113" s="755">
        <v>1652262</v>
      </c>
      <c r="AG113" s="753"/>
      <c r="AH113" s="753"/>
      <c r="AI113" s="753"/>
      <c r="AJ113" s="754"/>
      <c r="AK113" s="755">
        <v>1652584</v>
      </c>
      <c r="AL113" s="753"/>
      <c r="AM113" s="753"/>
      <c r="AN113" s="753"/>
      <c r="AO113" s="754"/>
      <c r="AP113" s="756">
        <v>7.3</v>
      </c>
      <c r="AQ113" s="757"/>
      <c r="AR113" s="757"/>
      <c r="AS113" s="757"/>
      <c r="AT113" s="758"/>
      <c r="AU113" s="759"/>
      <c r="AV113" s="760"/>
      <c r="AW113" s="760"/>
      <c r="AX113" s="760"/>
      <c r="AY113" s="760"/>
      <c r="AZ113" s="761" t="s">
        <v>390</v>
      </c>
      <c r="BA113" s="762"/>
      <c r="BB113" s="762"/>
      <c r="BC113" s="762"/>
      <c r="BD113" s="762"/>
      <c r="BE113" s="762"/>
      <c r="BF113" s="762"/>
      <c r="BG113" s="762"/>
      <c r="BH113" s="762"/>
      <c r="BI113" s="762"/>
      <c r="BJ113" s="762"/>
      <c r="BK113" s="762"/>
      <c r="BL113" s="762"/>
      <c r="BM113" s="762"/>
      <c r="BN113" s="762"/>
      <c r="BO113" s="762"/>
      <c r="BP113" s="763"/>
      <c r="BQ113" s="764" t="s">
        <v>68</v>
      </c>
      <c r="BR113" s="765"/>
      <c r="BS113" s="765"/>
      <c r="BT113" s="765"/>
      <c r="BU113" s="765"/>
      <c r="BV113" s="765" t="s">
        <v>68</v>
      </c>
      <c r="BW113" s="765"/>
      <c r="BX113" s="765"/>
      <c r="BY113" s="765"/>
      <c r="BZ113" s="765"/>
      <c r="CA113" s="765" t="s">
        <v>68</v>
      </c>
      <c r="CB113" s="765"/>
      <c r="CC113" s="765"/>
      <c r="CD113" s="765"/>
      <c r="CE113" s="765"/>
      <c r="CF113" s="766" t="s">
        <v>68</v>
      </c>
      <c r="CG113" s="767"/>
      <c r="CH113" s="767"/>
      <c r="CI113" s="767"/>
      <c r="CJ113" s="767"/>
      <c r="CK113" s="768"/>
      <c r="CL113" s="769"/>
      <c r="CM113" s="770" t="s">
        <v>391</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68</v>
      </c>
      <c r="DH113" s="778"/>
      <c r="DI113" s="778"/>
      <c r="DJ113" s="778"/>
      <c r="DK113" s="779"/>
      <c r="DL113" s="780" t="s">
        <v>68</v>
      </c>
      <c r="DM113" s="778"/>
      <c r="DN113" s="778"/>
      <c r="DO113" s="778"/>
      <c r="DP113" s="779"/>
      <c r="DQ113" s="780" t="s">
        <v>68</v>
      </c>
      <c r="DR113" s="778"/>
      <c r="DS113" s="778"/>
      <c r="DT113" s="778"/>
      <c r="DU113" s="779"/>
      <c r="DV113" s="781" t="s">
        <v>68</v>
      </c>
      <c r="DW113" s="782"/>
      <c r="DX113" s="782"/>
      <c r="DY113" s="782"/>
      <c r="DZ113" s="783"/>
    </row>
    <row r="114" spans="1:130" s="503" customFormat="1" ht="26.25" customHeight="1" x14ac:dyDescent="0.15">
      <c r="A114" s="784"/>
      <c r="B114" s="785"/>
      <c r="C114" s="762" t="s">
        <v>392</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t="s">
        <v>68</v>
      </c>
      <c r="AB114" s="778"/>
      <c r="AC114" s="778"/>
      <c r="AD114" s="778"/>
      <c r="AE114" s="779"/>
      <c r="AF114" s="780" t="s">
        <v>68</v>
      </c>
      <c r="AG114" s="778"/>
      <c r="AH114" s="778"/>
      <c r="AI114" s="778"/>
      <c r="AJ114" s="779"/>
      <c r="AK114" s="780" t="s">
        <v>68</v>
      </c>
      <c r="AL114" s="778"/>
      <c r="AM114" s="778"/>
      <c r="AN114" s="778"/>
      <c r="AO114" s="779"/>
      <c r="AP114" s="781" t="s">
        <v>68</v>
      </c>
      <c r="AQ114" s="782"/>
      <c r="AR114" s="782"/>
      <c r="AS114" s="782"/>
      <c r="AT114" s="783"/>
      <c r="AU114" s="759"/>
      <c r="AV114" s="760"/>
      <c r="AW114" s="760"/>
      <c r="AX114" s="760"/>
      <c r="AY114" s="760"/>
      <c r="AZ114" s="761" t="s">
        <v>393</v>
      </c>
      <c r="BA114" s="762"/>
      <c r="BB114" s="762"/>
      <c r="BC114" s="762"/>
      <c r="BD114" s="762"/>
      <c r="BE114" s="762"/>
      <c r="BF114" s="762"/>
      <c r="BG114" s="762"/>
      <c r="BH114" s="762"/>
      <c r="BI114" s="762"/>
      <c r="BJ114" s="762"/>
      <c r="BK114" s="762"/>
      <c r="BL114" s="762"/>
      <c r="BM114" s="762"/>
      <c r="BN114" s="762"/>
      <c r="BO114" s="762"/>
      <c r="BP114" s="763"/>
      <c r="BQ114" s="764">
        <v>7755705</v>
      </c>
      <c r="BR114" s="765"/>
      <c r="BS114" s="765"/>
      <c r="BT114" s="765"/>
      <c r="BU114" s="765"/>
      <c r="BV114" s="765">
        <v>8033197</v>
      </c>
      <c r="BW114" s="765"/>
      <c r="BX114" s="765"/>
      <c r="BY114" s="765"/>
      <c r="BZ114" s="765"/>
      <c r="CA114" s="765">
        <v>8034660</v>
      </c>
      <c r="CB114" s="765"/>
      <c r="CC114" s="765"/>
      <c r="CD114" s="765"/>
      <c r="CE114" s="765"/>
      <c r="CF114" s="766">
        <v>35.299999999999997</v>
      </c>
      <c r="CG114" s="767"/>
      <c r="CH114" s="767"/>
      <c r="CI114" s="767"/>
      <c r="CJ114" s="767"/>
      <c r="CK114" s="768"/>
      <c r="CL114" s="769"/>
      <c r="CM114" s="770" t="s">
        <v>394</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68</v>
      </c>
      <c r="DH114" s="778"/>
      <c r="DI114" s="778"/>
      <c r="DJ114" s="778"/>
      <c r="DK114" s="779"/>
      <c r="DL114" s="780" t="s">
        <v>68</v>
      </c>
      <c r="DM114" s="778"/>
      <c r="DN114" s="778"/>
      <c r="DO114" s="778"/>
      <c r="DP114" s="779"/>
      <c r="DQ114" s="780" t="s">
        <v>68</v>
      </c>
      <c r="DR114" s="778"/>
      <c r="DS114" s="778"/>
      <c r="DT114" s="778"/>
      <c r="DU114" s="779"/>
      <c r="DV114" s="781" t="s">
        <v>68</v>
      </c>
      <c r="DW114" s="782"/>
      <c r="DX114" s="782"/>
      <c r="DY114" s="782"/>
      <c r="DZ114" s="783"/>
    </row>
    <row r="115" spans="1:130" s="503" customFormat="1" ht="26.25" customHeight="1" x14ac:dyDescent="0.15">
      <c r="A115" s="784"/>
      <c r="B115" s="785"/>
      <c r="C115" s="762" t="s">
        <v>395</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41022</v>
      </c>
      <c r="AB115" s="753"/>
      <c r="AC115" s="753"/>
      <c r="AD115" s="753"/>
      <c r="AE115" s="754"/>
      <c r="AF115" s="755">
        <v>38530</v>
      </c>
      <c r="AG115" s="753"/>
      <c r="AH115" s="753"/>
      <c r="AI115" s="753"/>
      <c r="AJ115" s="754"/>
      <c r="AK115" s="755">
        <v>33568</v>
      </c>
      <c r="AL115" s="753"/>
      <c r="AM115" s="753"/>
      <c r="AN115" s="753"/>
      <c r="AO115" s="754"/>
      <c r="AP115" s="756">
        <v>0.1</v>
      </c>
      <c r="AQ115" s="757"/>
      <c r="AR115" s="757"/>
      <c r="AS115" s="757"/>
      <c r="AT115" s="758"/>
      <c r="AU115" s="759"/>
      <c r="AV115" s="760"/>
      <c r="AW115" s="760"/>
      <c r="AX115" s="760"/>
      <c r="AY115" s="760"/>
      <c r="AZ115" s="761" t="s">
        <v>396</v>
      </c>
      <c r="BA115" s="762"/>
      <c r="BB115" s="762"/>
      <c r="BC115" s="762"/>
      <c r="BD115" s="762"/>
      <c r="BE115" s="762"/>
      <c r="BF115" s="762"/>
      <c r="BG115" s="762"/>
      <c r="BH115" s="762"/>
      <c r="BI115" s="762"/>
      <c r="BJ115" s="762"/>
      <c r="BK115" s="762"/>
      <c r="BL115" s="762"/>
      <c r="BM115" s="762"/>
      <c r="BN115" s="762"/>
      <c r="BO115" s="762"/>
      <c r="BP115" s="763"/>
      <c r="BQ115" s="764" t="s">
        <v>68</v>
      </c>
      <c r="BR115" s="765"/>
      <c r="BS115" s="765"/>
      <c r="BT115" s="765"/>
      <c r="BU115" s="765"/>
      <c r="BV115" s="765" t="s">
        <v>68</v>
      </c>
      <c r="BW115" s="765"/>
      <c r="BX115" s="765"/>
      <c r="BY115" s="765"/>
      <c r="BZ115" s="765"/>
      <c r="CA115" s="765" t="s">
        <v>68</v>
      </c>
      <c r="CB115" s="765"/>
      <c r="CC115" s="765"/>
      <c r="CD115" s="765"/>
      <c r="CE115" s="765"/>
      <c r="CF115" s="766" t="s">
        <v>68</v>
      </c>
      <c r="CG115" s="767"/>
      <c r="CH115" s="767"/>
      <c r="CI115" s="767"/>
      <c r="CJ115" s="767"/>
      <c r="CK115" s="768"/>
      <c r="CL115" s="769"/>
      <c r="CM115" s="761" t="s">
        <v>397</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68</v>
      </c>
      <c r="DH115" s="778"/>
      <c r="DI115" s="778"/>
      <c r="DJ115" s="778"/>
      <c r="DK115" s="779"/>
      <c r="DL115" s="780" t="s">
        <v>68</v>
      </c>
      <c r="DM115" s="778"/>
      <c r="DN115" s="778"/>
      <c r="DO115" s="778"/>
      <c r="DP115" s="779"/>
      <c r="DQ115" s="780" t="s">
        <v>68</v>
      </c>
      <c r="DR115" s="778"/>
      <c r="DS115" s="778"/>
      <c r="DT115" s="778"/>
      <c r="DU115" s="779"/>
      <c r="DV115" s="781" t="s">
        <v>68</v>
      </c>
      <c r="DW115" s="782"/>
      <c r="DX115" s="782"/>
      <c r="DY115" s="782"/>
      <c r="DZ115" s="783"/>
    </row>
    <row r="116" spans="1:130" s="503" customFormat="1" ht="26.25" customHeight="1" x14ac:dyDescent="0.15">
      <c r="A116" s="787"/>
      <c r="B116" s="788"/>
      <c r="C116" s="789" t="s">
        <v>398</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68</v>
      </c>
      <c r="AB116" s="778"/>
      <c r="AC116" s="778"/>
      <c r="AD116" s="778"/>
      <c r="AE116" s="779"/>
      <c r="AF116" s="780" t="s">
        <v>68</v>
      </c>
      <c r="AG116" s="778"/>
      <c r="AH116" s="778"/>
      <c r="AI116" s="778"/>
      <c r="AJ116" s="779"/>
      <c r="AK116" s="780" t="s">
        <v>68</v>
      </c>
      <c r="AL116" s="778"/>
      <c r="AM116" s="778"/>
      <c r="AN116" s="778"/>
      <c r="AO116" s="779"/>
      <c r="AP116" s="781" t="s">
        <v>68</v>
      </c>
      <c r="AQ116" s="782"/>
      <c r="AR116" s="782"/>
      <c r="AS116" s="782"/>
      <c r="AT116" s="783"/>
      <c r="AU116" s="759"/>
      <c r="AV116" s="760"/>
      <c r="AW116" s="760"/>
      <c r="AX116" s="760"/>
      <c r="AY116" s="760"/>
      <c r="AZ116" s="791" t="s">
        <v>399</v>
      </c>
      <c r="BA116" s="792"/>
      <c r="BB116" s="792"/>
      <c r="BC116" s="792"/>
      <c r="BD116" s="792"/>
      <c r="BE116" s="792"/>
      <c r="BF116" s="792"/>
      <c r="BG116" s="792"/>
      <c r="BH116" s="792"/>
      <c r="BI116" s="792"/>
      <c r="BJ116" s="792"/>
      <c r="BK116" s="792"/>
      <c r="BL116" s="792"/>
      <c r="BM116" s="792"/>
      <c r="BN116" s="792"/>
      <c r="BO116" s="792"/>
      <c r="BP116" s="793"/>
      <c r="BQ116" s="764" t="s">
        <v>68</v>
      </c>
      <c r="BR116" s="765"/>
      <c r="BS116" s="765"/>
      <c r="BT116" s="765"/>
      <c r="BU116" s="765"/>
      <c r="BV116" s="765" t="s">
        <v>68</v>
      </c>
      <c r="BW116" s="765"/>
      <c r="BX116" s="765"/>
      <c r="BY116" s="765"/>
      <c r="BZ116" s="765"/>
      <c r="CA116" s="765" t="s">
        <v>68</v>
      </c>
      <c r="CB116" s="765"/>
      <c r="CC116" s="765"/>
      <c r="CD116" s="765"/>
      <c r="CE116" s="765"/>
      <c r="CF116" s="766" t="s">
        <v>68</v>
      </c>
      <c r="CG116" s="767"/>
      <c r="CH116" s="767"/>
      <c r="CI116" s="767"/>
      <c r="CJ116" s="767"/>
      <c r="CK116" s="768"/>
      <c r="CL116" s="769"/>
      <c r="CM116" s="770" t="s">
        <v>400</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v>46108</v>
      </c>
      <c r="DH116" s="778"/>
      <c r="DI116" s="778"/>
      <c r="DJ116" s="778"/>
      <c r="DK116" s="779"/>
      <c r="DL116" s="780">
        <v>30669</v>
      </c>
      <c r="DM116" s="778"/>
      <c r="DN116" s="778"/>
      <c r="DO116" s="778"/>
      <c r="DP116" s="779"/>
      <c r="DQ116" s="780">
        <v>15300</v>
      </c>
      <c r="DR116" s="778"/>
      <c r="DS116" s="778"/>
      <c r="DT116" s="778"/>
      <c r="DU116" s="779"/>
      <c r="DV116" s="781">
        <v>0.1</v>
      </c>
      <c r="DW116" s="782"/>
      <c r="DX116" s="782"/>
      <c r="DY116" s="782"/>
      <c r="DZ116" s="783"/>
    </row>
    <row r="117" spans="1:130" s="503" customFormat="1" ht="26.25" customHeight="1" x14ac:dyDescent="0.15">
      <c r="A117" s="719" t="s">
        <v>126</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401</v>
      </c>
      <c r="Z117" s="721"/>
      <c r="AA117" s="795">
        <v>7490056</v>
      </c>
      <c r="AB117" s="796"/>
      <c r="AC117" s="796"/>
      <c r="AD117" s="796"/>
      <c r="AE117" s="797"/>
      <c r="AF117" s="798">
        <v>6972199</v>
      </c>
      <c r="AG117" s="796"/>
      <c r="AH117" s="796"/>
      <c r="AI117" s="796"/>
      <c r="AJ117" s="797"/>
      <c r="AK117" s="798">
        <v>6408860</v>
      </c>
      <c r="AL117" s="796"/>
      <c r="AM117" s="796"/>
      <c r="AN117" s="796"/>
      <c r="AO117" s="797"/>
      <c r="AP117" s="799"/>
      <c r="AQ117" s="800"/>
      <c r="AR117" s="800"/>
      <c r="AS117" s="800"/>
      <c r="AT117" s="801"/>
      <c r="AU117" s="759"/>
      <c r="AV117" s="760"/>
      <c r="AW117" s="760"/>
      <c r="AX117" s="760"/>
      <c r="AY117" s="760"/>
      <c r="AZ117" s="791" t="s">
        <v>402</v>
      </c>
      <c r="BA117" s="792"/>
      <c r="BB117" s="792"/>
      <c r="BC117" s="792"/>
      <c r="BD117" s="792"/>
      <c r="BE117" s="792"/>
      <c r="BF117" s="792"/>
      <c r="BG117" s="792"/>
      <c r="BH117" s="792"/>
      <c r="BI117" s="792"/>
      <c r="BJ117" s="792"/>
      <c r="BK117" s="792"/>
      <c r="BL117" s="792"/>
      <c r="BM117" s="792"/>
      <c r="BN117" s="792"/>
      <c r="BO117" s="792"/>
      <c r="BP117" s="793"/>
      <c r="BQ117" s="764" t="s">
        <v>68</v>
      </c>
      <c r="BR117" s="765"/>
      <c r="BS117" s="765"/>
      <c r="BT117" s="765"/>
      <c r="BU117" s="765"/>
      <c r="BV117" s="765" t="s">
        <v>68</v>
      </c>
      <c r="BW117" s="765"/>
      <c r="BX117" s="765"/>
      <c r="BY117" s="765"/>
      <c r="BZ117" s="765"/>
      <c r="CA117" s="765" t="s">
        <v>68</v>
      </c>
      <c r="CB117" s="765"/>
      <c r="CC117" s="765"/>
      <c r="CD117" s="765"/>
      <c r="CE117" s="765"/>
      <c r="CF117" s="766" t="s">
        <v>68</v>
      </c>
      <c r="CG117" s="767"/>
      <c r="CH117" s="767"/>
      <c r="CI117" s="767"/>
      <c r="CJ117" s="767"/>
      <c r="CK117" s="768"/>
      <c r="CL117" s="769"/>
      <c r="CM117" s="770" t="s">
        <v>403</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68</v>
      </c>
      <c r="DH117" s="778"/>
      <c r="DI117" s="778"/>
      <c r="DJ117" s="778"/>
      <c r="DK117" s="779"/>
      <c r="DL117" s="780" t="s">
        <v>68</v>
      </c>
      <c r="DM117" s="778"/>
      <c r="DN117" s="778"/>
      <c r="DO117" s="778"/>
      <c r="DP117" s="779"/>
      <c r="DQ117" s="780" t="s">
        <v>68</v>
      </c>
      <c r="DR117" s="778"/>
      <c r="DS117" s="778"/>
      <c r="DT117" s="778"/>
      <c r="DU117" s="779"/>
      <c r="DV117" s="781" t="s">
        <v>68</v>
      </c>
      <c r="DW117" s="782"/>
      <c r="DX117" s="782"/>
      <c r="DY117" s="782"/>
      <c r="DZ117" s="783"/>
    </row>
    <row r="118" spans="1:130" s="503" customFormat="1" ht="26.25" customHeight="1" x14ac:dyDescent="0.15">
      <c r="A118" s="719" t="s">
        <v>376</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374</v>
      </c>
      <c r="AB118" s="720"/>
      <c r="AC118" s="720"/>
      <c r="AD118" s="720"/>
      <c r="AE118" s="721"/>
      <c r="AF118" s="722" t="s">
        <v>243</v>
      </c>
      <c r="AG118" s="720"/>
      <c r="AH118" s="720"/>
      <c r="AI118" s="720"/>
      <c r="AJ118" s="721"/>
      <c r="AK118" s="722" t="s">
        <v>242</v>
      </c>
      <c r="AL118" s="720"/>
      <c r="AM118" s="720"/>
      <c r="AN118" s="720"/>
      <c r="AO118" s="721"/>
      <c r="AP118" s="802" t="s">
        <v>375</v>
      </c>
      <c r="AQ118" s="803"/>
      <c r="AR118" s="803"/>
      <c r="AS118" s="803"/>
      <c r="AT118" s="804"/>
      <c r="AU118" s="759"/>
      <c r="AV118" s="760"/>
      <c r="AW118" s="760"/>
      <c r="AX118" s="760"/>
      <c r="AY118" s="760"/>
      <c r="AZ118" s="805" t="s">
        <v>404</v>
      </c>
      <c r="BA118" s="789"/>
      <c r="BB118" s="789"/>
      <c r="BC118" s="789"/>
      <c r="BD118" s="789"/>
      <c r="BE118" s="789"/>
      <c r="BF118" s="789"/>
      <c r="BG118" s="789"/>
      <c r="BH118" s="789"/>
      <c r="BI118" s="789"/>
      <c r="BJ118" s="789"/>
      <c r="BK118" s="789"/>
      <c r="BL118" s="789"/>
      <c r="BM118" s="789"/>
      <c r="BN118" s="789"/>
      <c r="BO118" s="789"/>
      <c r="BP118" s="790"/>
      <c r="BQ118" s="806" t="s">
        <v>68</v>
      </c>
      <c r="BR118" s="807"/>
      <c r="BS118" s="807"/>
      <c r="BT118" s="807"/>
      <c r="BU118" s="807"/>
      <c r="BV118" s="807" t="s">
        <v>68</v>
      </c>
      <c r="BW118" s="807"/>
      <c r="BX118" s="807"/>
      <c r="BY118" s="807"/>
      <c r="BZ118" s="807"/>
      <c r="CA118" s="807" t="s">
        <v>68</v>
      </c>
      <c r="CB118" s="807"/>
      <c r="CC118" s="807"/>
      <c r="CD118" s="807"/>
      <c r="CE118" s="807"/>
      <c r="CF118" s="766" t="s">
        <v>68</v>
      </c>
      <c r="CG118" s="767"/>
      <c r="CH118" s="767"/>
      <c r="CI118" s="767"/>
      <c r="CJ118" s="767"/>
      <c r="CK118" s="768"/>
      <c r="CL118" s="769"/>
      <c r="CM118" s="770" t="s">
        <v>405</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68</v>
      </c>
      <c r="DH118" s="778"/>
      <c r="DI118" s="778"/>
      <c r="DJ118" s="778"/>
      <c r="DK118" s="779"/>
      <c r="DL118" s="780" t="s">
        <v>68</v>
      </c>
      <c r="DM118" s="778"/>
      <c r="DN118" s="778"/>
      <c r="DO118" s="778"/>
      <c r="DP118" s="779"/>
      <c r="DQ118" s="780" t="s">
        <v>68</v>
      </c>
      <c r="DR118" s="778"/>
      <c r="DS118" s="778"/>
      <c r="DT118" s="778"/>
      <c r="DU118" s="779"/>
      <c r="DV118" s="781" t="s">
        <v>68</v>
      </c>
      <c r="DW118" s="782"/>
      <c r="DX118" s="782"/>
      <c r="DY118" s="782"/>
      <c r="DZ118" s="783"/>
    </row>
    <row r="119" spans="1:130" s="503" customFormat="1" ht="26.25" customHeight="1" x14ac:dyDescent="0.15">
      <c r="A119" s="808" t="s">
        <v>380</v>
      </c>
      <c r="B119" s="743"/>
      <c r="C119" s="744" t="s">
        <v>381</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68</v>
      </c>
      <c r="AB119" s="729"/>
      <c r="AC119" s="729"/>
      <c r="AD119" s="729"/>
      <c r="AE119" s="730"/>
      <c r="AF119" s="731" t="s">
        <v>68</v>
      </c>
      <c r="AG119" s="729"/>
      <c r="AH119" s="729"/>
      <c r="AI119" s="729"/>
      <c r="AJ119" s="730"/>
      <c r="AK119" s="731" t="s">
        <v>68</v>
      </c>
      <c r="AL119" s="729"/>
      <c r="AM119" s="729"/>
      <c r="AN119" s="729"/>
      <c r="AO119" s="730"/>
      <c r="AP119" s="732" t="s">
        <v>68</v>
      </c>
      <c r="AQ119" s="733"/>
      <c r="AR119" s="733"/>
      <c r="AS119" s="733"/>
      <c r="AT119" s="734"/>
      <c r="AU119" s="809"/>
      <c r="AV119" s="810"/>
      <c r="AW119" s="810"/>
      <c r="AX119" s="810"/>
      <c r="AY119" s="810"/>
      <c r="AZ119" s="811" t="s">
        <v>126</v>
      </c>
      <c r="BA119" s="811"/>
      <c r="BB119" s="811"/>
      <c r="BC119" s="811"/>
      <c r="BD119" s="811"/>
      <c r="BE119" s="811"/>
      <c r="BF119" s="811"/>
      <c r="BG119" s="811"/>
      <c r="BH119" s="811"/>
      <c r="BI119" s="811"/>
      <c r="BJ119" s="811"/>
      <c r="BK119" s="811"/>
      <c r="BL119" s="811"/>
      <c r="BM119" s="811"/>
      <c r="BN119" s="811"/>
      <c r="BO119" s="794" t="s">
        <v>406</v>
      </c>
      <c r="BP119" s="812"/>
      <c r="BQ119" s="806">
        <v>78873731</v>
      </c>
      <c r="BR119" s="807"/>
      <c r="BS119" s="807"/>
      <c r="BT119" s="807"/>
      <c r="BU119" s="807"/>
      <c r="BV119" s="807">
        <v>79600227</v>
      </c>
      <c r="BW119" s="807"/>
      <c r="BX119" s="807"/>
      <c r="BY119" s="807"/>
      <c r="BZ119" s="807"/>
      <c r="CA119" s="807">
        <v>79129381</v>
      </c>
      <c r="CB119" s="807"/>
      <c r="CC119" s="807"/>
      <c r="CD119" s="807"/>
      <c r="CE119" s="807"/>
      <c r="CF119" s="813"/>
      <c r="CG119" s="814"/>
      <c r="CH119" s="814"/>
      <c r="CI119" s="814"/>
      <c r="CJ119" s="815"/>
      <c r="CK119" s="816"/>
      <c r="CL119" s="817"/>
      <c r="CM119" s="818" t="s">
        <v>407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86434</v>
      </c>
      <c r="DH119" s="822"/>
      <c r="DI119" s="822"/>
      <c r="DJ119" s="822"/>
      <c r="DK119" s="823"/>
      <c r="DL119" s="824">
        <v>63343</v>
      </c>
      <c r="DM119" s="822"/>
      <c r="DN119" s="822"/>
      <c r="DO119" s="822"/>
      <c r="DP119" s="823"/>
      <c r="DQ119" s="824">
        <v>45143</v>
      </c>
      <c r="DR119" s="822"/>
      <c r="DS119" s="822"/>
      <c r="DT119" s="822"/>
      <c r="DU119" s="823"/>
      <c r="DV119" s="825">
        <v>0.2</v>
      </c>
      <c r="DW119" s="826"/>
      <c r="DX119" s="826"/>
      <c r="DY119" s="826"/>
      <c r="DZ119" s="827"/>
    </row>
    <row r="120" spans="1:130" s="503" customFormat="1" ht="26.25" customHeight="1" x14ac:dyDescent="0.15">
      <c r="A120" s="828"/>
      <c r="B120" s="769"/>
      <c r="C120" s="770" t="s">
        <v>384</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68</v>
      </c>
      <c r="AB120" s="778"/>
      <c r="AC120" s="778"/>
      <c r="AD120" s="778"/>
      <c r="AE120" s="779"/>
      <c r="AF120" s="780" t="s">
        <v>68</v>
      </c>
      <c r="AG120" s="778"/>
      <c r="AH120" s="778"/>
      <c r="AI120" s="778"/>
      <c r="AJ120" s="779"/>
      <c r="AK120" s="780" t="s">
        <v>68</v>
      </c>
      <c r="AL120" s="778"/>
      <c r="AM120" s="778"/>
      <c r="AN120" s="778"/>
      <c r="AO120" s="779"/>
      <c r="AP120" s="781" t="s">
        <v>68</v>
      </c>
      <c r="AQ120" s="782"/>
      <c r="AR120" s="782"/>
      <c r="AS120" s="782"/>
      <c r="AT120" s="783"/>
      <c r="AU120" s="829" t="s">
        <v>408</v>
      </c>
      <c r="AV120" s="830"/>
      <c r="AW120" s="830"/>
      <c r="AX120" s="830"/>
      <c r="AY120" s="831"/>
      <c r="AZ120" s="737" t="s">
        <v>409</v>
      </c>
      <c r="BA120" s="726"/>
      <c r="BB120" s="726"/>
      <c r="BC120" s="726"/>
      <c r="BD120" s="726"/>
      <c r="BE120" s="726"/>
      <c r="BF120" s="726"/>
      <c r="BG120" s="726"/>
      <c r="BH120" s="726"/>
      <c r="BI120" s="726"/>
      <c r="BJ120" s="726"/>
      <c r="BK120" s="726"/>
      <c r="BL120" s="726"/>
      <c r="BM120" s="726"/>
      <c r="BN120" s="726"/>
      <c r="BO120" s="726"/>
      <c r="BP120" s="727"/>
      <c r="BQ120" s="738">
        <v>11622868</v>
      </c>
      <c r="BR120" s="739"/>
      <c r="BS120" s="739"/>
      <c r="BT120" s="739"/>
      <c r="BU120" s="739"/>
      <c r="BV120" s="739">
        <v>11189450</v>
      </c>
      <c r="BW120" s="739"/>
      <c r="BX120" s="739"/>
      <c r="BY120" s="739"/>
      <c r="BZ120" s="739"/>
      <c r="CA120" s="739">
        <v>9901648</v>
      </c>
      <c r="CB120" s="739"/>
      <c r="CC120" s="739"/>
      <c r="CD120" s="739"/>
      <c r="CE120" s="739"/>
      <c r="CF120" s="740">
        <v>43.5</v>
      </c>
      <c r="CG120" s="741"/>
      <c r="CH120" s="741"/>
      <c r="CI120" s="741"/>
      <c r="CJ120" s="741"/>
      <c r="CK120" s="832" t="s">
        <v>410</v>
      </c>
      <c r="CL120" s="833"/>
      <c r="CM120" s="833"/>
      <c r="CN120" s="833"/>
      <c r="CO120" s="834"/>
      <c r="CP120" s="835" t="s">
        <v>352</v>
      </c>
      <c r="CQ120" s="836"/>
      <c r="CR120" s="836"/>
      <c r="CS120" s="836"/>
      <c r="CT120" s="836"/>
      <c r="CU120" s="836"/>
      <c r="CV120" s="836"/>
      <c r="CW120" s="836"/>
      <c r="CX120" s="836"/>
      <c r="CY120" s="836"/>
      <c r="CZ120" s="836"/>
      <c r="DA120" s="836"/>
      <c r="DB120" s="836"/>
      <c r="DC120" s="836"/>
      <c r="DD120" s="836"/>
      <c r="DE120" s="836"/>
      <c r="DF120" s="837"/>
      <c r="DG120" s="738">
        <v>22574923</v>
      </c>
      <c r="DH120" s="739"/>
      <c r="DI120" s="739"/>
      <c r="DJ120" s="739"/>
      <c r="DK120" s="739"/>
      <c r="DL120" s="739">
        <v>22839422</v>
      </c>
      <c r="DM120" s="739"/>
      <c r="DN120" s="739"/>
      <c r="DO120" s="739"/>
      <c r="DP120" s="739"/>
      <c r="DQ120" s="739">
        <v>22597726</v>
      </c>
      <c r="DR120" s="739"/>
      <c r="DS120" s="739"/>
      <c r="DT120" s="739"/>
      <c r="DU120" s="739"/>
      <c r="DV120" s="747">
        <v>99.3</v>
      </c>
      <c r="DW120" s="747"/>
      <c r="DX120" s="747"/>
      <c r="DY120" s="747"/>
      <c r="DZ120" s="748"/>
    </row>
    <row r="121" spans="1:130" s="503" customFormat="1" ht="26.25" customHeight="1" x14ac:dyDescent="0.15">
      <c r="A121" s="828"/>
      <c r="B121" s="769"/>
      <c r="C121" s="791" t="s">
        <v>411</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68</v>
      </c>
      <c r="AB121" s="778"/>
      <c r="AC121" s="778"/>
      <c r="AD121" s="778"/>
      <c r="AE121" s="779"/>
      <c r="AF121" s="780" t="s">
        <v>68</v>
      </c>
      <c r="AG121" s="778"/>
      <c r="AH121" s="778"/>
      <c r="AI121" s="778"/>
      <c r="AJ121" s="779"/>
      <c r="AK121" s="780" t="s">
        <v>68</v>
      </c>
      <c r="AL121" s="778"/>
      <c r="AM121" s="778"/>
      <c r="AN121" s="778"/>
      <c r="AO121" s="779"/>
      <c r="AP121" s="781" t="s">
        <v>68</v>
      </c>
      <c r="AQ121" s="782"/>
      <c r="AR121" s="782"/>
      <c r="AS121" s="782"/>
      <c r="AT121" s="783"/>
      <c r="AU121" s="838"/>
      <c r="AV121" s="839"/>
      <c r="AW121" s="839"/>
      <c r="AX121" s="839"/>
      <c r="AY121" s="840"/>
      <c r="AZ121" s="761" t="s">
        <v>412</v>
      </c>
      <c r="BA121" s="762"/>
      <c r="BB121" s="762"/>
      <c r="BC121" s="762"/>
      <c r="BD121" s="762"/>
      <c r="BE121" s="762"/>
      <c r="BF121" s="762"/>
      <c r="BG121" s="762"/>
      <c r="BH121" s="762"/>
      <c r="BI121" s="762"/>
      <c r="BJ121" s="762"/>
      <c r="BK121" s="762"/>
      <c r="BL121" s="762"/>
      <c r="BM121" s="762"/>
      <c r="BN121" s="762"/>
      <c r="BO121" s="762"/>
      <c r="BP121" s="763"/>
      <c r="BQ121" s="764">
        <v>16007448</v>
      </c>
      <c r="BR121" s="765"/>
      <c r="BS121" s="765"/>
      <c r="BT121" s="765"/>
      <c r="BU121" s="765"/>
      <c r="BV121" s="765">
        <v>15708564</v>
      </c>
      <c r="BW121" s="765"/>
      <c r="BX121" s="765"/>
      <c r="BY121" s="765"/>
      <c r="BZ121" s="765"/>
      <c r="CA121" s="765">
        <v>16019290</v>
      </c>
      <c r="CB121" s="765"/>
      <c r="CC121" s="765"/>
      <c r="CD121" s="765"/>
      <c r="CE121" s="765"/>
      <c r="CF121" s="766">
        <v>70.400000000000006</v>
      </c>
      <c r="CG121" s="767"/>
      <c r="CH121" s="767"/>
      <c r="CI121" s="767"/>
      <c r="CJ121" s="767"/>
      <c r="CK121" s="841"/>
      <c r="CL121" s="842"/>
      <c r="CM121" s="842"/>
      <c r="CN121" s="842"/>
      <c r="CO121" s="843"/>
      <c r="CP121" s="844" t="s">
        <v>350</v>
      </c>
      <c r="CQ121" s="845"/>
      <c r="CR121" s="845"/>
      <c r="CS121" s="845"/>
      <c r="CT121" s="845"/>
      <c r="CU121" s="845"/>
      <c r="CV121" s="845"/>
      <c r="CW121" s="845"/>
      <c r="CX121" s="845"/>
      <c r="CY121" s="845"/>
      <c r="CZ121" s="845"/>
      <c r="DA121" s="845"/>
      <c r="DB121" s="845"/>
      <c r="DC121" s="845"/>
      <c r="DD121" s="845"/>
      <c r="DE121" s="845"/>
      <c r="DF121" s="846"/>
      <c r="DG121" s="764">
        <v>22119</v>
      </c>
      <c r="DH121" s="765"/>
      <c r="DI121" s="765"/>
      <c r="DJ121" s="765"/>
      <c r="DK121" s="765"/>
      <c r="DL121" s="765">
        <v>10259</v>
      </c>
      <c r="DM121" s="765"/>
      <c r="DN121" s="765"/>
      <c r="DO121" s="765"/>
      <c r="DP121" s="765"/>
      <c r="DQ121" s="765">
        <v>5380</v>
      </c>
      <c r="DR121" s="765"/>
      <c r="DS121" s="765"/>
      <c r="DT121" s="765"/>
      <c r="DU121" s="765"/>
      <c r="DV121" s="773">
        <v>0</v>
      </c>
      <c r="DW121" s="773"/>
      <c r="DX121" s="773"/>
      <c r="DY121" s="773"/>
      <c r="DZ121" s="774"/>
    </row>
    <row r="122" spans="1:130" s="503" customFormat="1" ht="26.25" customHeight="1" x14ac:dyDescent="0.15">
      <c r="A122" s="828"/>
      <c r="B122" s="769"/>
      <c r="C122" s="770" t="s">
        <v>394</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68</v>
      </c>
      <c r="AB122" s="778"/>
      <c r="AC122" s="778"/>
      <c r="AD122" s="778"/>
      <c r="AE122" s="779"/>
      <c r="AF122" s="780" t="s">
        <v>68</v>
      </c>
      <c r="AG122" s="778"/>
      <c r="AH122" s="778"/>
      <c r="AI122" s="778"/>
      <c r="AJ122" s="779"/>
      <c r="AK122" s="780" t="s">
        <v>68</v>
      </c>
      <c r="AL122" s="778"/>
      <c r="AM122" s="778"/>
      <c r="AN122" s="778"/>
      <c r="AO122" s="779"/>
      <c r="AP122" s="781" t="s">
        <v>68</v>
      </c>
      <c r="AQ122" s="782"/>
      <c r="AR122" s="782"/>
      <c r="AS122" s="782"/>
      <c r="AT122" s="783"/>
      <c r="AU122" s="838"/>
      <c r="AV122" s="839"/>
      <c r="AW122" s="839"/>
      <c r="AX122" s="839"/>
      <c r="AY122" s="840"/>
      <c r="AZ122" s="805" t="s">
        <v>413</v>
      </c>
      <c r="BA122" s="789"/>
      <c r="BB122" s="789"/>
      <c r="BC122" s="789"/>
      <c r="BD122" s="789"/>
      <c r="BE122" s="789"/>
      <c r="BF122" s="789"/>
      <c r="BG122" s="789"/>
      <c r="BH122" s="789"/>
      <c r="BI122" s="789"/>
      <c r="BJ122" s="789"/>
      <c r="BK122" s="789"/>
      <c r="BL122" s="789"/>
      <c r="BM122" s="789"/>
      <c r="BN122" s="789"/>
      <c r="BO122" s="789"/>
      <c r="BP122" s="790"/>
      <c r="BQ122" s="806">
        <v>53407174</v>
      </c>
      <c r="BR122" s="807"/>
      <c r="BS122" s="807"/>
      <c r="BT122" s="807"/>
      <c r="BU122" s="807"/>
      <c r="BV122" s="807">
        <v>53143264</v>
      </c>
      <c r="BW122" s="807"/>
      <c r="BX122" s="807"/>
      <c r="BY122" s="807"/>
      <c r="BZ122" s="807"/>
      <c r="CA122" s="807">
        <v>52109865</v>
      </c>
      <c r="CB122" s="807"/>
      <c r="CC122" s="807"/>
      <c r="CD122" s="807"/>
      <c r="CE122" s="807"/>
      <c r="CF122" s="847">
        <v>229</v>
      </c>
      <c r="CG122" s="848"/>
      <c r="CH122" s="848"/>
      <c r="CI122" s="848"/>
      <c r="CJ122" s="848"/>
      <c r="CK122" s="841"/>
      <c r="CL122" s="842"/>
      <c r="CM122" s="842"/>
      <c r="CN122" s="842"/>
      <c r="CO122" s="843"/>
      <c r="CP122" s="844" t="s">
        <v>345</v>
      </c>
      <c r="CQ122" s="845"/>
      <c r="CR122" s="845"/>
      <c r="CS122" s="845"/>
      <c r="CT122" s="845"/>
      <c r="CU122" s="845"/>
      <c r="CV122" s="845"/>
      <c r="CW122" s="845"/>
      <c r="CX122" s="845"/>
      <c r="CY122" s="845"/>
      <c r="CZ122" s="845"/>
      <c r="DA122" s="845"/>
      <c r="DB122" s="845"/>
      <c r="DC122" s="845"/>
      <c r="DD122" s="845"/>
      <c r="DE122" s="845"/>
      <c r="DF122" s="846"/>
      <c r="DG122" s="764" t="s">
        <v>68</v>
      </c>
      <c r="DH122" s="765"/>
      <c r="DI122" s="765"/>
      <c r="DJ122" s="765"/>
      <c r="DK122" s="765"/>
      <c r="DL122" s="765" t="s">
        <v>68</v>
      </c>
      <c r="DM122" s="765"/>
      <c r="DN122" s="765"/>
      <c r="DO122" s="765"/>
      <c r="DP122" s="765"/>
      <c r="DQ122" s="765" t="s">
        <v>68</v>
      </c>
      <c r="DR122" s="765"/>
      <c r="DS122" s="765"/>
      <c r="DT122" s="765"/>
      <c r="DU122" s="765"/>
      <c r="DV122" s="773" t="s">
        <v>68</v>
      </c>
      <c r="DW122" s="773"/>
      <c r="DX122" s="773"/>
      <c r="DY122" s="773"/>
      <c r="DZ122" s="774"/>
    </row>
    <row r="123" spans="1:130" s="503" customFormat="1" ht="26.25" customHeight="1" x14ac:dyDescent="0.15">
      <c r="A123" s="828"/>
      <c r="B123" s="769"/>
      <c r="C123" s="770" t="s">
        <v>400</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v>15508</v>
      </c>
      <c r="AB123" s="778"/>
      <c r="AC123" s="778"/>
      <c r="AD123" s="778"/>
      <c r="AE123" s="779"/>
      <c r="AF123" s="780">
        <v>15439</v>
      </c>
      <c r="AG123" s="778"/>
      <c r="AH123" s="778"/>
      <c r="AI123" s="778"/>
      <c r="AJ123" s="779"/>
      <c r="AK123" s="780">
        <v>15369</v>
      </c>
      <c r="AL123" s="778"/>
      <c r="AM123" s="778"/>
      <c r="AN123" s="778"/>
      <c r="AO123" s="779"/>
      <c r="AP123" s="781">
        <v>0.1</v>
      </c>
      <c r="AQ123" s="782"/>
      <c r="AR123" s="782"/>
      <c r="AS123" s="782"/>
      <c r="AT123" s="783"/>
      <c r="AU123" s="849"/>
      <c r="AV123" s="850"/>
      <c r="AW123" s="850"/>
      <c r="AX123" s="850"/>
      <c r="AY123" s="850"/>
      <c r="AZ123" s="811" t="s">
        <v>126</v>
      </c>
      <c r="BA123" s="811"/>
      <c r="BB123" s="811"/>
      <c r="BC123" s="811"/>
      <c r="BD123" s="811"/>
      <c r="BE123" s="811"/>
      <c r="BF123" s="811"/>
      <c r="BG123" s="811"/>
      <c r="BH123" s="811"/>
      <c r="BI123" s="811"/>
      <c r="BJ123" s="811"/>
      <c r="BK123" s="811"/>
      <c r="BL123" s="811"/>
      <c r="BM123" s="811"/>
      <c r="BN123" s="811"/>
      <c r="BO123" s="794" t="s">
        <v>414</v>
      </c>
      <c r="BP123" s="812"/>
      <c r="BQ123" s="851">
        <v>81037490</v>
      </c>
      <c r="BR123" s="852"/>
      <c r="BS123" s="852"/>
      <c r="BT123" s="852"/>
      <c r="BU123" s="852"/>
      <c r="BV123" s="852">
        <v>80041278</v>
      </c>
      <c r="BW123" s="852"/>
      <c r="BX123" s="852"/>
      <c r="BY123" s="852"/>
      <c r="BZ123" s="852"/>
      <c r="CA123" s="852">
        <v>78030803</v>
      </c>
      <c r="CB123" s="852"/>
      <c r="CC123" s="852"/>
      <c r="CD123" s="852"/>
      <c r="CE123" s="852"/>
      <c r="CF123" s="813"/>
      <c r="CG123" s="814"/>
      <c r="CH123" s="814"/>
      <c r="CI123" s="814"/>
      <c r="CJ123" s="815"/>
      <c r="CK123" s="841"/>
      <c r="CL123" s="842"/>
      <c r="CM123" s="842"/>
      <c r="CN123" s="842"/>
      <c r="CO123" s="843"/>
      <c r="CP123" s="844" t="s">
        <v>346</v>
      </c>
      <c r="CQ123" s="845"/>
      <c r="CR123" s="845"/>
      <c r="CS123" s="845"/>
      <c r="CT123" s="845"/>
      <c r="CU123" s="845"/>
      <c r="CV123" s="845"/>
      <c r="CW123" s="845"/>
      <c r="CX123" s="845"/>
      <c r="CY123" s="845"/>
      <c r="CZ123" s="845"/>
      <c r="DA123" s="845"/>
      <c r="DB123" s="845"/>
      <c r="DC123" s="845"/>
      <c r="DD123" s="845"/>
      <c r="DE123" s="845"/>
      <c r="DF123" s="846"/>
      <c r="DG123" s="777" t="s">
        <v>68</v>
      </c>
      <c r="DH123" s="778"/>
      <c r="DI123" s="778"/>
      <c r="DJ123" s="778"/>
      <c r="DK123" s="779"/>
      <c r="DL123" s="780" t="s">
        <v>68</v>
      </c>
      <c r="DM123" s="778"/>
      <c r="DN123" s="778"/>
      <c r="DO123" s="778"/>
      <c r="DP123" s="779"/>
      <c r="DQ123" s="780" t="s">
        <v>68</v>
      </c>
      <c r="DR123" s="778"/>
      <c r="DS123" s="778"/>
      <c r="DT123" s="778"/>
      <c r="DU123" s="779"/>
      <c r="DV123" s="781" t="s">
        <v>68</v>
      </c>
      <c r="DW123" s="782"/>
      <c r="DX123" s="782"/>
      <c r="DY123" s="782"/>
      <c r="DZ123" s="783"/>
    </row>
    <row r="124" spans="1:130" s="503" customFormat="1" ht="26.25" customHeight="1" thickBot="1" x14ac:dyDescent="0.2">
      <c r="A124" s="828"/>
      <c r="B124" s="769"/>
      <c r="C124" s="770" t="s">
        <v>403</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68</v>
      </c>
      <c r="AB124" s="778"/>
      <c r="AC124" s="778"/>
      <c r="AD124" s="778"/>
      <c r="AE124" s="779"/>
      <c r="AF124" s="780" t="s">
        <v>68</v>
      </c>
      <c r="AG124" s="778"/>
      <c r="AH124" s="778"/>
      <c r="AI124" s="778"/>
      <c r="AJ124" s="779"/>
      <c r="AK124" s="780" t="s">
        <v>68</v>
      </c>
      <c r="AL124" s="778"/>
      <c r="AM124" s="778"/>
      <c r="AN124" s="778"/>
      <c r="AO124" s="779"/>
      <c r="AP124" s="781" t="s">
        <v>68</v>
      </c>
      <c r="AQ124" s="782"/>
      <c r="AR124" s="782"/>
      <c r="AS124" s="782"/>
      <c r="AT124" s="783"/>
      <c r="AU124" s="853" t="s">
        <v>415</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t="s">
        <v>68</v>
      </c>
      <c r="BR124" s="857"/>
      <c r="BS124" s="857"/>
      <c r="BT124" s="857"/>
      <c r="BU124" s="857"/>
      <c r="BV124" s="857" t="s">
        <v>68</v>
      </c>
      <c r="BW124" s="857"/>
      <c r="BX124" s="857"/>
      <c r="BY124" s="857"/>
      <c r="BZ124" s="857"/>
      <c r="CA124" s="857">
        <v>4.8</v>
      </c>
      <c r="CB124" s="857"/>
      <c r="CC124" s="857"/>
      <c r="CD124" s="857"/>
      <c r="CE124" s="857"/>
      <c r="CF124" s="858"/>
      <c r="CG124" s="859"/>
      <c r="CH124" s="859"/>
      <c r="CI124" s="859"/>
      <c r="CJ124" s="860"/>
      <c r="CK124" s="861"/>
      <c r="CL124" s="861"/>
      <c r="CM124" s="861"/>
      <c r="CN124" s="861"/>
      <c r="CO124" s="862"/>
      <c r="CP124" s="844" t="s">
        <v>416</v>
      </c>
      <c r="CQ124" s="845"/>
      <c r="CR124" s="845"/>
      <c r="CS124" s="845"/>
      <c r="CT124" s="845"/>
      <c r="CU124" s="845"/>
      <c r="CV124" s="845"/>
      <c r="CW124" s="845"/>
      <c r="CX124" s="845"/>
      <c r="CY124" s="845"/>
      <c r="CZ124" s="845"/>
      <c r="DA124" s="845"/>
      <c r="DB124" s="845"/>
      <c r="DC124" s="845"/>
      <c r="DD124" s="845"/>
      <c r="DE124" s="845"/>
      <c r="DF124" s="846"/>
      <c r="DG124" s="821" t="s">
        <v>68</v>
      </c>
      <c r="DH124" s="822"/>
      <c r="DI124" s="822"/>
      <c r="DJ124" s="822"/>
      <c r="DK124" s="823"/>
      <c r="DL124" s="824" t="s">
        <v>68</v>
      </c>
      <c r="DM124" s="822"/>
      <c r="DN124" s="822"/>
      <c r="DO124" s="822"/>
      <c r="DP124" s="823"/>
      <c r="DQ124" s="824" t="s">
        <v>68</v>
      </c>
      <c r="DR124" s="822"/>
      <c r="DS124" s="822"/>
      <c r="DT124" s="822"/>
      <c r="DU124" s="823"/>
      <c r="DV124" s="825" t="s">
        <v>68</v>
      </c>
      <c r="DW124" s="826"/>
      <c r="DX124" s="826"/>
      <c r="DY124" s="826"/>
      <c r="DZ124" s="827"/>
    </row>
    <row r="125" spans="1:130" s="503" customFormat="1" ht="26.25" customHeight="1" x14ac:dyDescent="0.15">
      <c r="A125" s="828"/>
      <c r="B125" s="769"/>
      <c r="C125" s="770" t="s">
        <v>405</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68</v>
      </c>
      <c r="AB125" s="778"/>
      <c r="AC125" s="778"/>
      <c r="AD125" s="778"/>
      <c r="AE125" s="779"/>
      <c r="AF125" s="780" t="s">
        <v>68</v>
      </c>
      <c r="AG125" s="778"/>
      <c r="AH125" s="778"/>
      <c r="AI125" s="778"/>
      <c r="AJ125" s="779"/>
      <c r="AK125" s="780" t="s">
        <v>68</v>
      </c>
      <c r="AL125" s="778"/>
      <c r="AM125" s="778"/>
      <c r="AN125" s="778"/>
      <c r="AO125" s="779"/>
      <c r="AP125" s="781" t="s">
        <v>68</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417</v>
      </c>
      <c r="CL125" s="833"/>
      <c r="CM125" s="833"/>
      <c r="CN125" s="833"/>
      <c r="CO125" s="834"/>
      <c r="CP125" s="737" t="s">
        <v>418</v>
      </c>
      <c r="CQ125" s="726"/>
      <c r="CR125" s="726"/>
      <c r="CS125" s="726"/>
      <c r="CT125" s="726"/>
      <c r="CU125" s="726"/>
      <c r="CV125" s="726"/>
      <c r="CW125" s="726"/>
      <c r="CX125" s="726"/>
      <c r="CY125" s="726"/>
      <c r="CZ125" s="726"/>
      <c r="DA125" s="726"/>
      <c r="DB125" s="726"/>
      <c r="DC125" s="726"/>
      <c r="DD125" s="726"/>
      <c r="DE125" s="726"/>
      <c r="DF125" s="727"/>
      <c r="DG125" s="738" t="s">
        <v>68</v>
      </c>
      <c r="DH125" s="739"/>
      <c r="DI125" s="739"/>
      <c r="DJ125" s="739"/>
      <c r="DK125" s="739"/>
      <c r="DL125" s="739" t="s">
        <v>68</v>
      </c>
      <c r="DM125" s="739"/>
      <c r="DN125" s="739"/>
      <c r="DO125" s="739"/>
      <c r="DP125" s="739"/>
      <c r="DQ125" s="739" t="s">
        <v>68</v>
      </c>
      <c r="DR125" s="739"/>
      <c r="DS125" s="739"/>
      <c r="DT125" s="739"/>
      <c r="DU125" s="739"/>
      <c r="DV125" s="747" t="s">
        <v>68</v>
      </c>
      <c r="DW125" s="747"/>
      <c r="DX125" s="747"/>
      <c r="DY125" s="747"/>
      <c r="DZ125" s="748"/>
    </row>
    <row r="126" spans="1:130" s="503" customFormat="1" ht="26.25" customHeight="1" thickBot="1" x14ac:dyDescent="0.2">
      <c r="A126" s="828"/>
      <c r="B126" s="769"/>
      <c r="C126" s="770" t="s">
        <v>407</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v>25514</v>
      </c>
      <c r="AB126" s="778"/>
      <c r="AC126" s="778"/>
      <c r="AD126" s="778"/>
      <c r="AE126" s="779"/>
      <c r="AF126" s="780">
        <v>23091</v>
      </c>
      <c r="AG126" s="778"/>
      <c r="AH126" s="778"/>
      <c r="AI126" s="778"/>
      <c r="AJ126" s="779"/>
      <c r="AK126" s="780">
        <v>18199</v>
      </c>
      <c r="AL126" s="778"/>
      <c r="AM126" s="778"/>
      <c r="AN126" s="778"/>
      <c r="AO126" s="779"/>
      <c r="AP126" s="781">
        <v>0.1</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419</v>
      </c>
      <c r="CQ126" s="762"/>
      <c r="CR126" s="762"/>
      <c r="CS126" s="762"/>
      <c r="CT126" s="762"/>
      <c r="CU126" s="762"/>
      <c r="CV126" s="762"/>
      <c r="CW126" s="762"/>
      <c r="CX126" s="762"/>
      <c r="CY126" s="762"/>
      <c r="CZ126" s="762"/>
      <c r="DA126" s="762"/>
      <c r="DB126" s="762"/>
      <c r="DC126" s="762"/>
      <c r="DD126" s="762"/>
      <c r="DE126" s="762"/>
      <c r="DF126" s="763"/>
      <c r="DG126" s="764" t="s">
        <v>68</v>
      </c>
      <c r="DH126" s="765"/>
      <c r="DI126" s="765"/>
      <c r="DJ126" s="765"/>
      <c r="DK126" s="765"/>
      <c r="DL126" s="765" t="s">
        <v>68</v>
      </c>
      <c r="DM126" s="765"/>
      <c r="DN126" s="765"/>
      <c r="DO126" s="765"/>
      <c r="DP126" s="765"/>
      <c r="DQ126" s="765" t="s">
        <v>68</v>
      </c>
      <c r="DR126" s="765"/>
      <c r="DS126" s="765"/>
      <c r="DT126" s="765"/>
      <c r="DU126" s="765"/>
      <c r="DV126" s="773" t="s">
        <v>68</v>
      </c>
      <c r="DW126" s="773"/>
      <c r="DX126" s="773"/>
      <c r="DY126" s="773"/>
      <c r="DZ126" s="774"/>
    </row>
    <row r="127" spans="1:130" s="503" customFormat="1" ht="26.25" customHeight="1" x14ac:dyDescent="0.15">
      <c r="A127" s="871"/>
      <c r="B127" s="817"/>
      <c r="C127" s="818" t="s">
        <v>420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t="s">
        <v>68</v>
      </c>
      <c r="AB127" s="778"/>
      <c r="AC127" s="778"/>
      <c r="AD127" s="778"/>
      <c r="AE127" s="779"/>
      <c r="AF127" s="780" t="s">
        <v>68</v>
      </c>
      <c r="AG127" s="778"/>
      <c r="AH127" s="778"/>
      <c r="AI127" s="778"/>
      <c r="AJ127" s="779"/>
      <c r="AK127" s="780" t="s">
        <v>68</v>
      </c>
      <c r="AL127" s="778"/>
      <c r="AM127" s="778"/>
      <c r="AN127" s="778"/>
      <c r="AO127" s="779"/>
      <c r="AP127" s="781" t="s">
        <v>68</v>
      </c>
      <c r="AQ127" s="782"/>
      <c r="AR127" s="782"/>
      <c r="AS127" s="782"/>
      <c r="AT127" s="783"/>
      <c r="AU127" s="868"/>
      <c r="AV127" s="868"/>
      <c r="AW127" s="868"/>
      <c r="AX127" s="872" t="s">
        <v>421</v>
      </c>
      <c r="AY127" s="873"/>
      <c r="AZ127" s="873"/>
      <c r="BA127" s="873"/>
      <c r="BB127" s="873"/>
      <c r="BC127" s="873"/>
      <c r="BD127" s="873"/>
      <c r="BE127" s="874"/>
      <c r="BF127" s="875" t="s">
        <v>422</v>
      </c>
      <c r="BG127" s="873"/>
      <c r="BH127" s="873"/>
      <c r="BI127" s="873"/>
      <c r="BJ127" s="873"/>
      <c r="BK127" s="873"/>
      <c r="BL127" s="874"/>
      <c r="BM127" s="875" t="s">
        <v>423</v>
      </c>
      <c r="BN127" s="873"/>
      <c r="BO127" s="873"/>
      <c r="BP127" s="873"/>
      <c r="BQ127" s="873"/>
      <c r="BR127" s="873"/>
      <c r="BS127" s="874"/>
      <c r="BT127" s="875" t="s">
        <v>424</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425</v>
      </c>
      <c r="CQ127" s="762"/>
      <c r="CR127" s="762"/>
      <c r="CS127" s="762"/>
      <c r="CT127" s="762"/>
      <c r="CU127" s="762"/>
      <c r="CV127" s="762"/>
      <c r="CW127" s="762"/>
      <c r="CX127" s="762"/>
      <c r="CY127" s="762"/>
      <c r="CZ127" s="762"/>
      <c r="DA127" s="762"/>
      <c r="DB127" s="762"/>
      <c r="DC127" s="762"/>
      <c r="DD127" s="762"/>
      <c r="DE127" s="762"/>
      <c r="DF127" s="763"/>
      <c r="DG127" s="764" t="s">
        <v>68</v>
      </c>
      <c r="DH127" s="765"/>
      <c r="DI127" s="765"/>
      <c r="DJ127" s="765"/>
      <c r="DK127" s="765"/>
      <c r="DL127" s="765" t="s">
        <v>68</v>
      </c>
      <c r="DM127" s="765"/>
      <c r="DN127" s="765"/>
      <c r="DO127" s="765"/>
      <c r="DP127" s="765"/>
      <c r="DQ127" s="765" t="s">
        <v>68</v>
      </c>
      <c r="DR127" s="765"/>
      <c r="DS127" s="765"/>
      <c r="DT127" s="765"/>
      <c r="DU127" s="765"/>
      <c r="DV127" s="773" t="s">
        <v>68</v>
      </c>
      <c r="DW127" s="773"/>
      <c r="DX127" s="773"/>
      <c r="DY127" s="773"/>
      <c r="DZ127" s="774"/>
    </row>
    <row r="128" spans="1:130" s="503" customFormat="1" ht="26.25" customHeight="1" thickBot="1" x14ac:dyDescent="0.2">
      <c r="A128" s="877" t="s">
        <v>426</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427</v>
      </c>
      <c r="X128" s="879"/>
      <c r="Y128" s="879"/>
      <c r="Z128" s="880"/>
      <c r="AA128" s="881">
        <v>1230460</v>
      </c>
      <c r="AB128" s="882"/>
      <c r="AC128" s="882"/>
      <c r="AD128" s="882"/>
      <c r="AE128" s="883"/>
      <c r="AF128" s="884">
        <v>1257239</v>
      </c>
      <c r="AG128" s="882"/>
      <c r="AH128" s="882"/>
      <c r="AI128" s="882"/>
      <c r="AJ128" s="883"/>
      <c r="AK128" s="884">
        <v>1278316</v>
      </c>
      <c r="AL128" s="882"/>
      <c r="AM128" s="882"/>
      <c r="AN128" s="882"/>
      <c r="AO128" s="883"/>
      <c r="AP128" s="885"/>
      <c r="AQ128" s="886"/>
      <c r="AR128" s="886"/>
      <c r="AS128" s="886"/>
      <c r="AT128" s="887"/>
      <c r="AU128" s="868"/>
      <c r="AV128" s="868"/>
      <c r="AW128" s="868"/>
      <c r="AX128" s="725" t="s">
        <v>428</v>
      </c>
      <c r="AY128" s="726"/>
      <c r="AZ128" s="726"/>
      <c r="BA128" s="726"/>
      <c r="BB128" s="726"/>
      <c r="BC128" s="726"/>
      <c r="BD128" s="726"/>
      <c r="BE128" s="727"/>
      <c r="BF128" s="888" t="s">
        <v>68</v>
      </c>
      <c r="BG128" s="889"/>
      <c r="BH128" s="889"/>
      <c r="BI128" s="889"/>
      <c r="BJ128" s="889"/>
      <c r="BK128" s="889"/>
      <c r="BL128" s="890"/>
      <c r="BM128" s="888">
        <v>11.95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429</v>
      </c>
      <c r="CQ128" s="896"/>
      <c r="CR128" s="896"/>
      <c r="CS128" s="896"/>
      <c r="CT128" s="896"/>
      <c r="CU128" s="896"/>
      <c r="CV128" s="896"/>
      <c r="CW128" s="896"/>
      <c r="CX128" s="896"/>
      <c r="CY128" s="896"/>
      <c r="CZ128" s="896"/>
      <c r="DA128" s="896"/>
      <c r="DB128" s="896"/>
      <c r="DC128" s="896"/>
      <c r="DD128" s="896"/>
      <c r="DE128" s="896"/>
      <c r="DF128" s="897"/>
      <c r="DG128" s="898" t="s">
        <v>68</v>
      </c>
      <c r="DH128" s="899"/>
      <c r="DI128" s="899"/>
      <c r="DJ128" s="899"/>
      <c r="DK128" s="899"/>
      <c r="DL128" s="899" t="s">
        <v>68</v>
      </c>
      <c r="DM128" s="899"/>
      <c r="DN128" s="899"/>
      <c r="DO128" s="899"/>
      <c r="DP128" s="899"/>
      <c r="DQ128" s="899" t="s">
        <v>68</v>
      </c>
      <c r="DR128" s="899"/>
      <c r="DS128" s="899"/>
      <c r="DT128" s="899"/>
      <c r="DU128" s="899"/>
      <c r="DV128" s="900" t="s">
        <v>68</v>
      </c>
      <c r="DW128" s="900"/>
      <c r="DX128" s="900"/>
      <c r="DY128" s="900"/>
      <c r="DZ128" s="901"/>
    </row>
    <row r="129" spans="1:131" s="503" customFormat="1" ht="26.25" customHeight="1" x14ac:dyDescent="0.15">
      <c r="A129" s="749" t="s">
        <v>47</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430</v>
      </c>
      <c r="X129" s="903"/>
      <c r="Y129" s="903"/>
      <c r="Z129" s="904"/>
      <c r="AA129" s="777">
        <v>27213960</v>
      </c>
      <c r="AB129" s="778"/>
      <c r="AC129" s="778"/>
      <c r="AD129" s="778"/>
      <c r="AE129" s="779"/>
      <c r="AF129" s="780">
        <v>27240703</v>
      </c>
      <c r="AG129" s="778"/>
      <c r="AH129" s="778"/>
      <c r="AI129" s="778"/>
      <c r="AJ129" s="779"/>
      <c r="AK129" s="780">
        <v>27174623</v>
      </c>
      <c r="AL129" s="778"/>
      <c r="AM129" s="778"/>
      <c r="AN129" s="778"/>
      <c r="AO129" s="779"/>
      <c r="AP129" s="905"/>
      <c r="AQ129" s="906"/>
      <c r="AR129" s="906"/>
      <c r="AS129" s="906"/>
      <c r="AT129" s="907"/>
      <c r="AU129" s="908"/>
      <c r="AV129" s="908"/>
      <c r="AW129" s="908"/>
      <c r="AX129" s="909" t="s">
        <v>431</v>
      </c>
      <c r="AY129" s="762"/>
      <c r="AZ129" s="762"/>
      <c r="BA129" s="762"/>
      <c r="BB129" s="762"/>
      <c r="BC129" s="762"/>
      <c r="BD129" s="762"/>
      <c r="BE129" s="763"/>
      <c r="BF129" s="910" t="s">
        <v>68</v>
      </c>
      <c r="BG129" s="911"/>
      <c r="BH129" s="911"/>
      <c r="BI129" s="911"/>
      <c r="BJ129" s="911"/>
      <c r="BK129" s="911"/>
      <c r="BL129" s="912"/>
      <c r="BM129" s="910">
        <v>16.95</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x14ac:dyDescent="0.15">
      <c r="A130" s="749" t="s">
        <v>432</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433</v>
      </c>
      <c r="X130" s="903"/>
      <c r="Y130" s="903"/>
      <c r="Z130" s="904"/>
      <c r="AA130" s="777">
        <v>4783372</v>
      </c>
      <c r="AB130" s="778"/>
      <c r="AC130" s="778"/>
      <c r="AD130" s="778"/>
      <c r="AE130" s="779"/>
      <c r="AF130" s="780">
        <v>4584488</v>
      </c>
      <c r="AG130" s="778"/>
      <c r="AH130" s="778"/>
      <c r="AI130" s="778"/>
      <c r="AJ130" s="779"/>
      <c r="AK130" s="780">
        <v>4417291</v>
      </c>
      <c r="AL130" s="778"/>
      <c r="AM130" s="778"/>
      <c r="AN130" s="778"/>
      <c r="AO130" s="779"/>
      <c r="AP130" s="905"/>
      <c r="AQ130" s="906"/>
      <c r="AR130" s="906"/>
      <c r="AS130" s="906"/>
      <c r="AT130" s="907"/>
      <c r="AU130" s="908"/>
      <c r="AV130" s="908"/>
      <c r="AW130" s="908"/>
      <c r="AX130" s="909" t="s">
        <v>434</v>
      </c>
      <c r="AY130" s="762"/>
      <c r="AZ130" s="762"/>
      <c r="BA130" s="762"/>
      <c r="BB130" s="762"/>
      <c r="BC130" s="762"/>
      <c r="BD130" s="762"/>
      <c r="BE130" s="763"/>
      <c r="BF130" s="916">
        <v>4.9000000000000004</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435</v>
      </c>
      <c r="X131" s="924"/>
      <c r="Y131" s="924"/>
      <c r="Z131" s="925"/>
      <c r="AA131" s="821">
        <v>22430588</v>
      </c>
      <c r="AB131" s="822"/>
      <c r="AC131" s="822"/>
      <c r="AD131" s="822"/>
      <c r="AE131" s="823"/>
      <c r="AF131" s="824">
        <v>22656215</v>
      </c>
      <c r="AG131" s="822"/>
      <c r="AH131" s="822"/>
      <c r="AI131" s="822"/>
      <c r="AJ131" s="823"/>
      <c r="AK131" s="824">
        <v>22757332</v>
      </c>
      <c r="AL131" s="822"/>
      <c r="AM131" s="822"/>
      <c r="AN131" s="822"/>
      <c r="AO131" s="823"/>
      <c r="AP131" s="926"/>
      <c r="AQ131" s="927"/>
      <c r="AR131" s="927"/>
      <c r="AS131" s="927"/>
      <c r="AT131" s="928"/>
      <c r="AU131" s="908"/>
      <c r="AV131" s="908"/>
      <c r="AW131" s="908"/>
      <c r="AX131" s="929" t="s">
        <v>436</v>
      </c>
      <c r="AY131" s="896"/>
      <c r="AZ131" s="896"/>
      <c r="BA131" s="896"/>
      <c r="BB131" s="896"/>
      <c r="BC131" s="896"/>
      <c r="BD131" s="896"/>
      <c r="BE131" s="897"/>
      <c r="BF131" s="930">
        <v>4.8</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x14ac:dyDescent="0.15">
      <c r="A132" s="936" t="s">
        <v>437</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438</v>
      </c>
      <c r="W132" s="938"/>
      <c r="X132" s="938"/>
      <c r="Y132" s="938"/>
      <c r="Z132" s="939"/>
      <c r="AA132" s="940">
        <v>6.581300862</v>
      </c>
      <c r="AB132" s="941"/>
      <c r="AC132" s="941"/>
      <c r="AD132" s="941"/>
      <c r="AE132" s="942"/>
      <c r="AF132" s="943">
        <v>4.9896787160000002</v>
      </c>
      <c r="AG132" s="941"/>
      <c r="AH132" s="941"/>
      <c r="AI132" s="941"/>
      <c r="AJ132" s="942"/>
      <c r="AK132" s="943">
        <v>3.134167031</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439</v>
      </c>
      <c r="W133" s="949"/>
      <c r="X133" s="949"/>
      <c r="Y133" s="949"/>
      <c r="Z133" s="950"/>
      <c r="AA133" s="951">
        <v>6.5</v>
      </c>
      <c r="AB133" s="952"/>
      <c r="AC133" s="952"/>
      <c r="AD133" s="952"/>
      <c r="AE133" s="953"/>
      <c r="AF133" s="951">
        <v>6</v>
      </c>
      <c r="AG133" s="952"/>
      <c r="AH133" s="952"/>
      <c r="AI133" s="952"/>
      <c r="AJ133" s="953"/>
      <c r="AK133" s="951">
        <v>4.9000000000000004</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x14ac:dyDescent="0.15">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BW35" sqref="BW35:BX35"/>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BW35" sqref="BW35:BX35"/>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80" zoomScaleSheetLayoutView="80" workbookViewId="0">
      <selection activeCell="BW35" sqref="BW35:BX35"/>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440</v>
      </c>
      <c r="B5" s="8"/>
      <c r="C5" s="8"/>
      <c r="D5" s="8"/>
      <c r="E5" s="8"/>
      <c r="F5" s="8"/>
      <c r="G5" s="8"/>
      <c r="H5" s="8"/>
      <c r="I5" s="8"/>
      <c r="J5" s="8"/>
      <c r="K5" s="8"/>
      <c r="L5" s="8"/>
      <c r="M5" s="8"/>
      <c r="N5" s="8"/>
      <c r="O5" s="10"/>
    </row>
    <row r="6" spans="1:16" x14ac:dyDescent="0.15">
      <c r="A6" s="12"/>
      <c r="B6" s="4"/>
      <c r="C6" s="4"/>
      <c r="D6" s="4"/>
      <c r="E6" s="4"/>
      <c r="F6" s="4"/>
      <c r="G6" s="957" t="s">
        <v>441</v>
      </c>
      <c r="H6" s="957"/>
      <c r="I6" s="957"/>
      <c r="J6" s="957"/>
      <c r="K6" s="4"/>
      <c r="L6" s="4"/>
      <c r="M6" s="4"/>
      <c r="N6" s="4"/>
    </row>
    <row r="7" spans="1:16" x14ac:dyDescent="0.15">
      <c r="A7" s="12"/>
      <c r="B7" s="4"/>
      <c r="C7" s="4"/>
      <c r="D7" s="4"/>
      <c r="E7" s="4"/>
      <c r="F7" s="4"/>
      <c r="G7" s="958"/>
      <c r="H7" s="959"/>
      <c r="I7" s="959"/>
      <c r="J7" s="960"/>
      <c r="K7" s="961" t="s">
        <v>442</v>
      </c>
      <c r="L7" s="962"/>
      <c r="M7" s="963" t="s">
        <v>443</v>
      </c>
      <c r="N7" s="964"/>
    </row>
    <row r="8" spans="1:16" x14ac:dyDescent="0.15">
      <c r="A8" s="12"/>
      <c r="B8" s="4"/>
      <c r="C8" s="4"/>
      <c r="D8" s="4"/>
      <c r="E8" s="4"/>
      <c r="F8" s="4"/>
      <c r="G8" s="965"/>
      <c r="H8" s="966"/>
      <c r="I8" s="966"/>
      <c r="J8" s="967"/>
      <c r="K8" s="968"/>
      <c r="L8" s="969" t="s">
        <v>444</v>
      </c>
      <c r="M8" s="970" t="s">
        <v>445</v>
      </c>
      <c r="N8" s="971" t="s">
        <v>446</v>
      </c>
    </row>
    <row r="9" spans="1:16" x14ac:dyDescent="0.15">
      <c r="A9" s="12"/>
      <c r="B9" s="4"/>
      <c r="C9" s="4"/>
      <c r="D9" s="4"/>
      <c r="E9" s="4"/>
      <c r="F9" s="4"/>
      <c r="G9" s="972" t="s">
        <v>447</v>
      </c>
      <c r="H9" s="973"/>
      <c r="I9" s="973"/>
      <c r="J9" s="974"/>
      <c r="K9" s="975">
        <v>7610149</v>
      </c>
      <c r="L9" s="976">
        <v>62564</v>
      </c>
      <c r="M9" s="977">
        <v>55721</v>
      </c>
      <c r="N9" s="978">
        <v>12.3</v>
      </c>
    </row>
    <row r="10" spans="1:16" x14ac:dyDescent="0.15">
      <c r="A10" s="12"/>
      <c r="B10" s="4"/>
      <c r="C10" s="4"/>
      <c r="D10" s="4"/>
      <c r="E10" s="4"/>
      <c r="F10" s="4"/>
      <c r="G10" s="972" t="s">
        <v>448</v>
      </c>
      <c r="H10" s="973"/>
      <c r="I10" s="973"/>
      <c r="J10" s="974"/>
      <c r="K10" s="979">
        <v>397142</v>
      </c>
      <c r="L10" s="980">
        <v>3265</v>
      </c>
      <c r="M10" s="981">
        <v>5407</v>
      </c>
      <c r="N10" s="982">
        <v>-39.6</v>
      </c>
    </row>
    <row r="11" spans="1:16" ht="13.5" customHeight="1" x14ac:dyDescent="0.15">
      <c r="A11" s="12"/>
      <c r="B11" s="4"/>
      <c r="C11" s="4"/>
      <c r="D11" s="4"/>
      <c r="E11" s="4"/>
      <c r="F11" s="4"/>
      <c r="G11" s="972" t="s">
        <v>449</v>
      </c>
      <c r="H11" s="973"/>
      <c r="I11" s="973"/>
      <c r="J11" s="974"/>
      <c r="K11" s="979">
        <v>5916</v>
      </c>
      <c r="L11" s="980">
        <v>49</v>
      </c>
      <c r="M11" s="981">
        <v>4456</v>
      </c>
      <c r="N11" s="982">
        <v>-98.9</v>
      </c>
    </row>
    <row r="12" spans="1:16" ht="13.5" customHeight="1" x14ac:dyDescent="0.15">
      <c r="A12" s="12"/>
      <c r="B12" s="4"/>
      <c r="C12" s="4"/>
      <c r="D12" s="4"/>
      <c r="E12" s="4"/>
      <c r="F12" s="4"/>
      <c r="G12" s="972" t="s">
        <v>450</v>
      </c>
      <c r="H12" s="973"/>
      <c r="I12" s="973"/>
      <c r="J12" s="974"/>
      <c r="K12" s="979" t="s">
        <v>451</v>
      </c>
      <c r="L12" s="980" t="s">
        <v>451</v>
      </c>
      <c r="M12" s="981">
        <v>1602</v>
      </c>
      <c r="N12" s="982" t="s">
        <v>451</v>
      </c>
    </row>
    <row r="13" spans="1:16" ht="13.5" customHeight="1" x14ac:dyDescent="0.15">
      <c r="A13" s="12"/>
      <c r="B13" s="4"/>
      <c r="C13" s="4"/>
      <c r="D13" s="4"/>
      <c r="E13" s="4"/>
      <c r="F13" s="4"/>
      <c r="G13" s="972" t="s">
        <v>452</v>
      </c>
      <c r="H13" s="973"/>
      <c r="I13" s="973"/>
      <c r="J13" s="974"/>
      <c r="K13" s="979" t="s">
        <v>451</v>
      </c>
      <c r="L13" s="980" t="s">
        <v>451</v>
      </c>
      <c r="M13" s="981">
        <v>24</v>
      </c>
      <c r="N13" s="982" t="s">
        <v>451</v>
      </c>
    </row>
    <row r="14" spans="1:16" ht="13.5" customHeight="1" x14ac:dyDescent="0.15">
      <c r="A14" s="12"/>
      <c r="B14" s="4"/>
      <c r="C14" s="4"/>
      <c r="D14" s="4"/>
      <c r="E14" s="4"/>
      <c r="F14" s="4"/>
      <c r="G14" s="972" t="s">
        <v>453</v>
      </c>
      <c r="H14" s="973"/>
      <c r="I14" s="973"/>
      <c r="J14" s="974"/>
      <c r="K14" s="979">
        <v>325355</v>
      </c>
      <c r="L14" s="980">
        <v>2675</v>
      </c>
      <c r="M14" s="981">
        <v>2095</v>
      </c>
      <c r="N14" s="982">
        <v>27.7</v>
      </c>
    </row>
    <row r="15" spans="1:16" ht="13.5" customHeight="1" x14ac:dyDescent="0.15">
      <c r="A15" s="12"/>
      <c r="B15" s="4"/>
      <c r="C15" s="4"/>
      <c r="D15" s="4"/>
      <c r="E15" s="4"/>
      <c r="F15" s="4"/>
      <c r="G15" s="972" t="s">
        <v>454</v>
      </c>
      <c r="H15" s="973"/>
      <c r="I15" s="973"/>
      <c r="J15" s="974"/>
      <c r="K15" s="979">
        <v>195025</v>
      </c>
      <c r="L15" s="980">
        <v>1603</v>
      </c>
      <c r="M15" s="981">
        <v>1844</v>
      </c>
      <c r="N15" s="982">
        <v>-13.1</v>
      </c>
    </row>
    <row r="16" spans="1:16" x14ac:dyDescent="0.15">
      <c r="A16" s="12"/>
      <c r="B16" s="4"/>
      <c r="C16" s="4"/>
      <c r="D16" s="4"/>
      <c r="E16" s="4"/>
      <c r="F16" s="4"/>
      <c r="G16" s="983" t="s">
        <v>455</v>
      </c>
      <c r="H16" s="984"/>
      <c r="I16" s="984"/>
      <c r="J16" s="985"/>
      <c r="K16" s="980">
        <v>-565891</v>
      </c>
      <c r="L16" s="980">
        <v>-4652</v>
      </c>
      <c r="M16" s="981">
        <v>-4887</v>
      </c>
      <c r="N16" s="982">
        <v>-4.8</v>
      </c>
    </row>
    <row r="17" spans="1:16" x14ac:dyDescent="0.15">
      <c r="A17" s="12"/>
      <c r="B17" s="4"/>
      <c r="C17" s="4"/>
      <c r="D17" s="4"/>
      <c r="E17" s="4"/>
      <c r="F17" s="4"/>
      <c r="G17" s="983" t="s">
        <v>126</v>
      </c>
      <c r="H17" s="984"/>
      <c r="I17" s="984"/>
      <c r="J17" s="985"/>
      <c r="K17" s="980">
        <v>7967696</v>
      </c>
      <c r="L17" s="980">
        <v>65504</v>
      </c>
      <c r="M17" s="981">
        <v>66260</v>
      </c>
      <c r="N17" s="982">
        <v>-1.1000000000000001</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456</v>
      </c>
      <c r="H19" s="4"/>
      <c r="I19" s="4"/>
      <c r="J19" s="4"/>
      <c r="K19" s="4"/>
      <c r="L19" s="4"/>
      <c r="M19" s="4"/>
      <c r="N19" s="4"/>
    </row>
    <row r="20" spans="1:16" x14ac:dyDescent="0.15">
      <c r="A20" s="12"/>
      <c r="B20" s="4"/>
      <c r="C20" s="4"/>
      <c r="D20" s="4"/>
      <c r="E20" s="4"/>
      <c r="F20" s="4"/>
      <c r="G20" s="987"/>
      <c r="H20" s="988"/>
      <c r="I20" s="988"/>
      <c r="J20" s="989"/>
      <c r="K20" s="990" t="s">
        <v>457</v>
      </c>
      <c r="L20" s="991" t="s">
        <v>458</v>
      </c>
      <c r="M20" s="992" t="s">
        <v>459</v>
      </c>
      <c r="N20" s="993"/>
    </row>
    <row r="21" spans="1:16" s="1002" customFormat="1" x14ac:dyDescent="0.15">
      <c r="A21" s="994"/>
      <c r="B21" s="957"/>
      <c r="C21" s="957"/>
      <c r="D21" s="957"/>
      <c r="E21" s="957"/>
      <c r="F21" s="957"/>
      <c r="G21" s="995" t="s">
        <v>460</v>
      </c>
      <c r="H21" s="996"/>
      <c r="I21" s="996"/>
      <c r="J21" s="997"/>
      <c r="K21" s="998">
        <v>6.5</v>
      </c>
      <c r="L21" s="999">
        <v>6.58</v>
      </c>
      <c r="M21" s="1000">
        <v>-0.08</v>
      </c>
      <c r="N21" s="957"/>
      <c r="O21" s="1001"/>
      <c r="P21" s="994"/>
    </row>
    <row r="22" spans="1:16" s="1002" customFormat="1" x14ac:dyDescent="0.15">
      <c r="A22" s="994"/>
      <c r="B22" s="957"/>
      <c r="C22" s="957"/>
      <c r="D22" s="957"/>
      <c r="E22" s="957"/>
      <c r="F22" s="957"/>
      <c r="G22" s="995" t="s">
        <v>461</v>
      </c>
      <c r="H22" s="996"/>
      <c r="I22" s="996"/>
      <c r="J22" s="997"/>
      <c r="K22" s="1003">
        <v>99.6</v>
      </c>
      <c r="L22" s="1004">
        <v>99.7</v>
      </c>
      <c r="M22" s="1005">
        <v>-0.1</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462</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463</v>
      </c>
      <c r="B28" s="8"/>
      <c r="C28" s="8"/>
      <c r="D28" s="8"/>
      <c r="E28" s="8"/>
      <c r="F28" s="8"/>
      <c r="G28" s="8"/>
      <c r="H28" s="8"/>
      <c r="I28" s="8"/>
      <c r="J28" s="8"/>
      <c r="K28" s="8"/>
      <c r="L28" s="8"/>
      <c r="M28" s="8"/>
      <c r="N28" s="8"/>
      <c r="O28" s="1010"/>
    </row>
    <row r="29" spans="1:16" x14ac:dyDescent="0.15">
      <c r="A29" s="12"/>
      <c r="B29" s="4"/>
      <c r="C29" s="4"/>
      <c r="D29" s="4"/>
      <c r="E29" s="4"/>
      <c r="F29" s="4"/>
      <c r="G29" s="957" t="s">
        <v>464</v>
      </c>
      <c r="H29" s="957"/>
      <c r="I29" s="957"/>
      <c r="J29" s="957"/>
      <c r="K29" s="4"/>
      <c r="L29" s="4"/>
      <c r="M29" s="4"/>
      <c r="N29" s="4"/>
      <c r="O29" s="1011"/>
    </row>
    <row r="30" spans="1:16" x14ac:dyDescent="0.15">
      <c r="A30" s="12"/>
      <c r="B30" s="4"/>
      <c r="C30" s="4"/>
      <c r="D30" s="4"/>
      <c r="E30" s="4"/>
      <c r="F30" s="4"/>
      <c r="G30" s="958"/>
      <c r="H30" s="959"/>
      <c r="I30" s="959"/>
      <c r="J30" s="960"/>
      <c r="K30" s="961" t="s">
        <v>442</v>
      </c>
      <c r="L30" s="962"/>
      <c r="M30" s="963" t="s">
        <v>443</v>
      </c>
      <c r="N30" s="964"/>
    </row>
    <row r="31" spans="1:16" x14ac:dyDescent="0.15">
      <c r="A31" s="12"/>
      <c r="B31" s="4"/>
      <c r="C31" s="4"/>
      <c r="D31" s="4"/>
      <c r="E31" s="4"/>
      <c r="F31" s="4"/>
      <c r="G31" s="965"/>
      <c r="H31" s="966"/>
      <c r="I31" s="966"/>
      <c r="J31" s="967"/>
      <c r="K31" s="968"/>
      <c r="L31" s="969" t="s">
        <v>444</v>
      </c>
      <c r="M31" s="970" t="s">
        <v>445</v>
      </c>
      <c r="N31" s="971" t="s">
        <v>446</v>
      </c>
    </row>
    <row r="32" spans="1:16" ht="27" customHeight="1" x14ac:dyDescent="0.15">
      <c r="A32" s="12"/>
      <c r="B32" s="4"/>
      <c r="C32" s="4"/>
      <c r="D32" s="4"/>
      <c r="E32" s="4"/>
      <c r="F32" s="4"/>
      <c r="G32" s="1012" t="s">
        <v>465</v>
      </c>
      <c r="H32" s="1013"/>
      <c r="I32" s="1013"/>
      <c r="J32" s="1014"/>
      <c r="K32" s="1015">
        <v>4722708</v>
      </c>
      <c r="L32" s="1015">
        <v>38826</v>
      </c>
      <c r="M32" s="1016">
        <v>35238</v>
      </c>
      <c r="N32" s="1017">
        <v>10.199999999999999</v>
      </c>
    </row>
    <row r="33" spans="1:16" ht="13.5" customHeight="1" x14ac:dyDescent="0.15">
      <c r="A33" s="12"/>
      <c r="B33" s="4"/>
      <c r="C33" s="4"/>
      <c r="D33" s="4"/>
      <c r="E33" s="4"/>
      <c r="F33" s="4"/>
      <c r="G33" s="1012" t="s">
        <v>466</v>
      </c>
      <c r="H33" s="1013"/>
      <c r="I33" s="1013"/>
      <c r="J33" s="1014"/>
      <c r="K33" s="1015" t="s">
        <v>451</v>
      </c>
      <c r="L33" s="1015" t="s">
        <v>451</v>
      </c>
      <c r="M33" s="1016" t="s">
        <v>451</v>
      </c>
      <c r="N33" s="1017" t="s">
        <v>451</v>
      </c>
    </row>
    <row r="34" spans="1:16" ht="27" customHeight="1" x14ac:dyDescent="0.15">
      <c r="A34" s="12"/>
      <c r="B34" s="4"/>
      <c r="C34" s="4"/>
      <c r="D34" s="4"/>
      <c r="E34" s="4"/>
      <c r="F34" s="4"/>
      <c r="G34" s="1012" t="s">
        <v>467</v>
      </c>
      <c r="H34" s="1013"/>
      <c r="I34" s="1013"/>
      <c r="J34" s="1014"/>
      <c r="K34" s="1015" t="s">
        <v>451</v>
      </c>
      <c r="L34" s="1015" t="s">
        <v>451</v>
      </c>
      <c r="M34" s="1016">
        <v>9</v>
      </c>
      <c r="N34" s="1017" t="s">
        <v>451</v>
      </c>
    </row>
    <row r="35" spans="1:16" ht="27" customHeight="1" x14ac:dyDescent="0.15">
      <c r="A35" s="12"/>
      <c r="B35" s="4"/>
      <c r="C35" s="4"/>
      <c r="D35" s="4"/>
      <c r="E35" s="4"/>
      <c r="F35" s="4"/>
      <c r="G35" s="1012" t="s">
        <v>468</v>
      </c>
      <c r="H35" s="1013"/>
      <c r="I35" s="1013"/>
      <c r="J35" s="1014"/>
      <c r="K35" s="1015">
        <v>1652584</v>
      </c>
      <c r="L35" s="1015">
        <v>13586</v>
      </c>
      <c r="M35" s="1016">
        <v>12777</v>
      </c>
      <c r="N35" s="1017">
        <v>6.3</v>
      </c>
    </row>
    <row r="36" spans="1:16" ht="27" customHeight="1" x14ac:dyDescent="0.15">
      <c r="A36" s="12"/>
      <c r="B36" s="4"/>
      <c r="C36" s="4"/>
      <c r="D36" s="4"/>
      <c r="E36" s="4"/>
      <c r="F36" s="4"/>
      <c r="G36" s="1012" t="s">
        <v>469</v>
      </c>
      <c r="H36" s="1013"/>
      <c r="I36" s="1013"/>
      <c r="J36" s="1014"/>
      <c r="K36" s="1015" t="s">
        <v>451</v>
      </c>
      <c r="L36" s="1015" t="s">
        <v>451</v>
      </c>
      <c r="M36" s="1016">
        <v>1670</v>
      </c>
      <c r="N36" s="1017" t="s">
        <v>451</v>
      </c>
    </row>
    <row r="37" spans="1:16" ht="13.5" customHeight="1" x14ac:dyDescent="0.15">
      <c r="A37" s="12"/>
      <c r="B37" s="4"/>
      <c r="C37" s="4"/>
      <c r="D37" s="4"/>
      <c r="E37" s="4"/>
      <c r="F37" s="4"/>
      <c r="G37" s="1012" t="s">
        <v>470</v>
      </c>
      <c r="H37" s="1013"/>
      <c r="I37" s="1013"/>
      <c r="J37" s="1014"/>
      <c r="K37" s="1015">
        <v>33568</v>
      </c>
      <c r="L37" s="1015">
        <v>276</v>
      </c>
      <c r="M37" s="1016">
        <v>592</v>
      </c>
      <c r="N37" s="1017">
        <v>-53.4</v>
      </c>
    </row>
    <row r="38" spans="1:16" ht="27" customHeight="1" x14ac:dyDescent="0.15">
      <c r="A38" s="12"/>
      <c r="B38" s="4"/>
      <c r="C38" s="4"/>
      <c r="D38" s="4"/>
      <c r="E38" s="4"/>
      <c r="F38" s="4"/>
      <c r="G38" s="1018" t="s">
        <v>471</v>
      </c>
      <c r="H38" s="1019"/>
      <c r="I38" s="1019"/>
      <c r="J38" s="1020"/>
      <c r="K38" s="1021" t="s">
        <v>451</v>
      </c>
      <c r="L38" s="1021" t="s">
        <v>451</v>
      </c>
      <c r="M38" s="1022">
        <v>0</v>
      </c>
      <c r="N38" s="1023" t="s">
        <v>451</v>
      </c>
      <c r="O38" s="1011"/>
    </row>
    <row r="39" spans="1:16" x14ac:dyDescent="0.15">
      <c r="A39" s="12"/>
      <c r="B39" s="4"/>
      <c r="C39" s="4"/>
      <c r="D39" s="4"/>
      <c r="E39" s="4"/>
      <c r="F39" s="4"/>
      <c r="G39" s="1018" t="s">
        <v>472</v>
      </c>
      <c r="H39" s="1019"/>
      <c r="I39" s="1019"/>
      <c r="J39" s="1020"/>
      <c r="K39" s="1024">
        <v>-1278316</v>
      </c>
      <c r="L39" s="1024">
        <v>-10509</v>
      </c>
      <c r="M39" s="1025">
        <v>-7965</v>
      </c>
      <c r="N39" s="1026">
        <v>31.9</v>
      </c>
      <c r="O39" s="1011"/>
    </row>
    <row r="40" spans="1:16" ht="27" customHeight="1" x14ac:dyDescent="0.15">
      <c r="A40" s="12"/>
      <c r="B40" s="4"/>
      <c r="C40" s="4"/>
      <c r="D40" s="4"/>
      <c r="E40" s="4"/>
      <c r="F40" s="4"/>
      <c r="G40" s="1012" t="s">
        <v>473</v>
      </c>
      <c r="H40" s="1013"/>
      <c r="I40" s="1013"/>
      <c r="J40" s="1014"/>
      <c r="K40" s="1024">
        <v>-4417291</v>
      </c>
      <c r="L40" s="1024">
        <v>-36315</v>
      </c>
      <c r="M40" s="1025">
        <v>-31941</v>
      </c>
      <c r="N40" s="1026">
        <v>13.7</v>
      </c>
      <c r="O40" s="1011"/>
    </row>
    <row r="41" spans="1:16" x14ac:dyDescent="0.15">
      <c r="A41" s="12"/>
      <c r="B41" s="4"/>
      <c r="C41" s="4"/>
      <c r="D41" s="4"/>
      <c r="E41" s="4"/>
      <c r="F41" s="4"/>
      <c r="G41" s="1027" t="s">
        <v>237</v>
      </c>
      <c r="H41" s="1028"/>
      <c r="I41" s="1028"/>
      <c r="J41" s="1029"/>
      <c r="K41" s="1015">
        <v>713253</v>
      </c>
      <c r="L41" s="1024">
        <v>5864</v>
      </c>
      <c r="M41" s="1025">
        <v>10381</v>
      </c>
      <c r="N41" s="1026">
        <v>-43.5</v>
      </c>
      <c r="O41" s="1011"/>
    </row>
    <row r="42" spans="1:16" x14ac:dyDescent="0.15">
      <c r="A42" s="12"/>
      <c r="B42" s="4"/>
      <c r="C42" s="4"/>
      <c r="D42" s="4"/>
      <c r="E42" s="4"/>
      <c r="F42" s="4"/>
      <c r="G42" s="1030" t="s">
        <v>474</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475</v>
      </c>
      <c r="B47" s="4"/>
      <c r="C47" s="4"/>
      <c r="D47" s="4"/>
      <c r="E47" s="4"/>
      <c r="F47" s="4"/>
      <c r="G47" s="4"/>
      <c r="H47" s="4"/>
      <c r="I47" s="4"/>
      <c r="J47" s="4"/>
      <c r="K47" s="4"/>
      <c r="L47" s="4"/>
      <c r="M47" s="4"/>
      <c r="N47" s="4"/>
    </row>
    <row r="48" spans="1:16" x14ac:dyDescent="0.15">
      <c r="A48" s="12"/>
      <c r="B48" s="4"/>
      <c r="C48" s="4"/>
      <c r="D48" s="4"/>
      <c r="E48" s="4"/>
      <c r="F48" s="4"/>
      <c r="G48" s="1033" t="s">
        <v>476</v>
      </c>
      <c r="H48" s="1033"/>
      <c r="I48" s="1033"/>
      <c r="J48" s="1033"/>
      <c r="K48" s="1033"/>
      <c r="L48" s="1033"/>
      <c r="M48" s="1034"/>
      <c r="N48" s="1033"/>
    </row>
    <row r="49" spans="1:14" ht="13.5" customHeight="1" x14ac:dyDescent="0.15">
      <c r="A49" s="12"/>
      <c r="B49" s="4"/>
      <c r="C49" s="4"/>
      <c r="D49" s="4"/>
      <c r="E49" s="4"/>
      <c r="F49" s="4"/>
      <c r="G49" s="1035"/>
      <c r="H49" s="1036"/>
      <c r="I49" s="1037" t="s">
        <v>442</v>
      </c>
      <c r="J49" s="1038" t="s">
        <v>477</v>
      </c>
      <c r="K49" s="1039"/>
      <c r="L49" s="1039"/>
      <c r="M49" s="1039"/>
      <c r="N49" s="1040"/>
    </row>
    <row r="50" spans="1:14" x14ac:dyDescent="0.15">
      <c r="A50" s="12"/>
      <c r="B50" s="4"/>
      <c r="C50" s="4"/>
      <c r="D50" s="4"/>
      <c r="E50" s="4"/>
      <c r="F50" s="4"/>
      <c r="G50" s="1041"/>
      <c r="H50" s="1042"/>
      <c r="I50" s="1043"/>
      <c r="J50" s="1044" t="s">
        <v>478</v>
      </c>
      <c r="K50" s="1045" t="s">
        <v>479</v>
      </c>
      <c r="L50" s="1046" t="s">
        <v>480</v>
      </c>
      <c r="M50" s="1047" t="s">
        <v>481</v>
      </c>
      <c r="N50" s="1048" t="s">
        <v>482</v>
      </c>
    </row>
    <row r="51" spans="1:14" x14ac:dyDescent="0.15">
      <c r="A51" s="12"/>
      <c r="B51" s="4"/>
      <c r="C51" s="4"/>
      <c r="D51" s="4"/>
      <c r="E51" s="4"/>
      <c r="F51" s="4"/>
      <c r="G51" s="1035" t="s">
        <v>483</v>
      </c>
      <c r="H51" s="1036"/>
      <c r="I51" s="1049">
        <v>7212110</v>
      </c>
      <c r="J51" s="1050">
        <v>57981</v>
      </c>
      <c r="K51" s="1051">
        <v>26.3</v>
      </c>
      <c r="L51" s="1052">
        <v>43493</v>
      </c>
      <c r="M51" s="1053">
        <v>5</v>
      </c>
      <c r="N51" s="1054">
        <v>21.3</v>
      </c>
    </row>
    <row r="52" spans="1:14" x14ac:dyDescent="0.15">
      <c r="A52" s="12"/>
      <c r="B52" s="4"/>
      <c r="C52" s="4"/>
      <c r="D52" s="4"/>
      <c r="E52" s="4"/>
      <c r="F52" s="4"/>
      <c r="G52" s="1055"/>
      <c r="H52" s="1056" t="s">
        <v>484</v>
      </c>
      <c r="I52" s="1057">
        <v>4846181</v>
      </c>
      <c r="J52" s="1058">
        <v>38960</v>
      </c>
      <c r="K52" s="1059">
        <v>38.799999999999997</v>
      </c>
      <c r="L52" s="1060">
        <v>23254</v>
      </c>
      <c r="M52" s="1061">
        <v>4</v>
      </c>
      <c r="N52" s="1062">
        <v>34.799999999999997</v>
      </c>
    </row>
    <row r="53" spans="1:14" x14ac:dyDescent="0.15">
      <c r="A53" s="12"/>
      <c r="B53" s="4"/>
      <c r="C53" s="4"/>
      <c r="D53" s="4"/>
      <c r="E53" s="4"/>
      <c r="F53" s="4"/>
      <c r="G53" s="1035" t="s">
        <v>485</v>
      </c>
      <c r="H53" s="1036"/>
      <c r="I53" s="1049">
        <v>6288366</v>
      </c>
      <c r="J53" s="1050">
        <v>50638</v>
      </c>
      <c r="K53" s="1051">
        <v>-12.7</v>
      </c>
      <c r="L53" s="1052">
        <v>50840</v>
      </c>
      <c r="M53" s="1053">
        <v>16.899999999999999</v>
      </c>
      <c r="N53" s="1054">
        <v>-29.6</v>
      </c>
    </row>
    <row r="54" spans="1:14" x14ac:dyDescent="0.15">
      <c r="A54" s="12"/>
      <c r="B54" s="4"/>
      <c r="C54" s="4"/>
      <c r="D54" s="4"/>
      <c r="E54" s="4"/>
      <c r="F54" s="4"/>
      <c r="G54" s="1055"/>
      <c r="H54" s="1056" t="s">
        <v>484</v>
      </c>
      <c r="I54" s="1057">
        <v>2982059</v>
      </c>
      <c r="J54" s="1058">
        <v>24013</v>
      </c>
      <c r="K54" s="1059">
        <v>-38.4</v>
      </c>
      <c r="L54" s="1060">
        <v>25367</v>
      </c>
      <c r="M54" s="1061">
        <v>9.1</v>
      </c>
      <c r="N54" s="1062">
        <v>-47.5</v>
      </c>
    </row>
    <row r="55" spans="1:14" x14ac:dyDescent="0.15">
      <c r="A55" s="12"/>
      <c r="B55" s="4"/>
      <c r="C55" s="4"/>
      <c r="D55" s="4"/>
      <c r="E55" s="4"/>
      <c r="F55" s="4"/>
      <c r="G55" s="1035" t="s">
        <v>486</v>
      </c>
      <c r="H55" s="1036"/>
      <c r="I55" s="1049">
        <v>7552932</v>
      </c>
      <c r="J55" s="1050">
        <v>61242</v>
      </c>
      <c r="K55" s="1051">
        <v>20.9</v>
      </c>
      <c r="L55" s="1052">
        <v>53605</v>
      </c>
      <c r="M55" s="1053">
        <v>5.4</v>
      </c>
      <c r="N55" s="1054">
        <v>15.5</v>
      </c>
    </row>
    <row r="56" spans="1:14" x14ac:dyDescent="0.15">
      <c r="A56" s="12"/>
      <c r="B56" s="4"/>
      <c r="C56" s="4"/>
      <c r="D56" s="4"/>
      <c r="E56" s="4"/>
      <c r="F56" s="4"/>
      <c r="G56" s="1055"/>
      <c r="H56" s="1056" t="s">
        <v>484</v>
      </c>
      <c r="I56" s="1057">
        <v>3385251</v>
      </c>
      <c r="J56" s="1058">
        <v>27449</v>
      </c>
      <c r="K56" s="1059">
        <v>14.3</v>
      </c>
      <c r="L56" s="1060">
        <v>28343</v>
      </c>
      <c r="M56" s="1061">
        <v>11.7</v>
      </c>
      <c r="N56" s="1062">
        <v>2.6</v>
      </c>
    </row>
    <row r="57" spans="1:14" x14ac:dyDescent="0.15">
      <c r="A57" s="12"/>
      <c r="B57" s="4"/>
      <c r="C57" s="4"/>
      <c r="D57" s="4"/>
      <c r="E57" s="4"/>
      <c r="F57" s="4"/>
      <c r="G57" s="1035" t="s">
        <v>487</v>
      </c>
      <c r="H57" s="1036"/>
      <c r="I57" s="1049">
        <v>6634657</v>
      </c>
      <c r="J57" s="1050">
        <v>54228</v>
      </c>
      <c r="K57" s="1051">
        <v>-11.5</v>
      </c>
      <c r="L57" s="1052">
        <v>46440</v>
      </c>
      <c r="M57" s="1053">
        <v>-13.4</v>
      </c>
      <c r="N57" s="1054">
        <v>1.9</v>
      </c>
    </row>
    <row r="58" spans="1:14" x14ac:dyDescent="0.15">
      <c r="A58" s="12"/>
      <c r="B58" s="4"/>
      <c r="C58" s="4"/>
      <c r="D58" s="4"/>
      <c r="E58" s="4"/>
      <c r="F58" s="4"/>
      <c r="G58" s="1055"/>
      <c r="H58" s="1056" t="s">
        <v>484</v>
      </c>
      <c r="I58" s="1057">
        <v>4147701</v>
      </c>
      <c r="J58" s="1058">
        <v>33901</v>
      </c>
      <c r="K58" s="1059">
        <v>23.5</v>
      </c>
      <c r="L58" s="1060">
        <v>27658</v>
      </c>
      <c r="M58" s="1061">
        <v>-2.4</v>
      </c>
      <c r="N58" s="1062">
        <v>25.9</v>
      </c>
    </row>
    <row r="59" spans="1:14" x14ac:dyDescent="0.15">
      <c r="A59" s="12"/>
      <c r="B59" s="4"/>
      <c r="C59" s="4"/>
      <c r="D59" s="4"/>
      <c r="E59" s="4"/>
      <c r="F59" s="4"/>
      <c r="G59" s="1035" t="s">
        <v>488</v>
      </c>
      <c r="H59" s="1036"/>
      <c r="I59" s="1049">
        <v>6055410</v>
      </c>
      <c r="J59" s="1050">
        <v>49783</v>
      </c>
      <c r="K59" s="1051">
        <v>-8.1999999999999993</v>
      </c>
      <c r="L59" s="1052">
        <v>63257</v>
      </c>
      <c r="M59" s="1053">
        <v>36.200000000000003</v>
      </c>
      <c r="N59" s="1054">
        <v>-44.4</v>
      </c>
    </row>
    <row r="60" spans="1:14" x14ac:dyDescent="0.15">
      <c r="A60" s="12"/>
      <c r="B60" s="4"/>
      <c r="C60" s="4"/>
      <c r="D60" s="4"/>
      <c r="E60" s="4"/>
      <c r="F60" s="4"/>
      <c r="G60" s="1055"/>
      <c r="H60" s="1056" t="s">
        <v>484</v>
      </c>
      <c r="I60" s="1063">
        <v>3526786</v>
      </c>
      <c r="J60" s="1058">
        <v>28994</v>
      </c>
      <c r="K60" s="1059">
        <v>-14.5</v>
      </c>
      <c r="L60" s="1060">
        <v>27259</v>
      </c>
      <c r="M60" s="1061">
        <v>-1.4</v>
      </c>
      <c r="N60" s="1062">
        <v>-13.1</v>
      </c>
    </row>
    <row r="61" spans="1:14" x14ac:dyDescent="0.15">
      <c r="A61" s="12"/>
      <c r="B61" s="4"/>
      <c r="C61" s="4"/>
      <c r="D61" s="4"/>
      <c r="E61" s="4"/>
      <c r="F61" s="4"/>
      <c r="G61" s="1035" t="s">
        <v>489</v>
      </c>
      <c r="H61" s="1064"/>
      <c r="I61" s="1065">
        <v>6748695</v>
      </c>
      <c r="J61" s="1066">
        <v>54774</v>
      </c>
      <c r="K61" s="1067">
        <v>3</v>
      </c>
      <c r="L61" s="1068">
        <v>51527</v>
      </c>
      <c r="M61" s="1069">
        <v>10</v>
      </c>
      <c r="N61" s="1054">
        <v>-7</v>
      </c>
    </row>
    <row r="62" spans="1:14" x14ac:dyDescent="0.15">
      <c r="A62" s="12"/>
      <c r="B62" s="4"/>
      <c r="C62" s="4"/>
      <c r="D62" s="4"/>
      <c r="E62" s="4"/>
      <c r="F62" s="4"/>
      <c r="G62" s="1055"/>
      <c r="H62" s="1056" t="s">
        <v>484</v>
      </c>
      <c r="I62" s="1057">
        <v>3777596</v>
      </c>
      <c r="J62" s="1058">
        <v>30663</v>
      </c>
      <c r="K62" s="1059">
        <v>4.7</v>
      </c>
      <c r="L62" s="1060">
        <v>26376</v>
      </c>
      <c r="M62" s="1061">
        <v>4.2</v>
      </c>
      <c r="N62" s="1062">
        <v>0.5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0" zoomScaleNormal="100" zoomScaleSheetLayoutView="80" workbookViewId="0">
      <selection activeCell="BW35" sqref="BW35:BX3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BW35" sqref="BW35:BX35"/>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C28" zoomScale="80" zoomScaleNormal="80" zoomScaleSheetLayoutView="100" workbookViewId="0">
      <selection activeCell="BW35" sqref="BW35:BX35"/>
    </sheetView>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490</v>
      </c>
    </row>
    <row r="46" spans="2:10" ht="29.25" customHeight="1" thickBot="1" x14ac:dyDescent="0.25">
      <c r="B46" s="1073" t="s">
        <v>25</v>
      </c>
      <c r="C46" s="1074"/>
      <c r="D46" s="1074"/>
      <c r="E46" s="1075" t="s">
        <v>491</v>
      </c>
      <c r="F46" s="1076" t="s">
        <v>4</v>
      </c>
      <c r="G46" s="1077" t="s">
        <v>5</v>
      </c>
      <c r="H46" s="1077" t="s">
        <v>6</v>
      </c>
      <c r="I46" s="1077" t="s">
        <v>7</v>
      </c>
      <c r="J46" s="1078" t="s">
        <v>8</v>
      </c>
    </row>
    <row r="47" spans="2:10" ht="57.75" customHeight="1" x14ac:dyDescent="0.15">
      <c r="B47" s="1079"/>
      <c r="C47" s="1080" t="s">
        <v>492</v>
      </c>
      <c r="D47" s="1080"/>
      <c r="E47" s="1081"/>
      <c r="F47" s="1082">
        <v>18.36</v>
      </c>
      <c r="G47" s="1083">
        <v>20.79</v>
      </c>
      <c r="H47" s="1083">
        <v>18.48</v>
      </c>
      <c r="I47" s="1083">
        <v>18.899999999999999</v>
      </c>
      <c r="J47" s="1084">
        <v>15.71</v>
      </c>
    </row>
    <row r="48" spans="2:10" ht="57.75" customHeight="1" x14ac:dyDescent="0.15">
      <c r="B48" s="1085"/>
      <c r="C48" s="1086" t="s">
        <v>493</v>
      </c>
      <c r="D48" s="1086"/>
      <c r="E48" s="1087"/>
      <c r="F48" s="1088">
        <v>4.41</v>
      </c>
      <c r="G48" s="1089">
        <v>3.26</v>
      </c>
      <c r="H48" s="1089">
        <v>2.08</v>
      </c>
      <c r="I48" s="1089">
        <v>4.03</v>
      </c>
      <c r="J48" s="1090">
        <v>4.2300000000000004</v>
      </c>
    </row>
    <row r="49" spans="2:10" ht="57.75" customHeight="1" thickBot="1" x14ac:dyDescent="0.2">
      <c r="B49" s="1091"/>
      <c r="C49" s="1092" t="s">
        <v>494</v>
      </c>
      <c r="D49" s="1092"/>
      <c r="E49" s="1093"/>
      <c r="F49" s="1094">
        <v>0.63</v>
      </c>
      <c r="G49" s="1095">
        <v>1.64</v>
      </c>
      <c r="H49" s="1095" t="s">
        <v>495</v>
      </c>
      <c r="I49" s="1095">
        <v>2.39</v>
      </c>
      <c r="J49" s="1096" t="s">
        <v>496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2018-10-19T06:02:40Z</cp:lastPrinted>
  <dcterms:created xsi:type="dcterms:W3CDTF">2018-08-30T10:28:07Z</dcterms:created>
  <dcterms:modified xsi:type="dcterms:W3CDTF">2018-11-19T00:50:21Z</dcterms:modified>
  <cp:category/>
</cp:coreProperties>
</file>