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CO37" i="9"/>
  <c r="AM37" i="9"/>
  <c r="C37" i="9"/>
  <c r="CO36" i="9"/>
  <c r="AM36" i="9"/>
  <c r="C36" i="9"/>
  <c r="CO35" i="9"/>
  <c r="C35" i="9"/>
  <c r="CO34" i="9"/>
  <c r="BW34" i="9"/>
  <c r="BW35" i="9" s="1"/>
  <c r="BW36" i="9" s="1"/>
  <c r="BW37" i="9" s="1"/>
  <c r="BW38" i="9" s="1"/>
  <c r="BW39" i="9" s="1"/>
  <c r="BW40" i="9" s="1"/>
  <c r="BW41" i="9" s="1"/>
  <c r="BW42" i="9" s="1"/>
  <c r="BW43" i="9" s="1"/>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<sst xmlns="http://schemas.openxmlformats.org/spreadsheetml/2006/main" count="1085" uniqueCount="584">
  <si>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</si>
  <si>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</si>
  <si>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</si>
  <si>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</si>
  <si>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</si>
  <si>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</si>
  <si>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</si>
  <si>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</si>
  <si>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</si>
  <si>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</si>
  <si>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</si>
  <si>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</si>
  <si>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</si>
  <si>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</si>
  <si>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</si>
  <si>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</si>
  <si>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</si>
  <si>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</si>
  <si>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</si>
  <si>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</si>
  <si>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</si>
  <si>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</si>
  <si>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</si>
  <si>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</si>
  <si>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</si>
  <si>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</si>
  <si>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</si>
  <si>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</si>
  <si>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</si>
  <si>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</si>
  <si>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</si>
  <si>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</si>
  <si>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</si>
  <si>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</si>
  <si>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</si>
  <si>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</si>
  <si>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</si>
  <si>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</si>
  <si>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</si>
  <si>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</si>
  <si>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</si>
  <si>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</si>
  <si>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</si>
  <si>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</si>
  <si>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</si>
  <si>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</si>
  <si>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</si>
  <si>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</si>
  <si>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</si>
  <si>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</si>
  <si>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</si>
  <si>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</si>
  <si>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</si>
  <si>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</si>
  <si>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</si>
  <si>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</si>
  <si>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</si>
  <si>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</si>
  <si>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</si>
  <si>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</si>
  <si>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</si>
  <si>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</si>
  <si>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</si>
  <si>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</si>
  <si>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</si>
  <si>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</si>
  <si>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</si>
  <si>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</si>
  <si>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</si>
  <si>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</si>
  <si>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</si>
  <si>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</si>
  <si>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</si>
  <si>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</si>
  <si>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</si>
  <si>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</si>
  <si>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</si>
  <si>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</si>
  <si>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</si>
  <si>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</si>
  <si>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</si>
  <si>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</si>
  <si>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</si>
  <si>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</si>
  <si>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</si>
  <si>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</si>
  <si>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</si>
  <si>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</si>
  <si>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</si>
  <si>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</si>
  <si>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</si>
  <si>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</si>
  <si>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</si>
  <si>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</si>
  <si>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</si>
  <si>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</si>
  <si>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</si>
  <si>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</si>
  <si>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</si>
  <si>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</si>
  <si>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</si>
  <si>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</si>
  <si>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</si>
  <si>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</si>
  <si>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</si>
  <si>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</si>
  <si>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</si>
  <si>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</si>
  <si>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</si>
  <si>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</si>
  <si>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</si>
  <si>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</si>
  <si>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</si>
  <si>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</si>
  <si>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</si>
  <si>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</si>
  <si>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</si>
  <si>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</si>
  <si>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</si>
  <si>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</si>
  <si>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</si>
  <si>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</si>
  <si>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</si>
  <si>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</si>
  <si>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</si>
  <si>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</si>
  <si>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</si>
  <si>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</si>
  <si>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</si>
  <si>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</si>
  <si>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</si>
  <si>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</si>
  <si>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</si>
  <si>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</si>
  <si>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</si>
  <si>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</si>
  <si>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</si>
  <si>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</si>
  <si>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</si>
  <si>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</si>
  <si>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</si>
  <si>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</si>
  <si>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</si>
  <si>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</si>
  <si>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</si>
  <si>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</si>
  <si>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</si>
  <si>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</si>
  <si>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</si>
  <si>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</si>
  <si>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</si>
  <si>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</si>
  <si>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</si>
  <si>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</si>
  <si>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</si>
  <si>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</si>
  <si>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</si>
  <si>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</si>
  <si>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</si>
  <si>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</si>
  <si>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</si>
  <si>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</si>
  <si>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</si>
  <si>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</si>
  <si>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</si>
  <si>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</si>
  <si>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</si>
  <si>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</si>
  <si>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</si>
  <si>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</si>
  <si>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</si>
  <si>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</si>
  <si>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</si>
  <si>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</si>
  <si>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</si>
  <si>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</si>
  <si>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</si>
  <si>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</si>
  <si>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</si>
  <si>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</si>
  <si>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</si>
  <si>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</si>
  <si>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</si>
  <si>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</si>
  <si>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</si>
  <si>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</si>
  <si>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</si>
  <si>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</si>
  <si>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</si>
  <si>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</si>
  <si>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</si>
  <si>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</si>
  <si>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</si>
  <si>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</si>
  <si>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</si>
  <si>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</si>
  <si>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</si>
  <si>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</si>
  <si>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</si>
  <si>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</si>
  <si>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</si>
  <si>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</si>
  <si>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</si>
  <si>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</si>
  <si>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</si>
  <si>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</si>
  <si>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</si>
  <si>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</si>
  <si>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</si>
  <si>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</si>
  <si>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</si>
  <si>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</si>
  <si>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</si>
  <si>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</si>
  <si>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</si>
  <si>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</si>
  <si>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</si>
  <si>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</si>
  <si>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</si>
  <si>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</si>
  <si>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</si>
  <si>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</si>
  <si>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</si>
  <si>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</si>
  <si>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</si>
  <si>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</si>
  <si>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</si>
  <si>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</si>
  <si>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</si>
  <si>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</si>
  <si>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</si>
  <si>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</si>
  <si>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</si>
  <si>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</si>
  <si>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</si>
  <si>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</si>
  <si>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</si>
  <si>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</si>
  <si>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</si>
  <si>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</si>
  <si>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</si>
  <si>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</si>
  <si>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</si>
  <si>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</si>
  <si>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</si>
  <si>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</si>
  <si>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</si>
  <si>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</si>
  <si>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</si>
  <si>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</si>
  <si>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</si>
  <si>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</si>
  <si>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</si>
  <si>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</si>
  <si>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</si>
  <si>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</si>
  <si>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</si>
  <si>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</si>
  <si>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</si>
  <si>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</si>
  <si>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</si>
  <si>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</si>
  <si>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</si>
  <si>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</si>
  <si>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</si>
  <si>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</si>
  <si>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</si>
  <si>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</si>
  <si>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</si>
  <si>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</si>
  <si>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</si>
  <si>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</si>
  <si>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</si>
  <si>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</si>
  <si>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</si>
  <si>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</si>
  <si>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</si>
  <si>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</si>
  <si>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</si>
  <si>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</si>
  <si>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</si>
  <si>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</si>
  <si>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</si>
  <si>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</si>
  <si>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</si>
  <si>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</si>
  <si>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</si>
  <si>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</si>
  <si>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</si>
  <si>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</si>
  <si>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</si>
  <si>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</si>
  <si>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</si>
  <si>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</si>
  <si>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</si>
  <si>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</si>
  <si>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</si>
  <si>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</si>
  <si>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</si>
  <si>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</si>
  <si>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</si>
  <si>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</si>
  <si>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</si>
  <si>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</si>
  <si>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</si>
  <si>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</si>
  <si>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</si>
  <si>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</si>
  <si>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</si>
  <si>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</si>
  <si>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</si>
  <si>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</si>
  <si>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</si>
  <si>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</si>
  <si>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</si>
  <si>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</si>
  <si>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</si>
  <si>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</si>
  <si>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</si>
  <si>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</si>
  <si>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</si>
  <si>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</si>
  <si>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</si>
  <si>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</si>
  <si>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</si>
  <si>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</si>
  <si>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</si>
  <si>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</si>
  <si>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</si>
  <si>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</si>
  <si>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</si>
  <si>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</si>
  <si>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</si>
  <si>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</si>
  <si>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</si>
  <si>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</si>
  <si>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</si>
  <si>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</si>
  <si>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</si>
  <si>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</si>
  <si>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</si>
  <si>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</si>
  <si>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</si>
  <si>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</si>
  <si>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</si>
  <si>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</si>
  <si>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</si>
  <si>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</si>
  <si>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</si>
  <si>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</si>
  <si>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</si>
  <si>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</si>
  <si>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</si>
  <si>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</si>
  <si>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</si>
  <si>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</si>
  <si>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</si>
  <si>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</si>
  <si>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</si>
  <si>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</si>
  <si>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</si>
  <si>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</si>
  <si>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</si>
  <si>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</si>
  <si>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</si>
  <si>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</si>
  <si>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</si>
  <si>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</si>
  <si>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</si>
  <si>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</si>
  <si>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</si>
  <si>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</si>
  <si>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</si>
  <si>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</si>
  <si>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</si>
  <si>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</si>
  <si>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</si>
  <si>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</si>
  <si>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</si>
  <si>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</si>
  <si>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</si>
  <si>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</si>
  <si>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</si>
  <si>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</si>
  <si>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</si>
  <si>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</si>
  <si>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</si>
  <si>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</si>
  <si>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</si>
  <si>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</si>
  <si>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</si>
  <si>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</si>
  <si>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</si>
  <si>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</si>
  <si>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</si>
  <si>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</si>
  <si>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</si>
  <si>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</si>
  <si>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</si>
  <si>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</si>
  <si>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</si>
  <si>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</si>
  <si>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</si>
  <si>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</si>
  <si>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</si>
  <si>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</si>
  <si>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</si>
  <si>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</si>
  <si>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</si>
  <si>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</si>
  <si>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</si>
  <si>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</si>
  <si>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</si>
  <si>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</si>
  <si>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</si>
  <si>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</si>
  <si>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</si>
  <si>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</si>
  <si>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</si>
  <si>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</si>
  <si>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</si>
  <si>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</si>
  <si>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</si>
  <si>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</si>
  <si>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</si>
  <si>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</si>
  <si>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</si>
  <si>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</si>
  <si>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</si>
  <si>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</si>
  <si>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</si>
  <si>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</si>
  <si>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</si>
  <si>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</si>
  <si>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</si>
  <si>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</si>
  <si>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</si>
  <si>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</si>
  <si>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</si>
  <si>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</si>
  <si>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</si>
  <si>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</si>
  <si>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</si>
  <si>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</si>
  <si>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</si>
  <si>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</si>
  <si>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</si>
  <si>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</si>
  <si>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</si>
  <si>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</si>
  <si>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</si>
  <si>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</si>
  <si>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</si>
  <si>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</si>
  <si>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</si>
  <si>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</si>
  <si>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</si>
  <si>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</si>
  <si>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</si>
  <si>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</si>
  <si>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</si>
  <si>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</si>
  <si>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</si>
  <si>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</si>
  <si>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</si>
  <si>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</si>
  <si>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</si>
  <si>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</si>
  <si>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</si>
  <si>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</si>
  <si>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</si>
  <si>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</si>
  <si>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</si>
  <si>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</si>
  <si>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</si>
  <si>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</si>
  <si>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</si>
  <si>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</si>
  <si>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</si>
  <si>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</si>
  <si>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</si>
  <si>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</si>
  <si>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</si>
  <si>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</si>
  <si>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</si>
  <si>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</si>
  <si>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</si>
  <si>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</si>
  <si>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</si>
  <si>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</si>
  <si>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</si>
  <si>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</si>
  <si>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</si>
  <si>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</si>
  <si>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</si>
  <si>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</si>
  <si>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</si>
  <si>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</si>
  <si>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</si>
  <si>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</si>
  <si>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</si>
  <si>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</si>
  <si>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</si>
  <si>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</si>
  <si>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</si>
  <si>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</si>
  <si>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</si>
  <si>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</si>
  <si>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</si>
  <si>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</si>
  <si>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</si>
  <si>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</si>
  <si>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</si>
  <si>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</si>
  <si>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</si>
  <si>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</si>
  <si>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</si>
  <si>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</si>
  <si>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</si>
  <si>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</si>
  <si>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</si>
  <si>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</si>
  <si>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</si>
  <si>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</si>
  <si>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</si>
  <si>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</si>
  <si>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</si>
  <si>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</si>
  <si>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</si>
  <si>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</si>
  <si>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</si>
  <si>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</si>
  <si>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</si>
  <si>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</si>
  <si>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</si>
  <si>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</si>
  <si>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</si>
  <si>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0.13</t>
  </si>
  <si>
    <t>▲ 3.07</t>
  </si>
  <si>
    <t>市立八幡浜総合病院事業会計</t>
  </si>
  <si>
    <t>水道事業会計</t>
  </si>
  <si>
    <t>一般会計</t>
  </si>
  <si>
    <t>介護保険特別会計</t>
  </si>
  <si>
    <t>国民健康保険事業特別会計</t>
  </si>
  <si>
    <t>後期高齢者医療特別会計</t>
  </si>
  <si>
    <t>駐車場事業特別会計</t>
  </si>
  <si>
    <t>介護サービス事業特別会計</t>
  </si>
  <si>
    <t>その他会計（赤字）</t>
  </si>
  <si>
    <t>その他会計（黒字）</t>
  </si>
  <si>
    <t>-</t>
    <phoneticPr fontId="2"/>
  </si>
  <si>
    <t>八幡浜地区施設事務組合（一般会計）</t>
    <phoneticPr fontId="30"/>
  </si>
  <si>
    <t>八幡浜地区施設事務組合（消防事業特別会計）</t>
    <phoneticPr fontId="30"/>
  </si>
  <si>
    <t>八幡浜地区施設事務組合（休日夜間急患センター事業特別会計）</t>
    <phoneticPr fontId="30"/>
  </si>
  <si>
    <t>八幡浜地区施設事務組合（し尿処理事業特別会計）</t>
    <phoneticPr fontId="30"/>
  </si>
  <si>
    <t>八幡浜地区施設事務組合（特別養護老人ホーム事業特別会計）</t>
    <phoneticPr fontId="30"/>
  </si>
  <si>
    <t>八幡浜・大洲地区広域市町村圏組合（一般会計）</t>
    <phoneticPr fontId="30"/>
  </si>
  <si>
    <t>八幡浜・大洲地区広域市町村圏組合（八幡浜・大洲地方拠点対策室特別会計）</t>
    <phoneticPr fontId="30"/>
  </si>
  <si>
    <t>八幡浜・大洲地区広域市町村圏組合（八幡浜・大洲地区ふるさと市町村圏基金特別会計）</t>
    <phoneticPr fontId="30"/>
  </si>
  <si>
    <t>八幡浜・大洲地区広域市町村圏組合（運動公園特別会計）</t>
    <phoneticPr fontId="30"/>
  </si>
  <si>
    <t>愛媛地方税滞納整理機構</t>
    <phoneticPr fontId="30"/>
  </si>
  <si>
    <t>愛媛県後期高齢者医療広域連合（一般会計）</t>
    <phoneticPr fontId="30"/>
  </si>
  <si>
    <t>愛媛県後期高齢者医療広域連合（後期高齢者医療特別会計）</t>
    <phoneticPr fontId="30"/>
  </si>
  <si>
    <t>南予水道企業団</t>
    <phoneticPr fontId="30"/>
  </si>
  <si>
    <t>-</t>
    <phoneticPr fontId="2"/>
  </si>
  <si>
    <t>-</t>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</si>
  <si>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</si>
  <si>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</si>
  <si>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</si>
  <si>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</si>
  <si>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</si>
  <si>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</si>
  <si>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</si>
  <si>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</si>
  <si>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</si>
  <si>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</si>
  <si>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</si>
  <si>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</si>
  <si>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</si>
  <si>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</si>
  <si>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</si>
  <si>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</si>
  <si>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</si>
  <si>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当市の将来負担比率、有形固定資産減価償却率は、類似団体平均値と比べ大幅に上回っており、将来負担比率は、市立八幡浜総合病院改築事業に伴う企業債発行に伴い地方債残高が大幅に増加したことによるもので、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t>
    <phoneticPr fontId="5"/>
  </si>
  <si>
    <t>　将来負担比率については、市立八幡浜総合病院改築事業に伴う企業債発行に伴い地方債残高が大幅に増加したことで、平成27年度から大きく上昇している。実質公債費比率についても、平成25年度以降、上昇に転じているが、既発債の償還が進んだこと、また合併特例事業債、過疎対策事業債等、交付税算入率の高い起債発行の割合が増えていることにより、平成28年度は減少となった。今後も耐震フェリー桟橋整備事業、防災行政無線デジタル化事業等の大型事業の実施により、起債発行額が高い水準で推移することが予想されるが、発行額を元金償還額より抑える方針を原則とし、交付税算入率の高い起債を優先発行することなどにより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</si>
</sst>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114467</c:v>
                </c:pt>
                <c:pt idx="1">
                  <c:v>44417</c:v>
                </c:pt>
                <c:pt idx="2">
                  <c:v>76332</c:v>
                </c:pt>
                <c:pt idx="3">
                  <c:v>78249</c:v>
                </c:pt>
                <c:pt idx="4">
                  <c:v>71645</c:v>
                </c:pt>
              </c:numCache>
            </c:numRef>
          </c:val>
          <c:smooth val="0"/>
        </c:ser>
        <c:dLbls>
          <c:showLegendKey val="0"/>
          <c:showVal val="0"/>
          <c:showCatName val="0"/>
          <c:showSerName val="0"/>
          <c:showPercent val="0"/>
          <c:showBubbleSize val="0"/>
        </c:dLbls>
        <c:marker val="1"/>
        <c:smooth val="0"/>
        <c:axId val="149501056"/>
        <c:axId val="149502976"/>
      </c:lineChart>
      <c:catAx>
        <c:axId val="149501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02976"/>
        <c:crosses val="autoZero"/>
        <c:auto val="1"/>
        <c:lblAlgn val="ctr"/>
        <c:lblOffset val="100"/>
        <c:tickLblSkip val="1"/>
        <c:tickMarkSkip val="1"/>
        <c:noMultiLvlLbl val="0"/>
      </c:catAx>
      <c:valAx>
        <c:axId val="149502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50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3.15</c:v>
                </c:pt>
                <c:pt idx="2">
                  <c:v>1.57</c:v>
                </c:pt>
                <c:pt idx="3">
                  <c:v>0.64</c:v>
                </c:pt>
                <c:pt idx="4">
                  <c:v>0.77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22.59</c:v>
                </c:pt>
                <c:pt idx="1">
                  <c:v>23.66</c:v>
                </c:pt>
                <c:pt idx="2">
                  <c:v>25.35</c:v>
                </c:pt>
                <c:pt idx="3">
                  <c:v>25.99</c:v>
                </c:pt>
                <c:pt idx="4">
                  <c:v>23.12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418432"/>
        <c:axId val="15642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-0.34</c:v>
                </c:pt>
                <c:pt idx="1">
                  <c:v>1.9</c:v>
                </c:pt>
                <c:pt idx="2">
                  <c:v>0.01</c:v>
                </c:pt>
                <c:pt idx="3">
                  <c:v>-0.13</c:v>
                </c:pt>
                <c:pt idx="4">
                  <c:v>-3.07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418432"/>
        <c:axId val="156420352"/>
      </c:lineChart>
      <c:catAx>
        <c:axId val="1564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20352"/>
        <c:crosses val="autoZero"/>
        <c:auto val="1"/>
        <c:lblAlgn val="ctr"/>
        <c:lblOffset val="100"/>
        <c:tickLblSkip val="1"/>
        <c:tickMarkSkip val="1"/>
        <c:noMultiLvlLbl val="0"/>
      </c:catAx>
      <c:valAx>
        <c:axId val="15642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0.43</c:v>
                </c:pt>
                <c:pt idx="4">
                  <c:v>#N/A</c:v>
                </c:pt>
                <c:pt idx="5">
                  <c:v>0.02</c:v>
                </c:pt>
                <c:pt idx="6">
                  <c:v>#N/A</c:v>
                </c:pt>
                <c:pt idx="7">
                  <c:v>0</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0.49</c:v>
                </c:pt>
                <c:pt idx="4">
                  <c:v>#N/A</c:v>
                </c:pt>
                <c:pt idx="5">
                  <c:v>0.71</c:v>
                </c:pt>
                <c:pt idx="6">
                  <c:v>#N/A</c:v>
                </c:pt>
                <c:pt idx="7">
                  <c:v>0.6</c:v>
                </c:pt>
                <c:pt idx="8">
                  <c:v>#N/A</c:v>
                </c:pt>
                <c:pt idx="9">
                  <c:v>0.67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2.59</c:v>
                </c:pt>
                <c:pt idx="2">
                  <c:v>#N/A</c:v>
                </c:pt>
                <c:pt idx="3">
                  <c:v>3.15</c:v>
                </c:pt>
                <c:pt idx="4">
                  <c:v>#N/A</c:v>
                </c:pt>
                <c:pt idx="5">
                  <c:v>1.57</c:v>
                </c:pt>
                <c:pt idx="6">
                  <c:v>#N/A</c:v>
                </c:pt>
                <c:pt idx="7">
                  <c:v>0.63</c:v>
                </c:pt>
                <c:pt idx="8">
                  <c:v>#N/A</c:v>
                </c:pt>
                <c:pt idx="9">
                  <c:v>0.76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c:v>
                </c:pt>
                <c:pt idx="2">
                  <c:v>#N/A</c:v>
                </c:pt>
                <c:pt idx="3">
                  <c:v>5.44</c:v>
                </c:pt>
                <c:pt idx="4">
                  <c:v>#N/A</c:v>
                </c:pt>
                <c:pt idx="5">
                  <c:v>6.11</c:v>
                </c:pt>
                <c:pt idx="6">
                  <c:v>#N/A</c:v>
                </c:pt>
                <c:pt idx="7">
                  <c:v>6.42</c:v>
                </c:pt>
                <c:pt idx="8">
                  <c:v>#N/A</c:v>
                </c:pt>
                <c:pt idx="9">
                  <c:v>8.27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9.73</c:v>
                </c:pt>
                <c:pt idx="2">
                  <c:v>#N/A</c:v>
                </c:pt>
                <c:pt idx="3">
                  <c:v>12.83</c:v>
                </c:pt>
                <c:pt idx="4">
                  <c:v>#N/A</c:v>
                </c:pt>
                <c:pt idx="5">
                  <c:v>14.44</c:v>
                </c:pt>
                <c:pt idx="6">
                  <c:v>#N/A</c:v>
                </c:pt>
                <c:pt idx="7">
                  <c:v>15.33</c:v>
                </c:pt>
                <c:pt idx="8">
                  <c:v>#N/A</c:v>
                </c:pt>
                <c:pt idx="9">
                  <c:v>18.84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993792"/>
        <c:axId val="156999680"/>
      </c:barChart>
      <c:catAx>
        <c:axId val="1569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99680"/>
        <c:crosses val="autoZero"/>
        <c:auto val="1"/>
        <c:lblAlgn val="ctr"/>
        <c:lblOffset val="100"/>
        <c:tickLblSkip val="1"/>
        <c:tickMarkSkip val="1"/>
        <c:noMultiLvlLbl val="0"/>
      </c:catAx>
      <c:valAx>
        <c:axId val="15699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9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2298</c:v>
                </c:pt>
                <c:pt idx="5">
                  <c:v>2324</c:v>
                </c:pt>
                <c:pt idx="8">
                  <c:v>2490</c:v>
                </c:pt>
                <c:pt idx="11">
                  <c:v>2428</c:v>
                </c:pt>
                <c:pt idx="14">
                  <c:v>2560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182</c:v>
                </c:pt>
                <c:pt idx="3">
                  <c:v>173</c:v>
                </c:pt>
                <c:pt idx="6">
                  <c:v>161</c:v>
                </c:pt>
                <c:pt idx="9">
                  <c:v>138</c:v>
                </c:pt>
                <c:pt idx="12">
                  <c:v>112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19</c:v>
                </c:pt>
                <c:pt idx="6">
                  <c:v>8</c:v>
                </c:pt>
                <c:pt idx="9">
                  <c:v>7</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634</c:v>
                </c:pt>
                <c:pt idx="3">
                  <c:v>907</c:v>
                </c:pt>
                <c:pt idx="6">
                  <c:v>1114</c:v>
                </c:pt>
                <c:pt idx="9">
                  <c:v>1025</c:v>
                </c:pt>
                <c:pt idx="12">
                  <c:v>1072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2534</c:v>
                </c:pt>
                <c:pt idx="3">
                  <c:v>2515</c:v>
                </c:pt>
                <c:pt idx="6">
                  <c:v>2395</c:v>
                </c:pt>
                <c:pt idx="9">
                  <c:v>2358</c:v>
                </c:pt>
                <c:pt idx="12">
                  <c:v>2399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4072576"/>
        <c:axId val="15407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1118</c:v>
                </c:pt>
                <c:pt idx="2">
                  <c:v>#N/A</c:v>
                </c:pt>
                <c:pt idx="3">
                  <c:v>#N/A</c:v>
                </c:pt>
                <c:pt idx="4">
                  <c:v>1290</c:v>
                </c:pt>
                <c:pt idx="5">
                  <c:v>#N/A</c:v>
                </c:pt>
                <c:pt idx="6">
                  <c:v>#N/A</c:v>
                </c:pt>
                <c:pt idx="7">
                  <c:v>1188</c:v>
                </c:pt>
                <c:pt idx="8">
                  <c:v>#N/A</c:v>
                </c:pt>
                <c:pt idx="9">
                  <c:v>#N/A</c:v>
                </c:pt>
                <c:pt idx="10">
                  <c:v>1100</c:v>
                </c:pt>
                <c:pt idx="11">
                  <c:v>#N/A</c:v>
                </c:pt>
                <c:pt idx="12">
                  <c:v>#N/A</c:v>
                </c:pt>
                <c:pt idx="13">
                  <c:v>1030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4072576"/>
        <c:axId val="154074496"/>
      </c:lineChart>
      <c:catAx>
        <c:axId val="1540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074496"/>
        <c:crosses val="autoZero"/>
        <c:auto val="1"/>
        <c:lblAlgn val="ctr"/>
        <c:lblOffset val="100"/>
        <c:tickLblSkip val="1"/>
        <c:tickMarkSkip val="1"/>
        <c:noMultiLvlLbl val="0"/>
      </c:catAx>
      <c:valAx>
        <c:axId val="15407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0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21894</c:v>
                </c:pt>
                <c:pt idx="5">
                  <c:v>22352</c:v>
                </c:pt>
                <c:pt idx="8">
                  <c:v>23520</c:v>
                </c:pt>
                <c:pt idx="11">
                  <c:v>23874</c:v>
                </c:pt>
                <c:pt idx="14">
                  <c:v>24723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3447</c:v>
                </c:pt>
                <c:pt idx="5">
                  <c:v>3156</c:v>
                </c:pt>
                <c:pt idx="8">
                  <c:v>2556</c:v>
                </c:pt>
                <c:pt idx="11">
                  <c:v>2052</c:v>
                </c:pt>
                <c:pt idx="14">
                  <c:v>1749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4257</c:v>
                </c:pt>
                <c:pt idx="5">
                  <c:v>4566</c:v>
                </c:pt>
                <c:pt idx="8">
                  <c:v>4755</c:v>
                </c:pt>
                <c:pt idx="11">
                  <c:v>4792</c:v>
                </c:pt>
                <c:pt idx="14">
                  <c:v>4281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378</c:v>
                </c:pt>
                <c:pt idx="3">
                  <c:v>15</c:v>
                </c:pt>
                <c:pt idx="6">
                  <c:v>13</c:v>
                </c:pt>
                <c:pt idx="9">
                  <c:v>24</c:v>
                </c:pt>
                <c:pt idx="12">
                  <c:v>22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3122</c:v>
                </c:pt>
                <c:pt idx="3">
                  <c:v>2891</c:v>
                </c:pt>
                <c:pt idx="6">
                  <c:v>2629</c:v>
                </c:pt>
                <c:pt idx="9">
                  <c:v>2538</c:v>
                </c:pt>
                <c:pt idx="12">
                  <c:v>2292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316</c:v>
                </c:pt>
                <c:pt idx="3">
                  <c:v>270</c:v>
                </c:pt>
                <c:pt idx="6">
                  <c:v>236</c:v>
                </c:pt>
                <c:pt idx="9">
                  <c:v>201</c:v>
                </c:pt>
                <c:pt idx="12">
                  <c:v>166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8900</c:v>
                </c:pt>
                <c:pt idx="3">
                  <c:v>11375</c:v>
                </c:pt>
                <c:pt idx="6">
                  <c:v>12252</c:v>
                </c:pt>
                <c:pt idx="9">
                  <c:v>14102</c:v>
                </c:pt>
                <c:pt idx="12">
                  <c:v>14372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822</c:v>
                </c:pt>
                <c:pt idx="3">
                  <c:v>690</c:v>
                </c:pt>
                <c:pt idx="6">
                  <c:v>560</c:v>
                </c:pt>
                <c:pt idx="9">
                  <c:v>445</c:v>
                </c:pt>
                <c:pt idx="12">
                  <c:v>347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22173</c:v>
                </c:pt>
                <c:pt idx="3">
                  <c:v>21529</c:v>
                </c:pt>
                <c:pt idx="6">
                  <c:v>21651</c:v>
                </c:pt>
                <c:pt idx="9">
                  <c:v>21727</c:v>
                </c:pt>
                <c:pt idx="12">
                  <c:v>21611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316672"/>
        <c:axId val="14433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6113</c:v>
                </c:pt>
                <c:pt idx="2">
                  <c:v>#N/A</c:v>
                </c:pt>
                <c:pt idx="3">
                  <c:v>#N/A</c:v>
                </c:pt>
                <c:pt idx="4">
                  <c:v>6696</c:v>
                </c:pt>
                <c:pt idx="5">
                  <c:v>#N/A</c:v>
                </c:pt>
                <c:pt idx="6">
                  <c:v>#N/A</c:v>
                </c:pt>
                <c:pt idx="7">
                  <c:v>6509</c:v>
                </c:pt>
                <c:pt idx="8">
                  <c:v>#N/A</c:v>
                </c:pt>
                <c:pt idx="9">
                  <c:v>#N/A</c:v>
                </c:pt>
                <c:pt idx="10">
                  <c:v>8319</c:v>
                </c:pt>
                <c:pt idx="11">
                  <c:v>#N/A</c:v>
                </c:pt>
                <c:pt idx="12">
                  <c:v>#N/A</c:v>
                </c:pt>
                <c:pt idx="13">
                  <c:v>8059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316672"/>
        <c:axId val="144331136"/>
      </c:lineChart>
      <c:catAx>
        <c:axId val="1443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331136"/>
        <c:crosses val="autoZero"/>
        <c:auto val="1"/>
        <c:lblAlgn val="ctr"/>
        <c:lblOffset val="100"/>
        <c:tickLblSkip val="1"/>
        <c:tickMarkSkip val="1"/>
        <c:noMultiLvlLbl val="0"/>
      </c:catAx>
      <c:valAx>
        <c:axId val="1443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62.9</c:v>
                </c:pt>
              </c:numCache>
            </c:numRef>
          </c:xVal>
          <c:yVal>
            <c:numRef>
              <c:f>公会計指標分析・財政指標組合せ分析表!$K$51:$O$51</c:f>
              <c:numCache>
                <c:formatCode>#,##0.0;"▲ "#,##0.0</c:formatCode>
                <c:ptCount val="5"/>
                <c:pt idx="3">
                  <c:v>87.9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784704"/>
        <c:axId val="157799168"/>
      </c:scatterChart>
      <c:valAx>
        <c:axId val="157784704"/>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799168"/>
        <c:crosses val="autoZero"/>
        <c:crossBetween val="midCat"/>
      </c:valAx>
      <c:valAx>
        <c:axId val="157799168"/>
        <c:scaling>
          <c:orientation val="minMax"/>
          <c:max val="93"/>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8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12.3</c:v>
                </c:pt>
                <c:pt idx="2">
                  <c:v>12.6</c:v>
                </c:pt>
                <c:pt idx="3">
                  <c:v>12.6</c:v>
                </c:pt>
                <c:pt idx="4">
                  <c:v>11.8</c:v>
                </c:pt>
              </c:numCache>
            </c:numRef>
          </c:xVal>
          <c:yVal>
            <c:numRef>
              <c:f>公会計指標分析・財政指標組合せ分析表!$K$73:$O$73</c:f>
              <c:numCache>
                <c:formatCode>#,##0.0;"▲ "#,##0.0</c:formatCode>
                <c:ptCount val="5"/>
                <c:pt idx="0">
                  <c:v>64.2</c:v>
                </c:pt>
                <c:pt idx="1">
                  <c:v>70</c:v>
                </c:pt>
                <c:pt idx="2">
                  <c:v>69.5</c:v>
                </c:pt>
                <c:pt idx="3">
                  <c:v>87.9</c:v>
                </c:pt>
                <c:pt idx="4">
                  <c:v>87.4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112384"/>
        <c:axId val="158135040"/>
      </c:scatterChart>
      <c:valAx>
        <c:axId val="15811238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135040"/>
        <c:crosses val="autoZero"/>
        <c:crossBetween val="midCat"/>
      </c:valAx>
      <c:valAx>
        <c:axId val="158135040"/>
        <c:scaling>
          <c:orientation val="minMax"/>
          <c:max val="94"/>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112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年度からさらに増加している。過疎債等の算入率の高い起債を優先発行していること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により、基準財政需要額算入見込額が</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2963</xdr:rowOff>
    </xdr:from>
    <xdr:to>
      <xdr:col>3</xdr:col>
      <xdr:colOff>511175</xdr:colOff>
      <xdr:row>27</xdr:row>
      <xdr:rowOff>104563</xdr:rowOff>
    </xdr:to>
    <xdr:sp macro="" textlink="">
      <xdr:nvSpPr>
        <xdr:cNvPr id="77" name="円/楕円 76"/>
        <xdr:cNvSpPr/>
      </xdr:nvSpPr>
      <xdr:spPr>
        <a:xfrm>
          <a:off x="4000500" y="54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121090</xdr:rowOff>
    </xdr:from>
    <xdr:ext cx="405111" cy="259045"/>
    <xdr:sp macro="" textlink="">
      <xdr:nvSpPr>
        <xdr:cNvPr id="79" name="n_1mainValue有形固定資産減価償却率"/>
        <xdr:cNvSpPr txBox="1"/>
      </xdr:nvSpPr>
      <xdr:spPr>
        <a:xfrm>
          <a:off x="3836043" y="518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13970</xdr:rowOff>
    </xdr:from>
    <xdr:to>
      <xdr:col>5</xdr:col>
      <xdr:colOff>409575</xdr:colOff>
      <xdr:row>35</xdr:row>
      <xdr:rowOff>115570</xdr:rowOff>
    </xdr:to>
    <xdr:sp macro="" textlink="">
      <xdr:nvSpPr>
        <xdr:cNvPr id="66" name="円/楕円 65"/>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132097</xdr:rowOff>
    </xdr:from>
    <xdr:ext cx="405111" cy="259045"/>
    <xdr:sp macro="" textlink="">
      <xdr:nvSpPr>
        <xdr:cNvPr id="68" name="n_1mainValue【道路】&#10;有形固定資産減価償却率"/>
        <xdr:cNvSpPr txBox="1"/>
      </xdr:nvSpPr>
      <xdr:spPr>
        <a:xfrm>
          <a:off x="3582043"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127973</xdr:rowOff>
    </xdr:from>
    <xdr:to>
      <xdr:col>14</xdr:col>
      <xdr:colOff>79375</xdr:colOff>
      <xdr:row>40</xdr:row>
      <xdr:rowOff>58123</xdr:rowOff>
    </xdr:to>
    <xdr:sp macro="" textlink="">
      <xdr:nvSpPr>
        <xdr:cNvPr id="103" name="円/楕円 102"/>
        <xdr:cNvSpPr/>
      </xdr:nvSpPr>
      <xdr:spPr>
        <a:xfrm>
          <a:off x="9588500" y="6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49250</xdr:rowOff>
    </xdr:from>
    <xdr:ext cx="534377" cy="259045"/>
    <xdr:sp macro="" textlink="">
      <xdr:nvSpPr>
        <xdr:cNvPr id="105" name="n_1mainValue【道路】&#10;一人当たり延長"/>
        <xdr:cNvSpPr txBox="1"/>
      </xdr:nvSpPr>
      <xdr:spPr>
        <a:xfrm>
          <a:off x="9359410" y="69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151674</xdr:rowOff>
    </xdr:from>
    <xdr:to>
      <xdr:col>5</xdr:col>
      <xdr:colOff>409575</xdr:colOff>
      <xdr:row>55</xdr:row>
      <xdr:rowOff>81824</xdr:rowOff>
    </xdr:to>
    <xdr:sp macro="" textlink="">
      <xdr:nvSpPr>
        <xdr:cNvPr id="145" name="円/楕円 144"/>
        <xdr:cNvSpPr/>
      </xdr:nvSpPr>
      <xdr:spPr>
        <a:xfrm>
          <a:off x="3746500" y="94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98351</xdr:rowOff>
    </xdr:from>
    <xdr:ext cx="405111" cy="259045"/>
    <xdr:sp macro="" textlink="">
      <xdr:nvSpPr>
        <xdr:cNvPr id="147" name="n_1mainValue【橋りょう・トンネル】&#10;有形固定資産減価償却率"/>
        <xdr:cNvSpPr txBox="1"/>
      </xdr:nvSpPr>
      <xdr:spPr>
        <a:xfrm>
          <a:off x="3582043" y="918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144588</xdr:rowOff>
    </xdr:from>
    <xdr:to>
      <xdr:col>14</xdr:col>
      <xdr:colOff>79375</xdr:colOff>
      <xdr:row>64</xdr:row>
      <xdr:rowOff>74738</xdr:rowOff>
    </xdr:to>
    <xdr:sp macro="" textlink="">
      <xdr:nvSpPr>
        <xdr:cNvPr id="184" name="円/楕円 183"/>
        <xdr:cNvSpPr/>
      </xdr:nvSpPr>
      <xdr:spPr>
        <a:xfrm>
          <a:off x="9588500" y="109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65865</xdr:rowOff>
    </xdr:from>
    <xdr:ext cx="534377" cy="259045"/>
    <xdr:sp macro="" textlink="">
      <xdr:nvSpPr>
        <xdr:cNvPr id="186" name="n_1mainValue【橋りょう・トンネル】&#10;一人当たり有形固定資産（償却資産）額"/>
        <xdr:cNvSpPr txBox="1"/>
      </xdr:nvSpPr>
      <xdr:spPr>
        <a:xfrm>
          <a:off x="9359411" y="1103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7874</xdr:rowOff>
    </xdr:from>
    <xdr:to>
      <xdr:col>5</xdr:col>
      <xdr:colOff>409575</xdr:colOff>
      <xdr:row>82</xdr:row>
      <xdr:rowOff>109474</xdr:rowOff>
    </xdr:to>
    <xdr:sp macro="" textlink="">
      <xdr:nvSpPr>
        <xdr:cNvPr id="222" name="円/楕円 221"/>
        <xdr:cNvSpPr/>
      </xdr:nvSpPr>
      <xdr:spPr>
        <a:xfrm>
          <a:off x="3746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126001</xdr:rowOff>
    </xdr:from>
    <xdr:ext cx="405111" cy="259045"/>
    <xdr:sp macro="" textlink="">
      <xdr:nvSpPr>
        <xdr:cNvPr id="224" name="n_1mainValue【公営住宅】&#10;有形固定資産減価償却率"/>
        <xdr:cNvSpPr txBox="1"/>
      </xdr:nvSpPr>
      <xdr:spPr>
        <a:xfrm>
          <a:off x="3582043" y="1384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143205</xdr:rowOff>
    </xdr:from>
    <xdr:to>
      <xdr:col>14</xdr:col>
      <xdr:colOff>79375</xdr:colOff>
      <xdr:row>80</xdr:row>
      <xdr:rowOff>73355</xdr:rowOff>
    </xdr:to>
    <xdr:sp macro="" textlink="">
      <xdr:nvSpPr>
        <xdr:cNvPr id="259" name="円/楕円 258"/>
        <xdr:cNvSpPr/>
      </xdr:nvSpPr>
      <xdr:spPr>
        <a:xfrm>
          <a:off x="9588500" y="136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0"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89882</xdr:rowOff>
    </xdr:from>
    <xdr:ext cx="469744" cy="259045"/>
    <xdr:sp macro="" textlink="">
      <xdr:nvSpPr>
        <xdr:cNvPr id="261" name="n_1mainValue【公営住宅】&#10;一人当たり面積"/>
        <xdr:cNvSpPr txBox="1"/>
      </xdr:nvSpPr>
      <xdr:spPr>
        <a:xfrm>
          <a:off x="9391727"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3" name="直線コネクタ 282"/>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4"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5" name="直線コネクタ 28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8"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9" name="フローチャート : 判断 288"/>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296" name="円/楕円 295"/>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3827</xdr:rowOff>
    </xdr:from>
    <xdr:ext cx="405111" cy="259045"/>
    <xdr:sp macro="" textlink="">
      <xdr:nvSpPr>
        <xdr:cNvPr id="298" name="n_1mainValue【港湾・漁港】&#10;有形固定資産減価償却率"/>
        <xdr:cNvSpPr txBox="1"/>
      </xdr:nvSpPr>
      <xdr:spPr>
        <a:xfrm>
          <a:off x="3582043"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87488</xdr:rowOff>
    </xdr:from>
    <xdr:to>
      <xdr:col>14</xdr:col>
      <xdr:colOff>79375</xdr:colOff>
      <xdr:row>104</xdr:row>
      <xdr:rowOff>17638</xdr:rowOff>
    </xdr:to>
    <xdr:sp macro="" textlink="">
      <xdr:nvSpPr>
        <xdr:cNvPr id="335" name="円/楕円 334"/>
        <xdr:cNvSpPr/>
      </xdr:nvSpPr>
      <xdr:spPr>
        <a:xfrm>
          <a:off x="9588500" y="17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6"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8765</xdr:rowOff>
    </xdr:from>
    <xdr:ext cx="599010" cy="259045"/>
    <xdr:sp macro="" textlink="">
      <xdr:nvSpPr>
        <xdr:cNvPr id="337" name="n_1mainValue【港湾・漁港】&#10;一人当たり有形固定資産（償却資産）額"/>
        <xdr:cNvSpPr txBox="1"/>
      </xdr:nvSpPr>
      <xdr:spPr>
        <a:xfrm>
          <a:off x="9327094" y="1783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xdr:rowOff>
    </xdr:from>
    <xdr:to>
      <xdr:col>22</xdr:col>
      <xdr:colOff>415925</xdr:colOff>
      <xdr:row>36</xdr:row>
      <xdr:rowOff>104140</xdr:rowOff>
    </xdr:to>
    <xdr:sp macro="" textlink="">
      <xdr:nvSpPr>
        <xdr:cNvPr id="375" name="円/楕円 374"/>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120667</xdr:rowOff>
    </xdr:from>
    <xdr:ext cx="405111" cy="259045"/>
    <xdr:sp macro="" textlink="">
      <xdr:nvSpPr>
        <xdr:cNvPr id="377" name="n_1mainValue【認定こども園・幼稚園・保育所】&#10;有形固定資産減価償却率"/>
        <xdr:cNvSpPr txBox="1"/>
      </xdr:nvSpPr>
      <xdr:spPr>
        <a:xfrm>
          <a:off x="15266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27686</xdr:rowOff>
    </xdr:from>
    <xdr:to>
      <xdr:col>31</xdr:col>
      <xdr:colOff>85725</xdr:colOff>
      <xdr:row>38</xdr:row>
      <xdr:rowOff>129286</xdr:rowOff>
    </xdr:to>
    <xdr:sp macro="" textlink="">
      <xdr:nvSpPr>
        <xdr:cNvPr id="412" name="円/楕円 411"/>
        <xdr:cNvSpPr/>
      </xdr:nvSpPr>
      <xdr:spPr>
        <a:xfrm>
          <a:off x="21272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145813</xdr:rowOff>
    </xdr:from>
    <xdr:ext cx="469744" cy="259045"/>
    <xdr:sp macro="" textlink="">
      <xdr:nvSpPr>
        <xdr:cNvPr id="414" name="n_1mainValue【認定こども園・幼稚園・保育所】&#10;一人当たり面積"/>
        <xdr:cNvSpPr txBox="1"/>
      </xdr:nvSpPr>
      <xdr:spPr>
        <a:xfrm>
          <a:off x="210757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79502</xdr:rowOff>
    </xdr:from>
    <xdr:to>
      <xdr:col>22</xdr:col>
      <xdr:colOff>415925</xdr:colOff>
      <xdr:row>57</xdr:row>
      <xdr:rowOff>9652</xdr:rowOff>
    </xdr:to>
    <xdr:sp macro="" textlink="">
      <xdr:nvSpPr>
        <xdr:cNvPr id="450" name="円/楕円 449"/>
        <xdr:cNvSpPr/>
      </xdr:nvSpPr>
      <xdr:spPr>
        <a:xfrm>
          <a:off x="15430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26179</xdr:rowOff>
    </xdr:from>
    <xdr:ext cx="405111" cy="259045"/>
    <xdr:sp macro="" textlink="">
      <xdr:nvSpPr>
        <xdr:cNvPr id="452" name="n_1mainValue【学校施設】&#10;有形固定資産減価償却率"/>
        <xdr:cNvSpPr txBox="1"/>
      </xdr:nvSpPr>
      <xdr:spPr>
        <a:xfrm>
          <a:off x="15266043"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105981</xdr:rowOff>
    </xdr:from>
    <xdr:to>
      <xdr:col>31</xdr:col>
      <xdr:colOff>85725</xdr:colOff>
      <xdr:row>62</xdr:row>
      <xdr:rowOff>36131</xdr:rowOff>
    </xdr:to>
    <xdr:sp macro="" textlink="">
      <xdr:nvSpPr>
        <xdr:cNvPr id="489" name="円/楕円 488"/>
        <xdr:cNvSpPr/>
      </xdr:nvSpPr>
      <xdr:spPr>
        <a:xfrm>
          <a:off x="212725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9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27258</xdr:rowOff>
    </xdr:from>
    <xdr:ext cx="469744" cy="259045"/>
    <xdr:sp macro="" textlink="">
      <xdr:nvSpPr>
        <xdr:cNvPr id="491" name="n_1main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6" name="直線コネクタ 51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8" name="直線コネクタ 51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2" name="フローチャート : 判断 52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3" name="フローチャート : 判断 52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25400</xdr:rowOff>
    </xdr:from>
    <xdr:to>
      <xdr:col>22</xdr:col>
      <xdr:colOff>415925</xdr:colOff>
      <xdr:row>83</xdr:row>
      <xdr:rowOff>127000</xdr:rowOff>
    </xdr:to>
    <xdr:sp macro="" textlink="">
      <xdr:nvSpPr>
        <xdr:cNvPr id="529" name="円/楕円 528"/>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3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143527</xdr:rowOff>
    </xdr:from>
    <xdr:ext cx="405111" cy="259045"/>
    <xdr:sp macro="" textlink="">
      <xdr:nvSpPr>
        <xdr:cNvPr id="531" name="n_1mainValue【児童館】&#10;有形固定資産減価償却率"/>
        <xdr:cNvSpPr txBox="1"/>
      </xdr:nvSpPr>
      <xdr:spPr>
        <a:xfrm>
          <a:off x="15266043"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9" name="フローチャート : 判断 55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0" name="フローチャート : 判断 55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66" name="円/楕円 56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68"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0" name="直線コネクタ 5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1" name="テキスト ボックス 58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2" name="直線コネクタ 5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3" name="テキスト ボックス 5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4" name="直線コネクタ 5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5" name="テキスト ボックス 5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6" name="直線コネクタ 5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7" name="テキスト ボックス 5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8" name="直線コネクタ 5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9" name="テキスト ボックス 5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0" name="直線コネクタ 5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1" name="テキスト ボックス 59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5" name="直線コネクタ 59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7" name="直線コネクタ 59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9" name="直線コネクタ 59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1" name="フローチャート : 判断 60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2" name="フローチャート : 判断 60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84182</xdr:rowOff>
    </xdr:from>
    <xdr:to>
      <xdr:col>22</xdr:col>
      <xdr:colOff>415925</xdr:colOff>
      <xdr:row>105</xdr:row>
      <xdr:rowOff>14332</xdr:rowOff>
    </xdr:to>
    <xdr:sp macro="" textlink="">
      <xdr:nvSpPr>
        <xdr:cNvPr id="608" name="円/楕円 607"/>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609"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5459</xdr:rowOff>
    </xdr:from>
    <xdr:ext cx="405111" cy="259045"/>
    <xdr:sp macro="" textlink="">
      <xdr:nvSpPr>
        <xdr:cNvPr id="610" name="n_1mainValue【公民館】&#10;有形固定資産減価償却率"/>
        <xdr:cNvSpPr txBox="1"/>
      </xdr:nvSpPr>
      <xdr:spPr>
        <a:xfrm>
          <a:off x="15266043"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2" name="直線コネクタ 63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4" name="直線コネクタ 6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6" name="直線コネクタ 63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8" name="フローチャート : 判断 63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9" name="フローチャート : 判断 63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73406</xdr:rowOff>
    </xdr:from>
    <xdr:to>
      <xdr:col>31</xdr:col>
      <xdr:colOff>85725</xdr:colOff>
      <xdr:row>105</xdr:row>
      <xdr:rowOff>3556</xdr:rowOff>
    </xdr:to>
    <xdr:sp macro="" textlink="">
      <xdr:nvSpPr>
        <xdr:cNvPr id="645" name="円/楕円 644"/>
        <xdr:cNvSpPr/>
      </xdr:nvSpPr>
      <xdr:spPr>
        <a:xfrm>
          <a:off x="21272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646"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20083</xdr:rowOff>
    </xdr:from>
    <xdr:ext cx="469744" cy="259045"/>
    <xdr:sp macro="" textlink="">
      <xdr:nvSpPr>
        <xdr:cNvPr id="647" name="n_1mainValue【公民館】&#10;一人当たり面積"/>
        <xdr:cNvSpPr txBox="1"/>
      </xdr:nvSpPr>
      <xdr:spPr>
        <a:xfrm>
          <a:off x="21075727" y="176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らの施設の中でも、道路・橋りょう・トンネル等の生活インフラ資産、幼稚園・保育所・学校施設については類似団体数値と比べ大きく上回っている。生活インフラ施設は市民が生活する上で必要不可欠のものであるが、幼稚園・保育所や学校等の施設は、昭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年代にかけて、全国的に進められた非木造校舎への増改築により建築されたものが多く老朽化が進んでいる。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今後については、当市の将来を見据えて統廃合・複合施設にするなどして検討していく必要がある。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115207</xdr:rowOff>
    </xdr:from>
    <xdr:to>
      <xdr:col>5</xdr:col>
      <xdr:colOff>409575</xdr:colOff>
      <xdr:row>38</xdr:row>
      <xdr:rowOff>45357</xdr:rowOff>
    </xdr:to>
    <xdr:sp macro="" textlink="">
      <xdr:nvSpPr>
        <xdr:cNvPr id="72" name="円/楕円 71"/>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61884</xdr:rowOff>
    </xdr:from>
    <xdr:ext cx="405111" cy="259045"/>
    <xdr:sp macro="" textlink="">
      <xdr:nvSpPr>
        <xdr:cNvPr id="73" name="n_1mainValue【図書館】&#10;有形固定資産減価償却率"/>
        <xdr:cNvSpPr txBox="1"/>
      </xdr:nvSpPr>
      <xdr:spPr>
        <a:xfrm>
          <a:off x="3582043"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92528</xdr:rowOff>
    </xdr:from>
    <xdr:to>
      <xdr:col>15</xdr:col>
      <xdr:colOff>180340</xdr:colOff>
      <xdr:row>42</xdr:row>
      <xdr:rowOff>157843</xdr:rowOff>
    </xdr:to>
    <xdr:cxnSp macro="">
      <xdr:nvCxnSpPr>
        <xdr:cNvPr id="100" name="直線コネクタ 99"/>
        <xdr:cNvCxnSpPr/>
      </xdr:nvCxnSpPr>
      <xdr:spPr>
        <a:xfrm flipV="1">
          <a:off x="10476865" y="59218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101"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102" name="直線コネクタ 101"/>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39205</xdr:rowOff>
    </xdr:from>
    <xdr:ext cx="469744" cy="259045"/>
    <xdr:sp macro="" textlink="">
      <xdr:nvSpPr>
        <xdr:cNvPr id="103" name="【図書館】&#10;一人当たり面積最大値テキスト"/>
        <xdr:cNvSpPr txBox="1"/>
      </xdr:nvSpPr>
      <xdr:spPr>
        <a:xfrm>
          <a:off x="10566400" y="569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34</xdr:row>
      <xdr:rowOff>92528</xdr:rowOff>
    </xdr:from>
    <xdr:to>
      <xdr:col>15</xdr:col>
      <xdr:colOff>269875</xdr:colOff>
      <xdr:row>34</xdr:row>
      <xdr:rowOff>92528</xdr:rowOff>
    </xdr:to>
    <xdr:cxnSp macro="">
      <xdr:nvCxnSpPr>
        <xdr:cNvPr id="104" name="直線コネクタ 103"/>
        <xdr:cNvCxnSpPr/>
      </xdr:nvCxnSpPr>
      <xdr:spPr>
        <a:xfrm>
          <a:off x="10388600" y="592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167112</xdr:rowOff>
    </xdr:from>
    <xdr:ext cx="469744" cy="259045"/>
    <xdr:sp macro="" textlink="">
      <xdr:nvSpPr>
        <xdr:cNvPr id="105" name="【図書館】&#10;一人当たり面積平均値テキスト"/>
        <xdr:cNvSpPr txBox="1"/>
      </xdr:nvSpPr>
      <xdr:spPr>
        <a:xfrm>
          <a:off x="10566400" y="6682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17235</xdr:rowOff>
    </xdr:from>
    <xdr:to>
      <xdr:col>15</xdr:col>
      <xdr:colOff>231775</xdr:colOff>
      <xdr:row>39</xdr:row>
      <xdr:rowOff>118835</xdr:rowOff>
    </xdr:to>
    <xdr:sp macro="" textlink="">
      <xdr:nvSpPr>
        <xdr:cNvPr id="106" name="フローチャート : 判断 105"/>
        <xdr:cNvSpPr/>
      </xdr:nvSpPr>
      <xdr:spPr>
        <a:xfrm>
          <a:off x="104267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107043</xdr:rowOff>
    </xdr:from>
    <xdr:to>
      <xdr:col>14</xdr:col>
      <xdr:colOff>79375</xdr:colOff>
      <xdr:row>39</xdr:row>
      <xdr:rowOff>37193</xdr:rowOff>
    </xdr:to>
    <xdr:sp macro="" textlink="">
      <xdr:nvSpPr>
        <xdr:cNvPr id="107" name="フローチャート : 判断 106"/>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28320</xdr:rowOff>
    </xdr:from>
    <xdr:ext cx="469744" cy="259045"/>
    <xdr:sp macro="" textlink="">
      <xdr:nvSpPr>
        <xdr:cNvPr id="108"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115207</xdr:rowOff>
    </xdr:from>
    <xdr:to>
      <xdr:col>14</xdr:col>
      <xdr:colOff>79375</xdr:colOff>
      <xdr:row>34</xdr:row>
      <xdr:rowOff>45357</xdr:rowOff>
    </xdr:to>
    <xdr:sp macro="" textlink="">
      <xdr:nvSpPr>
        <xdr:cNvPr id="114" name="円/楕円 113"/>
        <xdr:cNvSpPr/>
      </xdr:nvSpPr>
      <xdr:spPr>
        <a:xfrm>
          <a:off x="958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61884</xdr:rowOff>
    </xdr:from>
    <xdr:ext cx="469744" cy="259045"/>
    <xdr:sp macro="" textlink="">
      <xdr:nvSpPr>
        <xdr:cNvPr id="115" name="n_1mainValue【図書館】&#10;一人当たり面積"/>
        <xdr:cNvSpPr txBox="1"/>
      </xdr:nvSpPr>
      <xdr:spPr>
        <a:xfrm>
          <a:off x="9391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0" name="直線コネクタ 139"/>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1"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2" name="直線コネクタ 141"/>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3"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4" name="直線コネクタ 14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5"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6" name="フローチャート : 判断 145"/>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7" name="フローチャート : 判断 146"/>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8"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74930</xdr:rowOff>
    </xdr:from>
    <xdr:to>
      <xdr:col>5</xdr:col>
      <xdr:colOff>409575</xdr:colOff>
      <xdr:row>61</xdr:row>
      <xdr:rowOff>5080</xdr:rowOff>
    </xdr:to>
    <xdr:sp macro="" textlink="">
      <xdr:nvSpPr>
        <xdr:cNvPr id="154" name="円/楕円 153"/>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55" name="n_1mainValue【体育館・プー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9" name="直線コネクタ 178"/>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0"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1" name="直線コネクタ 180"/>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2"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3" name="直線コネクタ 182"/>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4"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5" name="フローチャート : 判断 184"/>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6" name="フローチャート : 判断 185"/>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7"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122555</xdr:rowOff>
    </xdr:from>
    <xdr:to>
      <xdr:col>14</xdr:col>
      <xdr:colOff>79375</xdr:colOff>
      <xdr:row>60</xdr:row>
      <xdr:rowOff>52705</xdr:rowOff>
    </xdr:to>
    <xdr:sp macro="" textlink="">
      <xdr:nvSpPr>
        <xdr:cNvPr id="193" name="円/楕円 192"/>
        <xdr:cNvSpPr/>
      </xdr:nvSpPr>
      <xdr:spPr>
        <a:xfrm>
          <a:off x="958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69232</xdr:rowOff>
    </xdr:from>
    <xdr:ext cx="469744" cy="259045"/>
    <xdr:sp macro="" textlink="">
      <xdr:nvSpPr>
        <xdr:cNvPr id="194" name="n_1mainValue【体育館・プール】&#10;一人当たり面積"/>
        <xdr:cNvSpPr txBox="1"/>
      </xdr:nvSpPr>
      <xdr:spPr>
        <a:xfrm>
          <a:off x="9391727"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9" name="直線コネクタ 21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2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21" name="直線コネクタ 22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3" name="直線コネクタ 22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4"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5" name="フローチャート : 判断 22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6" name="フローチャート : 判断 22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7"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17780</xdr:rowOff>
    </xdr:from>
    <xdr:to>
      <xdr:col>5</xdr:col>
      <xdr:colOff>409575</xdr:colOff>
      <xdr:row>82</xdr:row>
      <xdr:rowOff>119380</xdr:rowOff>
    </xdr:to>
    <xdr:sp macro="" textlink="">
      <xdr:nvSpPr>
        <xdr:cNvPr id="233" name="円/楕円 232"/>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135907</xdr:rowOff>
    </xdr:from>
    <xdr:ext cx="405111" cy="259045"/>
    <xdr:sp macro="" textlink="">
      <xdr:nvSpPr>
        <xdr:cNvPr id="234" name="n_1mainValue【福祉施設】&#10;有形固定資産減価償却率"/>
        <xdr:cNvSpPr txBox="1"/>
      </xdr:nvSpPr>
      <xdr:spPr>
        <a:xfrm>
          <a:off x="3582043"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5" name="直線コネクタ 24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6" name="テキスト ボックス 24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7" name="直線コネクタ 24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8" name="テキスト ボックス 24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9" name="直線コネクタ 24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0" name="テキスト ボックス 24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1" name="直線コネクタ 25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2" name="テキスト ボックス 25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3" name="直線コネクタ 25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4" name="テキスト ボックス 25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5" name="直線コネクタ 25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6" name="テキスト ボックス 25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60" name="直線コネクタ 259"/>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1"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2" name="直線コネクタ 261"/>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3"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4" name="直線コネクタ 263"/>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5"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6" name="フローチャート : 判断 265"/>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7" name="フローチャート : 判断 266"/>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8"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74" name="円/楕円 273"/>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xdr:rowOff>
    </xdr:from>
    <xdr:ext cx="469744" cy="259045"/>
    <xdr:sp macro="" textlink="">
      <xdr:nvSpPr>
        <xdr:cNvPr id="275"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7" name="テキスト ボックス 28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7" name="テキスト ボックス 29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1" name="直線コネクタ 300"/>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2"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3" name="直線コネクタ 302"/>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4"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5" name="直線コネクタ 30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6"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7" name="フローチャート : 判断 306"/>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8" name="フローチャート : 判断 307"/>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9"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61323</xdr:rowOff>
    </xdr:from>
    <xdr:to>
      <xdr:col>5</xdr:col>
      <xdr:colOff>409575</xdr:colOff>
      <xdr:row>103</xdr:row>
      <xdr:rowOff>162923</xdr:rowOff>
    </xdr:to>
    <xdr:sp macro="" textlink="">
      <xdr:nvSpPr>
        <xdr:cNvPr id="315" name="円/楕円 314"/>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8000</xdr:rowOff>
    </xdr:from>
    <xdr:ext cx="405111" cy="259045"/>
    <xdr:sp macro="" textlink="">
      <xdr:nvSpPr>
        <xdr:cNvPr id="316" name="n_1mainValue【市民会館】&#10;有形固定資産減価償却率"/>
        <xdr:cNvSpPr txBox="1"/>
      </xdr:nvSpPr>
      <xdr:spPr>
        <a:xfrm>
          <a:off x="3582043"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40" name="直線コネクタ 339"/>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1"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2" name="直線コネクタ 341"/>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3"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4" name="直線コネクタ 343"/>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5"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6" name="フローチャート : 判断 345"/>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7" name="フローチャート : 判断 346"/>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8"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135889</xdr:rowOff>
    </xdr:from>
    <xdr:to>
      <xdr:col>14</xdr:col>
      <xdr:colOff>79375</xdr:colOff>
      <xdr:row>105</xdr:row>
      <xdr:rowOff>66039</xdr:rowOff>
    </xdr:to>
    <xdr:sp macro="" textlink="">
      <xdr:nvSpPr>
        <xdr:cNvPr id="354" name="円/楕円 353"/>
        <xdr:cNvSpPr/>
      </xdr:nvSpPr>
      <xdr:spPr>
        <a:xfrm>
          <a:off x="9588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82566</xdr:rowOff>
    </xdr:from>
    <xdr:ext cx="469744" cy="259045"/>
    <xdr:sp macro="" textlink="">
      <xdr:nvSpPr>
        <xdr:cNvPr id="355" name="n_1main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80" name="直線コネクタ 379"/>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1"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2" name="直線コネクタ 381"/>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3"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4" name="直線コネクタ 383"/>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5"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6" name="フローチャート : 判断 385"/>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7" name="フローチャート : 判断 386"/>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8"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84455</xdr:rowOff>
    </xdr:from>
    <xdr:to>
      <xdr:col>22</xdr:col>
      <xdr:colOff>415925</xdr:colOff>
      <xdr:row>37</xdr:row>
      <xdr:rowOff>14605</xdr:rowOff>
    </xdr:to>
    <xdr:sp macro="" textlink="">
      <xdr:nvSpPr>
        <xdr:cNvPr id="394" name="円/楕円 393"/>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31132</xdr:rowOff>
    </xdr:from>
    <xdr:ext cx="405111" cy="259045"/>
    <xdr:sp macro="" textlink="">
      <xdr:nvSpPr>
        <xdr:cNvPr id="395" name="n_1mainValue【一般廃棄物処理施設】&#10;有形固定資産減価償却率"/>
        <xdr:cNvSpPr txBox="1"/>
      </xdr:nvSpPr>
      <xdr:spPr>
        <a:xfrm>
          <a:off x="15266043"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7" name="テキスト ボックス 4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9" name="テキスト ボックス 4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1" name="テキスト ボックス 4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3" name="テキスト ボックス 4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7" name="直線コネクタ 416"/>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8"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9" name="直線コネクタ 418"/>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20"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21" name="直線コネクタ 420"/>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2"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3" name="フローチャート : 判断 422"/>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4" name="フローチャート : 判断 423"/>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5"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41491</xdr:rowOff>
    </xdr:from>
    <xdr:to>
      <xdr:col>31</xdr:col>
      <xdr:colOff>85725</xdr:colOff>
      <xdr:row>41</xdr:row>
      <xdr:rowOff>143091</xdr:rowOff>
    </xdr:to>
    <xdr:sp macro="" textlink="">
      <xdr:nvSpPr>
        <xdr:cNvPr id="431" name="円/楕円 430"/>
        <xdr:cNvSpPr/>
      </xdr:nvSpPr>
      <xdr:spPr>
        <a:xfrm>
          <a:off x="21272500" y="70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134218</xdr:rowOff>
    </xdr:from>
    <xdr:ext cx="534377" cy="259045"/>
    <xdr:sp macro="" textlink="">
      <xdr:nvSpPr>
        <xdr:cNvPr id="432" name="n_1mainValue【一般廃棄物処理施設】&#10;一人当たり有形固定資産（償却資産）額"/>
        <xdr:cNvSpPr txBox="1"/>
      </xdr:nvSpPr>
      <xdr:spPr>
        <a:xfrm>
          <a:off x="21043411" y="71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3" name="テキスト ボックス 4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5" name="テキスト ボックス 4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3" name="テキスト ボックス 4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28575</xdr:rowOff>
    </xdr:from>
    <xdr:to>
      <xdr:col>23</xdr:col>
      <xdr:colOff>516889</xdr:colOff>
      <xdr:row>63</xdr:row>
      <xdr:rowOff>91440</xdr:rowOff>
    </xdr:to>
    <xdr:cxnSp macro="">
      <xdr:nvCxnSpPr>
        <xdr:cNvPr id="457" name="直線コネクタ 456"/>
        <xdr:cNvCxnSpPr/>
      </xdr:nvCxnSpPr>
      <xdr:spPr>
        <a:xfrm flipV="1">
          <a:off x="16318864" y="10144125"/>
          <a:ext cx="0" cy="748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58" name="【保健センター・保健所】&#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59" name="直線コネクタ 45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146702</xdr:rowOff>
    </xdr:from>
    <xdr:ext cx="405111" cy="259045"/>
    <xdr:sp macro="" textlink="">
      <xdr:nvSpPr>
        <xdr:cNvPr id="460" name="【保健センター・保健所】&#10;有形固定資産減価償却率最大値テキスト"/>
        <xdr:cNvSpPr txBox="1"/>
      </xdr:nvSpPr>
      <xdr:spPr>
        <a:xfrm>
          <a:off x="16408400" y="991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59</xdr:row>
      <xdr:rowOff>28575</xdr:rowOff>
    </xdr:from>
    <xdr:to>
      <xdr:col>23</xdr:col>
      <xdr:colOff>606425</xdr:colOff>
      <xdr:row>59</xdr:row>
      <xdr:rowOff>28575</xdr:rowOff>
    </xdr:to>
    <xdr:cxnSp macro="">
      <xdr:nvCxnSpPr>
        <xdr:cNvPr id="461" name="直線コネクタ 460"/>
        <xdr:cNvCxnSpPr/>
      </xdr:nvCxnSpPr>
      <xdr:spPr>
        <a:xfrm>
          <a:off x="16230600" y="1014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89552</xdr:rowOff>
    </xdr:from>
    <xdr:ext cx="405111" cy="259045"/>
    <xdr:sp macro="" textlink="">
      <xdr:nvSpPr>
        <xdr:cNvPr id="462" name="【保健センター・保健所】&#10;有形固定資産減価償却率平均値テキスト"/>
        <xdr:cNvSpPr txBox="1"/>
      </xdr:nvSpPr>
      <xdr:spPr>
        <a:xfrm>
          <a:off x="16408400" y="1054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111125</xdr:rowOff>
    </xdr:from>
    <xdr:to>
      <xdr:col>23</xdr:col>
      <xdr:colOff>568325</xdr:colOff>
      <xdr:row>62</xdr:row>
      <xdr:rowOff>41275</xdr:rowOff>
    </xdr:to>
    <xdr:sp macro="" textlink="">
      <xdr:nvSpPr>
        <xdr:cNvPr id="463" name="フローチャート : 判断 462"/>
        <xdr:cNvSpPr/>
      </xdr:nvSpPr>
      <xdr:spPr>
        <a:xfrm>
          <a:off x="16268700" y="10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103505</xdr:rowOff>
    </xdr:from>
    <xdr:to>
      <xdr:col>22</xdr:col>
      <xdr:colOff>415925</xdr:colOff>
      <xdr:row>62</xdr:row>
      <xdr:rowOff>33655</xdr:rowOff>
    </xdr:to>
    <xdr:sp macro="" textlink="">
      <xdr:nvSpPr>
        <xdr:cNvPr id="464" name="フローチャート : 判断 463"/>
        <xdr:cNvSpPr/>
      </xdr:nvSpPr>
      <xdr:spPr>
        <a:xfrm>
          <a:off x="1543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24782</xdr:rowOff>
    </xdr:from>
    <xdr:ext cx="405111" cy="259045"/>
    <xdr:sp macro="" textlink="">
      <xdr:nvSpPr>
        <xdr:cNvPr id="465" name="n_1aveValue【保健センター・保健所】&#10;有形固定資産減価償却率"/>
        <xdr:cNvSpPr txBox="1"/>
      </xdr:nvSpPr>
      <xdr:spPr>
        <a:xfrm>
          <a:off x="15266043"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80645</xdr:rowOff>
    </xdr:from>
    <xdr:to>
      <xdr:col>22</xdr:col>
      <xdr:colOff>415925</xdr:colOff>
      <xdr:row>57</xdr:row>
      <xdr:rowOff>10795</xdr:rowOff>
    </xdr:to>
    <xdr:sp macro="" textlink="">
      <xdr:nvSpPr>
        <xdr:cNvPr id="471" name="円/楕円 470"/>
        <xdr:cNvSpPr/>
      </xdr:nvSpPr>
      <xdr:spPr>
        <a:xfrm>
          <a:off x="15430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27322</xdr:rowOff>
    </xdr:from>
    <xdr:ext cx="405111" cy="259045"/>
    <xdr:sp macro="" textlink="">
      <xdr:nvSpPr>
        <xdr:cNvPr id="472" name="n_1mainValue【保健センター・保健所】&#10;有形固定資産減価償却率"/>
        <xdr:cNvSpPr txBox="1"/>
      </xdr:nvSpPr>
      <xdr:spPr>
        <a:xfrm>
          <a:off x="15266043"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8" name="直線コネクタ 497"/>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9"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00" name="直線コネクタ 49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1"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2" name="直線コネクタ 501"/>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3"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4" name="フローチャート : 判断 503"/>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5" name="フローチャート : 判断 504"/>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6"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28122</xdr:rowOff>
    </xdr:from>
    <xdr:to>
      <xdr:col>31</xdr:col>
      <xdr:colOff>85725</xdr:colOff>
      <xdr:row>57</xdr:row>
      <xdr:rowOff>129722</xdr:rowOff>
    </xdr:to>
    <xdr:sp macro="" textlink="">
      <xdr:nvSpPr>
        <xdr:cNvPr id="512" name="円/楕円 511"/>
        <xdr:cNvSpPr/>
      </xdr:nvSpPr>
      <xdr:spPr>
        <a:xfrm>
          <a:off x="21272500" y="98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146249</xdr:rowOff>
    </xdr:from>
    <xdr:ext cx="469744" cy="259045"/>
    <xdr:sp macro="" textlink="">
      <xdr:nvSpPr>
        <xdr:cNvPr id="513" name="n_1mainValue【保健センター・保健所】&#10;一人当たり面積"/>
        <xdr:cNvSpPr txBox="1"/>
      </xdr:nvSpPr>
      <xdr:spPr>
        <a:xfrm>
          <a:off x="21075727" y="95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5" name="テキスト ボックス 52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3" name="テキスト ボックス 5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7" name="直線コネクタ 536"/>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8"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9" name="直線コネクタ 538"/>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40"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1" name="直線コネクタ 540"/>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2"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3" name="フローチャート : 判断 542"/>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4" name="フローチャート : 判断 543"/>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545"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158750</xdr:rowOff>
    </xdr:from>
    <xdr:to>
      <xdr:col>22</xdr:col>
      <xdr:colOff>415925</xdr:colOff>
      <xdr:row>80</xdr:row>
      <xdr:rowOff>88900</xdr:rowOff>
    </xdr:to>
    <xdr:sp macro="" textlink="">
      <xdr:nvSpPr>
        <xdr:cNvPr id="551" name="円/楕円 550"/>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105427</xdr:rowOff>
    </xdr:from>
    <xdr:ext cx="405111" cy="259045"/>
    <xdr:sp macro="" textlink="">
      <xdr:nvSpPr>
        <xdr:cNvPr id="552" name="n_1mainValue【消防施設】&#10;有形固定資産減価償却率"/>
        <xdr:cNvSpPr txBox="1"/>
      </xdr:nvSpPr>
      <xdr:spPr>
        <a:xfrm>
          <a:off x="15266043"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8" name="直線コネクタ 577"/>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9"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80" name="直線コネクタ 579"/>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81"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2" name="直線コネクタ 58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3"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4" name="フローチャート : 判断 583"/>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5" name="フローチャート : 判断 584"/>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6"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92" name="円/楕円 59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93"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5" name="テキスト ボックス 60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3" name="テキスト ボックス 6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7" name="直線コネクタ 616"/>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8"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9" name="直線コネクタ 618"/>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20"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21" name="直線コネクタ 620"/>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2"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3" name="フローチャート : 判断 62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4" name="フローチャート : 判断 623"/>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5"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132080</xdr:rowOff>
    </xdr:from>
    <xdr:to>
      <xdr:col>22</xdr:col>
      <xdr:colOff>415925</xdr:colOff>
      <xdr:row>103</xdr:row>
      <xdr:rowOff>62230</xdr:rowOff>
    </xdr:to>
    <xdr:sp macro="" textlink="">
      <xdr:nvSpPr>
        <xdr:cNvPr id="631" name="円/楕円 630"/>
        <xdr:cNvSpPr/>
      </xdr:nvSpPr>
      <xdr:spPr>
        <a:xfrm>
          <a:off x="15430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53357</xdr:rowOff>
    </xdr:from>
    <xdr:ext cx="405111" cy="259045"/>
    <xdr:sp macro="" textlink="">
      <xdr:nvSpPr>
        <xdr:cNvPr id="632" name="n_1mainValue【庁舎】&#10;有形固定資産減価償却率"/>
        <xdr:cNvSpPr txBox="1"/>
      </xdr:nvSpPr>
      <xdr:spPr>
        <a:xfrm>
          <a:off x="15266043"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7" name="直線コネクタ 656"/>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8"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9" name="直線コネクタ 658"/>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0"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1" name="直線コネクタ 660"/>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2"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3" name="フローチャート : 判断 662"/>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4" name="フローチャート : 判断 663"/>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5"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63500</xdr:rowOff>
    </xdr:from>
    <xdr:to>
      <xdr:col>31</xdr:col>
      <xdr:colOff>85725</xdr:colOff>
      <xdr:row>102</xdr:row>
      <xdr:rowOff>165100</xdr:rowOff>
    </xdr:to>
    <xdr:sp macro="" textlink="">
      <xdr:nvSpPr>
        <xdr:cNvPr id="671" name="円/楕円 670"/>
        <xdr:cNvSpPr/>
      </xdr:nvSpPr>
      <xdr:spPr>
        <a:xfrm>
          <a:off x="2127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10177</xdr:rowOff>
    </xdr:from>
    <xdr:ext cx="469744" cy="259045"/>
    <xdr:sp macro="" textlink="">
      <xdr:nvSpPr>
        <xdr:cNvPr id="672" name="n_1mainValue【庁舎】&#10;一人当たり面積"/>
        <xdr:cNvSpPr txBox="1"/>
      </xdr:nvSpPr>
      <xdr:spPr>
        <a:xfrm>
          <a:off x="21075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これらの施設の中でも、特に保健センター・保健所について類似団体数値と比較して大きく上回っている。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年を経過して老朽化が激しく、更新が必要な時期が来ている。中長期計画上では、平成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年にかけて施設の更新を行う予定としている。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の強化等の歳入確保に努める。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94.9</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152944</xdr:rowOff>
    </xdr:from>
    <xdr:to>
      <xdr:col>7</xdr:col>
      <xdr:colOff>152400</xdr:colOff>
      <xdr:row>60</xdr:row>
      <xdr:rowOff>159838</xdr:rowOff>
    </xdr:to>
    <xdr:cxnSp macro="">
      <xdr:nvCxnSpPr>
        <xdr:cNvPr id="133" name="直線コネクタ 132"/>
        <xdr:cNvCxnSpPr/>
      </xdr:nvCxnSpPr>
      <xdr:spPr>
        <a:xfrm>
          <a:off x="4114800" y="104399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152944</xdr:rowOff>
    </xdr:from>
    <xdr:to>
      <xdr:col>6</xdr:col>
      <xdr:colOff>0</xdr:colOff>
      <xdr:row>61</xdr:row>
      <xdr:rowOff>9072</xdr:rowOff>
    </xdr:to>
    <xdr:cxnSp macro="">
      <xdr:nvCxnSpPr>
        <xdr:cNvPr id="136" name="直線コネクタ 135"/>
        <xdr:cNvCxnSpPr/>
      </xdr:nvCxnSpPr>
      <xdr:spPr>
        <a:xfrm flipV="1">
          <a:off x="3225800" y="104399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80554</xdr:rowOff>
    </xdr:from>
    <xdr:to>
      <xdr:col>4</xdr:col>
      <xdr:colOff>482600</xdr:colOff>
      <xdr:row>61</xdr:row>
      <xdr:rowOff>9072</xdr:rowOff>
    </xdr:to>
    <xdr:cxnSp macro="">
      <xdr:nvCxnSpPr>
        <xdr:cNvPr id="139" name="直線コネクタ 138"/>
        <xdr:cNvCxnSpPr/>
      </xdr:nvCxnSpPr>
      <xdr:spPr>
        <a:xfrm>
          <a:off x="2336800" y="10367554"/>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80554</xdr:rowOff>
    </xdr:from>
    <xdr:to>
      <xdr:col>3</xdr:col>
      <xdr:colOff>279400</xdr:colOff>
      <xdr:row>60</xdr:row>
      <xdr:rowOff>118473</xdr:rowOff>
    </xdr:to>
    <xdr:cxnSp macro="">
      <xdr:nvCxnSpPr>
        <xdr:cNvPr id="142" name="直線コネクタ 141"/>
        <xdr:cNvCxnSpPr/>
      </xdr:nvCxnSpPr>
      <xdr:spPr>
        <a:xfrm flipV="1">
          <a:off x="1447800" y="103675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109038</xdr:rowOff>
    </xdr:from>
    <xdr:to>
      <xdr:col>7</xdr:col>
      <xdr:colOff>203200</xdr:colOff>
      <xdr:row>61</xdr:row>
      <xdr:rowOff>39188</xdr:rowOff>
    </xdr:to>
    <xdr:sp macro="" textlink="">
      <xdr:nvSpPr>
        <xdr:cNvPr id="152" name="円/楕円 151"/>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81115</xdr:rowOff>
    </xdr:from>
    <xdr:ext cx="762000" cy="259045"/>
    <xdr:sp macro="" textlink="">
      <xdr:nvSpPr>
        <xdr:cNvPr id="153" name="財政構造の弾力性該当値テキスト"/>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102144</xdr:rowOff>
    </xdr:from>
    <xdr:to>
      <xdr:col>6</xdr:col>
      <xdr:colOff>50800</xdr:colOff>
      <xdr:row>61</xdr:row>
      <xdr:rowOff>32294</xdr:rowOff>
    </xdr:to>
    <xdr:sp macro="" textlink="">
      <xdr:nvSpPr>
        <xdr:cNvPr id="154" name="円/楕円 153"/>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17071</xdr:rowOff>
    </xdr:from>
    <xdr:ext cx="736600" cy="259045"/>
    <xdr:sp macro="" textlink="">
      <xdr:nvSpPr>
        <xdr:cNvPr id="155" name="テキスト ボックス 154"/>
        <xdr:cNvSpPr txBox="1"/>
      </xdr:nvSpPr>
      <xdr:spPr>
        <a:xfrm>
          <a:off x="3733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129722</xdr:rowOff>
    </xdr:from>
    <xdr:to>
      <xdr:col>4</xdr:col>
      <xdr:colOff>533400</xdr:colOff>
      <xdr:row>61</xdr:row>
      <xdr:rowOff>59872</xdr:rowOff>
    </xdr:to>
    <xdr:sp macro="" textlink="">
      <xdr:nvSpPr>
        <xdr:cNvPr id="156" name="円/楕円 155"/>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44649</xdr:rowOff>
    </xdr:from>
    <xdr:ext cx="762000" cy="259045"/>
    <xdr:sp macro="" textlink="">
      <xdr:nvSpPr>
        <xdr:cNvPr id="157" name="テキスト ボックス 156"/>
        <xdr:cNvSpPr txBox="1"/>
      </xdr:nvSpPr>
      <xdr:spPr>
        <a:xfrm>
          <a:off x="2844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29754</xdr:rowOff>
    </xdr:from>
    <xdr:to>
      <xdr:col>3</xdr:col>
      <xdr:colOff>330200</xdr:colOff>
      <xdr:row>60</xdr:row>
      <xdr:rowOff>131354</xdr:rowOff>
    </xdr:to>
    <xdr:sp macro="" textlink="">
      <xdr:nvSpPr>
        <xdr:cNvPr id="158" name="円/楕円 157"/>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116131</xdr:rowOff>
    </xdr:from>
    <xdr:ext cx="762000" cy="259045"/>
    <xdr:sp macro="" textlink="">
      <xdr:nvSpPr>
        <xdr:cNvPr id="159" name="テキスト ボックス 158"/>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67673</xdr:rowOff>
    </xdr:from>
    <xdr:to>
      <xdr:col>2</xdr:col>
      <xdr:colOff>127000</xdr:colOff>
      <xdr:row>60</xdr:row>
      <xdr:rowOff>169273</xdr:rowOff>
    </xdr:to>
    <xdr:sp macro="" textlink="">
      <xdr:nvSpPr>
        <xdr:cNvPr id="160" name="円/楕円 159"/>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154050</xdr:rowOff>
    </xdr:from>
    <xdr:ext cx="762000" cy="259045"/>
    <xdr:sp macro="" textlink="">
      <xdr:nvSpPr>
        <xdr:cNvPr id="161" name="テキスト ボックス 160"/>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投資的経費の増加に伴う事業費支弁人件費の増加などにより</a:t>
          </a:r>
          <a:r>
            <a:rPr kumimoji="1" lang="ja-JP" altLang="en-US" sz="1100" b="0" i="0" baseline="0">
              <a:solidFill>
                <a:schemeClr val="dk1"/>
              </a:solidFill>
              <a:effectLst/>
              <a:latin typeface="+mn-lt"/>
              <a:ea typeface="+mn-ea"/>
              <a:cs typeface="+mn-cs"/>
            </a:rPr>
            <a:t>類似団体平均を上回っていたが、</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退職者数の減に伴う退職手当が</a:t>
          </a:r>
          <a:r>
            <a:rPr kumimoji="1" lang="ja-JP" altLang="en-US" sz="1100" b="0" i="0" baseline="0">
              <a:solidFill>
                <a:sysClr val="windowText" lastClr="000000"/>
              </a:solidFill>
              <a:effectLst/>
              <a:latin typeface="+mn-lt"/>
              <a:ea typeface="+mn-ea"/>
              <a:cs typeface="+mn-cs"/>
            </a:rPr>
            <a:t>減少したこと等により</a:t>
          </a:r>
          <a:r>
            <a:rPr kumimoji="1" lang="en-US" altLang="ja-JP" sz="1100" b="0" i="0" baseline="0">
              <a:solidFill>
                <a:sysClr val="windowText" lastClr="000000"/>
              </a:solidFill>
              <a:effectLst/>
              <a:latin typeface="+mn-lt"/>
              <a:ea typeface="+mn-ea"/>
              <a:cs typeface="+mn-cs"/>
            </a:rPr>
            <a:t>848</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下</a:t>
          </a:r>
          <a:r>
            <a:rPr kumimoji="1" lang="ja-JP" altLang="ja-JP" sz="1100" b="0" i="0" baseline="0">
              <a:solidFill>
                <a:sysClr val="windowText" lastClr="000000"/>
              </a:solidFill>
              <a:effectLst/>
              <a:latin typeface="+mn-lt"/>
              <a:ea typeface="+mn-ea"/>
              <a:cs typeface="+mn-cs"/>
            </a:rPr>
            <a:t>回った。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75149</xdr:rowOff>
    </xdr:from>
    <xdr:to>
      <xdr:col>7</xdr:col>
      <xdr:colOff>152400</xdr:colOff>
      <xdr:row>83</xdr:row>
      <xdr:rowOff>78462</xdr:rowOff>
    </xdr:to>
    <xdr:cxnSp macro="">
      <xdr:nvCxnSpPr>
        <xdr:cNvPr id="196" name="直線コネクタ 195"/>
        <xdr:cNvCxnSpPr/>
      </xdr:nvCxnSpPr>
      <xdr:spPr>
        <a:xfrm>
          <a:off x="4114800" y="14305499"/>
          <a:ext cx="8382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170340</xdr:rowOff>
    </xdr:from>
    <xdr:to>
      <xdr:col>6</xdr:col>
      <xdr:colOff>0</xdr:colOff>
      <xdr:row>83</xdr:row>
      <xdr:rowOff>75149</xdr:rowOff>
    </xdr:to>
    <xdr:cxnSp macro="">
      <xdr:nvCxnSpPr>
        <xdr:cNvPr id="199" name="直線コネクタ 198"/>
        <xdr:cNvCxnSpPr/>
      </xdr:nvCxnSpPr>
      <xdr:spPr>
        <a:xfrm>
          <a:off x="3225800" y="14229240"/>
          <a:ext cx="889000" cy="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116368</xdr:rowOff>
    </xdr:from>
    <xdr:to>
      <xdr:col>4</xdr:col>
      <xdr:colOff>482600</xdr:colOff>
      <xdr:row>82</xdr:row>
      <xdr:rowOff>170340</xdr:rowOff>
    </xdr:to>
    <xdr:cxnSp macro="">
      <xdr:nvCxnSpPr>
        <xdr:cNvPr id="202" name="直線コネクタ 201"/>
        <xdr:cNvCxnSpPr/>
      </xdr:nvCxnSpPr>
      <xdr:spPr>
        <a:xfrm>
          <a:off x="2336800" y="14175268"/>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116368</xdr:rowOff>
    </xdr:from>
    <xdr:to>
      <xdr:col>3</xdr:col>
      <xdr:colOff>279400</xdr:colOff>
      <xdr:row>82</xdr:row>
      <xdr:rowOff>120800</xdr:rowOff>
    </xdr:to>
    <xdr:cxnSp macro="">
      <xdr:nvCxnSpPr>
        <xdr:cNvPr id="205" name="直線コネクタ 204"/>
        <xdr:cNvCxnSpPr/>
      </xdr:nvCxnSpPr>
      <xdr:spPr>
        <a:xfrm flipV="1">
          <a:off x="1447800" y="14175268"/>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27662</xdr:rowOff>
    </xdr:from>
    <xdr:to>
      <xdr:col>7</xdr:col>
      <xdr:colOff>203200</xdr:colOff>
      <xdr:row>83</xdr:row>
      <xdr:rowOff>129262</xdr:rowOff>
    </xdr:to>
    <xdr:sp macro="" textlink="">
      <xdr:nvSpPr>
        <xdr:cNvPr id="215" name="円/楕円 214"/>
        <xdr:cNvSpPr/>
      </xdr:nvSpPr>
      <xdr:spPr>
        <a:xfrm>
          <a:off x="4902200" y="142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44189</xdr:rowOff>
    </xdr:from>
    <xdr:ext cx="762000" cy="259045"/>
    <xdr:sp macro="" textlink="">
      <xdr:nvSpPr>
        <xdr:cNvPr id="216" name="人件費・物件費等の状況該当値テキスト"/>
        <xdr:cNvSpPr txBox="1"/>
      </xdr:nvSpPr>
      <xdr:spPr>
        <a:xfrm>
          <a:off x="5041900" y="1410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24349</xdr:rowOff>
    </xdr:from>
    <xdr:to>
      <xdr:col>6</xdr:col>
      <xdr:colOff>50800</xdr:colOff>
      <xdr:row>83</xdr:row>
      <xdr:rowOff>125949</xdr:rowOff>
    </xdr:to>
    <xdr:sp macro="" textlink="">
      <xdr:nvSpPr>
        <xdr:cNvPr id="217" name="円/楕円 216"/>
        <xdr:cNvSpPr/>
      </xdr:nvSpPr>
      <xdr:spPr>
        <a:xfrm>
          <a:off x="4064000" y="14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110726</xdr:rowOff>
    </xdr:from>
    <xdr:ext cx="736600" cy="259045"/>
    <xdr:sp macro="" textlink="">
      <xdr:nvSpPr>
        <xdr:cNvPr id="218" name="テキスト ボックス 217"/>
        <xdr:cNvSpPr txBox="1"/>
      </xdr:nvSpPr>
      <xdr:spPr>
        <a:xfrm>
          <a:off x="3733800" y="1434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119540</xdr:rowOff>
    </xdr:from>
    <xdr:to>
      <xdr:col>4</xdr:col>
      <xdr:colOff>533400</xdr:colOff>
      <xdr:row>83</xdr:row>
      <xdr:rowOff>49690</xdr:rowOff>
    </xdr:to>
    <xdr:sp macro="" textlink="">
      <xdr:nvSpPr>
        <xdr:cNvPr id="219" name="円/楕円 218"/>
        <xdr:cNvSpPr/>
      </xdr:nvSpPr>
      <xdr:spPr>
        <a:xfrm>
          <a:off x="3175000" y="141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34467</xdr:rowOff>
    </xdr:from>
    <xdr:ext cx="762000" cy="259045"/>
    <xdr:sp macro="" textlink="">
      <xdr:nvSpPr>
        <xdr:cNvPr id="220" name="テキスト ボックス 219"/>
        <xdr:cNvSpPr txBox="1"/>
      </xdr:nvSpPr>
      <xdr:spPr>
        <a:xfrm>
          <a:off x="2844800" y="142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65568</xdr:rowOff>
    </xdr:from>
    <xdr:to>
      <xdr:col>3</xdr:col>
      <xdr:colOff>330200</xdr:colOff>
      <xdr:row>82</xdr:row>
      <xdr:rowOff>167168</xdr:rowOff>
    </xdr:to>
    <xdr:sp macro="" textlink="">
      <xdr:nvSpPr>
        <xdr:cNvPr id="221" name="円/楕円 220"/>
        <xdr:cNvSpPr/>
      </xdr:nvSpPr>
      <xdr:spPr>
        <a:xfrm>
          <a:off x="2286000" y="141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5895</xdr:rowOff>
    </xdr:from>
    <xdr:ext cx="762000" cy="259045"/>
    <xdr:sp macro="" textlink="">
      <xdr:nvSpPr>
        <xdr:cNvPr id="222" name="テキスト ボックス 221"/>
        <xdr:cNvSpPr txBox="1"/>
      </xdr:nvSpPr>
      <xdr:spPr>
        <a:xfrm>
          <a:off x="1955800" y="138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70000</xdr:rowOff>
    </xdr:from>
    <xdr:to>
      <xdr:col>2</xdr:col>
      <xdr:colOff>127000</xdr:colOff>
      <xdr:row>83</xdr:row>
      <xdr:rowOff>150</xdr:rowOff>
    </xdr:to>
    <xdr:sp macro="" textlink="">
      <xdr:nvSpPr>
        <xdr:cNvPr id="223" name="円/楕円 222"/>
        <xdr:cNvSpPr/>
      </xdr:nvSpPr>
      <xdr:spPr>
        <a:xfrm>
          <a:off x="1397000" y="141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10327</xdr:rowOff>
    </xdr:from>
    <xdr:ext cx="762000" cy="259045"/>
    <xdr:sp macro="" textlink="">
      <xdr:nvSpPr>
        <xdr:cNvPr id="224" name="テキスト ボックス 223"/>
        <xdr:cNvSpPr txBox="1"/>
      </xdr:nvSpPr>
      <xdr:spPr>
        <a:xfrm>
          <a:off x="1066800" y="138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同じ数値となっている。人事評価制度の導入などにより、職務・職責に応じた給与構造への転換を図り、今後も類似団体平均水準を維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85513</xdr:rowOff>
    </xdr:to>
    <xdr:cxnSp macro="">
      <xdr:nvCxnSpPr>
        <xdr:cNvPr id="258" name="直線コネクタ 257"/>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93557</xdr:rowOff>
    </xdr:to>
    <xdr:cxnSp macro="">
      <xdr:nvCxnSpPr>
        <xdr:cNvPr id="261" name="直線コネクタ 260"/>
        <xdr:cNvCxnSpPr/>
      </xdr:nvCxnSpPr>
      <xdr:spPr>
        <a:xfrm flipV="1">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86</xdr:row>
      <xdr:rowOff>93557</xdr:rowOff>
    </xdr:to>
    <xdr:cxnSp macro="">
      <xdr:nvCxnSpPr>
        <xdr:cNvPr id="264" name="直線コネクタ 263"/>
        <xdr:cNvCxnSpPr/>
      </xdr:nvCxnSpPr>
      <xdr:spPr>
        <a:xfrm>
          <a:off x="14401800" y="148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27093</xdr:rowOff>
    </xdr:to>
    <xdr:cxnSp macro="">
      <xdr:nvCxnSpPr>
        <xdr:cNvPr id="267" name="直線コネクタ 266"/>
        <xdr:cNvCxnSpPr/>
      </xdr:nvCxnSpPr>
      <xdr:spPr>
        <a:xfrm flipV="1">
          <a:off x="13512800" y="1483825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7" name="円/楕円 276"/>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8"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9" name="円/楕円 278"/>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80" name="テキスト ボックス 279"/>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81" name="円/楕円 280"/>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82" name="テキスト ボックス 281"/>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3" name="円/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85" name="円/楕円 284"/>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6" name="テキスト ボックス 285"/>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入力</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1.28</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人の削減を行い、合併（Ｈ</a:t>
          </a:r>
          <a:r>
            <a:rPr kumimoji="1" lang="en-US" altLang="ja-JP" sz="1100" b="0" i="0" baseline="0">
              <a:solidFill>
                <a:schemeClr val="dk1"/>
              </a:solidFill>
              <a:effectLst/>
              <a:latin typeface="+mn-lt"/>
              <a:ea typeface="+mn-ea"/>
              <a:cs typeface="+mn-cs"/>
            </a:rPr>
            <a:t>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127423</xdr:rowOff>
    </xdr:to>
    <xdr:cxnSp macro="">
      <xdr:nvCxnSpPr>
        <xdr:cNvPr id="323" name="直線コネクタ 322"/>
        <xdr:cNvCxnSpPr/>
      </xdr:nvCxnSpPr>
      <xdr:spPr>
        <a:xfrm>
          <a:off x="16179800" y="105537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103294</xdr:rowOff>
    </xdr:to>
    <xdr:cxnSp macro="">
      <xdr:nvCxnSpPr>
        <xdr:cNvPr id="326" name="直線コネクタ 325"/>
        <xdr:cNvCxnSpPr/>
      </xdr:nvCxnSpPr>
      <xdr:spPr>
        <a:xfrm flipV="1">
          <a:off x="15290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86058</xdr:rowOff>
    </xdr:from>
    <xdr:to>
      <xdr:col>22</xdr:col>
      <xdr:colOff>203200</xdr:colOff>
      <xdr:row>61</xdr:row>
      <xdr:rowOff>103294</xdr:rowOff>
    </xdr:to>
    <xdr:cxnSp macro="">
      <xdr:nvCxnSpPr>
        <xdr:cNvPr id="329" name="直線コネクタ 328"/>
        <xdr:cNvCxnSpPr/>
      </xdr:nvCxnSpPr>
      <xdr:spPr>
        <a:xfrm>
          <a:off x="14401800" y="1054450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86058</xdr:rowOff>
    </xdr:to>
    <xdr:cxnSp macro="">
      <xdr:nvCxnSpPr>
        <xdr:cNvPr id="332" name="直線コネクタ 331"/>
        <xdr:cNvCxnSpPr/>
      </xdr:nvCxnSpPr>
      <xdr:spPr>
        <a:xfrm>
          <a:off x="13512800" y="105376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76623</xdr:rowOff>
    </xdr:from>
    <xdr:to>
      <xdr:col>24</xdr:col>
      <xdr:colOff>609600</xdr:colOff>
      <xdr:row>62</xdr:row>
      <xdr:rowOff>6773</xdr:rowOff>
    </xdr:to>
    <xdr:sp macro="" textlink="">
      <xdr:nvSpPr>
        <xdr:cNvPr id="342" name="円/楕円 341"/>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93150</xdr:rowOff>
    </xdr:from>
    <xdr:ext cx="762000" cy="259045"/>
    <xdr:sp macro="" textlink="">
      <xdr:nvSpPr>
        <xdr:cNvPr id="343" name="定員管理の状況該当値テキスト"/>
        <xdr:cNvSpPr txBox="1"/>
      </xdr:nvSpPr>
      <xdr:spPr>
        <a:xfrm>
          <a:off x="17106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4" name="円/楕円 343"/>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45" name="テキスト ボックス 344"/>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52494</xdr:rowOff>
    </xdr:from>
    <xdr:to>
      <xdr:col>22</xdr:col>
      <xdr:colOff>254000</xdr:colOff>
      <xdr:row>61</xdr:row>
      <xdr:rowOff>154094</xdr:rowOff>
    </xdr:to>
    <xdr:sp macro="" textlink="">
      <xdr:nvSpPr>
        <xdr:cNvPr id="346" name="円/楕円 345"/>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164271</xdr:rowOff>
    </xdr:from>
    <xdr:ext cx="762000" cy="259045"/>
    <xdr:sp macro="" textlink="">
      <xdr:nvSpPr>
        <xdr:cNvPr id="347" name="テキスト ボックス 346"/>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35258</xdr:rowOff>
    </xdr:from>
    <xdr:to>
      <xdr:col>21</xdr:col>
      <xdr:colOff>50800</xdr:colOff>
      <xdr:row>61</xdr:row>
      <xdr:rowOff>136858</xdr:rowOff>
    </xdr:to>
    <xdr:sp macro="" textlink="">
      <xdr:nvSpPr>
        <xdr:cNvPr id="348" name="円/楕円 347"/>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147035</xdr:rowOff>
    </xdr:from>
    <xdr:ext cx="762000" cy="259045"/>
    <xdr:sp macro="" textlink="">
      <xdr:nvSpPr>
        <xdr:cNvPr id="349" name="テキスト ボックス 348"/>
        <xdr:cNvSpPr txBox="1"/>
      </xdr:nvSpPr>
      <xdr:spPr>
        <a:xfrm>
          <a:off x="14020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50" name="円/楕円 349"/>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51" name="テキスト ボックス 350"/>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、既発債の償還終了に伴う元利償還金の減少等により</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ポイント改善されたものの、</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ポイント上回っ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。今後は、八幡浜港フェリー埠頭再整備事業等の大型事業を実施する予定であるため、事業の優先度</a:t>
          </a:r>
          <a:r>
            <a:rPr kumimoji="1" lang="ja-JP" altLang="en-US" sz="1100" b="0" i="0" baseline="0">
              <a:solidFill>
                <a:schemeClr val="dk1"/>
              </a:solidFill>
              <a:effectLst/>
              <a:latin typeface="+mn-lt"/>
              <a:ea typeface="+mn-ea"/>
              <a:cs typeface="+mn-cs"/>
            </a:rPr>
            <a:t>・必要性</a:t>
          </a:r>
          <a:r>
            <a:rPr kumimoji="1" lang="ja-JP" altLang="ja-JP" sz="1100" b="0" i="0" baseline="0">
              <a:solidFill>
                <a:schemeClr val="dk1"/>
              </a:solidFill>
              <a:effectLst/>
              <a:latin typeface="+mn-lt"/>
              <a:ea typeface="+mn-ea"/>
              <a:cs typeface="+mn-cs"/>
            </a:rPr>
            <a:t>を厳しく</a:t>
          </a:r>
          <a:r>
            <a:rPr kumimoji="1" lang="ja-JP" altLang="en-US" sz="1100" b="0" i="0" baseline="0">
              <a:solidFill>
                <a:schemeClr val="dk1"/>
              </a:solidFill>
              <a:effectLst/>
              <a:latin typeface="+mn-lt"/>
              <a:ea typeface="+mn-ea"/>
              <a:cs typeface="+mn-cs"/>
            </a:rPr>
            <a:t>精査</a:t>
          </a:r>
          <a:r>
            <a:rPr kumimoji="1" lang="ja-JP" altLang="ja-JP" sz="1100" b="0" i="0" baseline="0">
              <a:solidFill>
                <a:schemeClr val="dk1"/>
              </a:solidFill>
              <a:effectLst/>
              <a:latin typeface="+mn-lt"/>
              <a:ea typeface="+mn-ea"/>
              <a:cs typeface="+mn-cs"/>
            </a:rPr>
            <a:t>するとともに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過疎債等の交付税措置率の高い起債を優先発行し、比率の急激な上昇を抑制する。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90382</xdr:rowOff>
    </xdr:to>
    <xdr:cxnSp macro="">
      <xdr:nvCxnSpPr>
        <xdr:cNvPr id="385" name="直線コネクタ 384"/>
        <xdr:cNvCxnSpPr/>
      </xdr:nvCxnSpPr>
      <xdr:spPr>
        <a:xfrm flipV="1">
          <a:off x="16179800" y="641794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90382</xdr:rowOff>
    </xdr:from>
    <xdr:to>
      <xdr:col>23</xdr:col>
      <xdr:colOff>406400</xdr:colOff>
      <xdr:row>37</xdr:row>
      <xdr:rowOff>90382</xdr:rowOff>
    </xdr:to>
    <xdr:cxnSp macro="">
      <xdr:nvCxnSpPr>
        <xdr:cNvPr id="388" name="直線コネクタ 387"/>
        <xdr:cNvCxnSpPr/>
      </xdr:nvCxnSpPr>
      <xdr:spPr>
        <a:xfrm>
          <a:off x="15290800" y="64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84349</xdr:rowOff>
    </xdr:from>
    <xdr:to>
      <xdr:col>22</xdr:col>
      <xdr:colOff>203200</xdr:colOff>
      <xdr:row>37</xdr:row>
      <xdr:rowOff>90382</xdr:rowOff>
    </xdr:to>
    <xdr:cxnSp macro="">
      <xdr:nvCxnSpPr>
        <xdr:cNvPr id="391" name="直線コネクタ 390"/>
        <xdr:cNvCxnSpPr/>
      </xdr:nvCxnSpPr>
      <xdr:spPr>
        <a:xfrm>
          <a:off x="14401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72284</xdr:rowOff>
    </xdr:from>
    <xdr:to>
      <xdr:col>21</xdr:col>
      <xdr:colOff>0</xdr:colOff>
      <xdr:row>37</xdr:row>
      <xdr:rowOff>84349</xdr:rowOff>
    </xdr:to>
    <xdr:cxnSp macro="">
      <xdr:nvCxnSpPr>
        <xdr:cNvPr id="394" name="直線コネクタ 393"/>
        <xdr:cNvCxnSpPr/>
      </xdr:nvCxnSpPr>
      <xdr:spPr>
        <a:xfrm>
          <a:off x="13512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404" name="円/楕円 403"/>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167022</xdr:rowOff>
    </xdr:from>
    <xdr:ext cx="762000" cy="259045"/>
    <xdr:sp macro="" textlink="">
      <xdr:nvSpPr>
        <xdr:cNvPr id="405" name="公債費負担の状況該当値テキスト"/>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39582</xdr:rowOff>
    </xdr:from>
    <xdr:to>
      <xdr:col>23</xdr:col>
      <xdr:colOff>457200</xdr:colOff>
      <xdr:row>37</xdr:row>
      <xdr:rowOff>141182</xdr:rowOff>
    </xdr:to>
    <xdr:sp macro="" textlink="">
      <xdr:nvSpPr>
        <xdr:cNvPr id="406" name="円/楕円 405"/>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125958</xdr:rowOff>
    </xdr:from>
    <xdr:ext cx="736600" cy="259045"/>
    <xdr:sp macro="" textlink="">
      <xdr:nvSpPr>
        <xdr:cNvPr id="407" name="テキスト ボックス 406"/>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39582</xdr:rowOff>
    </xdr:from>
    <xdr:to>
      <xdr:col>22</xdr:col>
      <xdr:colOff>254000</xdr:colOff>
      <xdr:row>37</xdr:row>
      <xdr:rowOff>141182</xdr:rowOff>
    </xdr:to>
    <xdr:sp macro="" textlink="">
      <xdr:nvSpPr>
        <xdr:cNvPr id="408" name="円/楕円 407"/>
        <xdr:cNvSpPr/>
      </xdr:nvSpPr>
      <xdr:spPr>
        <a:xfrm>
          <a:off x="15240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125958</xdr:rowOff>
    </xdr:from>
    <xdr:ext cx="762000" cy="259045"/>
    <xdr:sp macro="" textlink="">
      <xdr:nvSpPr>
        <xdr:cNvPr id="409" name="テキスト ボックス 408"/>
        <xdr:cNvSpPr txBox="1"/>
      </xdr:nvSpPr>
      <xdr:spPr>
        <a:xfrm>
          <a:off x="14909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33549</xdr:rowOff>
    </xdr:from>
    <xdr:to>
      <xdr:col>21</xdr:col>
      <xdr:colOff>50800</xdr:colOff>
      <xdr:row>37</xdr:row>
      <xdr:rowOff>135149</xdr:rowOff>
    </xdr:to>
    <xdr:sp macro="" textlink="">
      <xdr:nvSpPr>
        <xdr:cNvPr id="410" name="円/楕円 409"/>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119926</xdr:rowOff>
    </xdr:from>
    <xdr:ext cx="762000" cy="259045"/>
    <xdr:sp macro="" textlink="">
      <xdr:nvSpPr>
        <xdr:cNvPr id="411" name="テキスト ボックス 410"/>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21484</xdr:rowOff>
    </xdr:from>
    <xdr:to>
      <xdr:col>19</xdr:col>
      <xdr:colOff>533400</xdr:colOff>
      <xdr:row>37</xdr:row>
      <xdr:rowOff>123084</xdr:rowOff>
    </xdr:to>
    <xdr:sp macro="" textlink="">
      <xdr:nvSpPr>
        <xdr:cNvPr id="412" name="円/楕円 411"/>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133261</xdr:rowOff>
    </xdr:from>
    <xdr:ext cx="762000" cy="259045"/>
    <xdr:sp macro="" textlink="">
      <xdr:nvSpPr>
        <xdr:cNvPr id="413" name="テキスト ボックス 412"/>
        <xdr:cNvSpPr txBox="1"/>
      </xdr:nvSpPr>
      <xdr:spPr>
        <a:xfrm>
          <a:off x="13131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a:t>
          </a:r>
          <a:r>
            <a:rPr kumimoji="1" lang="ja-JP" altLang="en-US" sz="1100" b="0" i="0" baseline="0">
              <a:solidFill>
                <a:schemeClr val="dk1"/>
              </a:solidFill>
              <a:effectLst/>
              <a:latin typeface="+mn-lt"/>
              <a:ea typeface="+mn-ea"/>
              <a:cs typeface="+mn-cs"/>
            </a:rPr>
            <a:t>飛躍的に</a:t>
          </a:r>
          <a:r>
            <a:rPr kumimoji="1" lang="ja-JP" altLang="ja-JP" sz="1100" b="0" i="0" baseline="0">
              <a:solidFill>
                <a:schemeClr val="dk1"/>
              </a:solidFill>
              <a:effectLst/>
              <a:latin typeface="+mn-lt"/>
              <a:ea typeface="+mn-ea"/>
              <a:cs typeface="+mn-cs"/>
            </a:rPr>
            <a:t>改善された</a:t>
          </a:r>
          <a:r>
            <a:rPr kumimoji="1" lang="ja-JP" altLang="en-US" sz="1100" b="0" i="0" baseline="0">
              <a:solidFill>
                <a:schemeClr val="dk1"/>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87.4</a:t>
          </a:r>
          <a:r>
            <a:rPr kumimoji="1" lang="ja-JP" altLang="ja-JP" sz="1100" b="0" i="0" baseline="0">
              <a:solidFill>
                <a:sysClr val="windowText" lastClr="000000"/>
              </a:solidFill>
              <a:effectLst/>
              <a:latin typeface="+mn-lt"/>
              <a:ea typeface="+mn-ea"/>
              <a:cs typeface="+mn-cs"/>
            </a:rPr>
            <a:t>％と</a:t>
          </a:r>
          <a:r>
            <a:rPr kumimoji="1" lang="ja-JP" altLang="en-US" sz="1100" b="0" i="0" baseline="0">
              <a:solidFill>
                <a:sysClr val="windowText" lastClr="000000"/>
              </a:solidFill>
              <a:effectLst/>
              <a:latin typeface="+mn-lt"/>
              <a:ea typeface="+mn-ea"/>
              <a:cs typeface="+mn-cs"/>
            </a:rPr>
            <a:t>類似団体平均を</a:t>
          </a:r>
          <a:r>
            <a:rPr kumimoji="1" lang="en-US" altLang="ja-JP" sz="1100" b="0" i="0" baseline="0">
              <a:solidFill>
                <a:sysClr val="windowText" lastClr="000000"/>
              </a:solidFill>
              <a:effectLst/>
              <a:latin typeface="+mn-lt"/>
              <a:ea typeface="+mn-ea"/>
              <a:cs typeface="+mn-cs"/>
            </a:rPr>
            <a:t>32.8</a:t>
          </a:r>
          <a:r>
            <a:rPr kumimoji="1" lang="ja-JP" altLang="en-US" sz="1100" b="0" i="0" baseline="0">
              <a:solidFill>
                <a:sysClr val="windowText" lastClr="000000"/>
              </a:solidFill>
              <a:effectLst/>
              <a:latin typeface="+mn-lt"/>
              <a:ea typeface="+mn-ea"/>
              <a:cs typeface="+mn-cs"/>
            </a:rPr>
            <a:t>ポイント上回っている</a:t>
          </a:r>
          <a:r>
            <a:rPr kumimoji="1" lang="ja-JP" altLang="ja-JP" sz="1100" b="0" i="0" baseline="0">
              <a:solidFill>
                <a:sysClr val="windowText" lastClr="000000"/>
              </a:solidFill>
              <a:effectLst/>
              <a:latin typeface="+mn-lt"/>
              <a:ea typeface="+mn-ea"/>
              <a:cs typeface="+mn-cs"/>
            </a:rPr>
            <a:t>。これは、市立八幡浜総合病院改築工事に伴う企業債の発行により公営企業債等繰入見込額が大幅に増加したためである。</a:t>
          </a:r>
          <a:r>
            <a:rPr kumimoji="1" lang="ja-JP" altLang="ja-JP" sz="1100" b="0" i="0" baseline="0">
              <a:solidFill>
                <a:schemeClr val="dk1"/>
              </a:solidFill>
              <a:effectLst/>
              <a:latin typeface="+mn-lt"/>
              <a:ea typeface="+mn-ea"/>
              <a:cs typeface="+mn-cs"/>
            </a:rPr>
            <a:t>今後は、</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年度にかけて実施する八幡浜港フェリー埠頭再整備事業</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の大型事業により地方債現在高が増加し、比率は上昇する見通しであるが、</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90246</xdr:rowOff>
    </xdr:from>
    <xdr:to>
      <xdr:col>24</xdr:col>
      <xdr:colOff>558800</xdr:colOff>
      <xdr:row>15</xdr:row>
      <xdr:rowOff>91453</xdr:rowOff>
    </xdr:to>
    <xdr:cxnSp macro="">
      <xdr:nvCxnSpPr>
        <xdr:cNvPr id="445" name="直線コネクタ 444"/>
        <xdr:cNvCxnSpPr/>
      </xdr:nvCxnSpPr>
      <xdr:spPr>
        <a:xfrm flipV="1">
          <a:off x="16179800" y="266199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47054</xdr:rowOff>
    </xdr:from>
    <xdr:to>
      <xdr:col>23</xdr:col>
      <xdr:colOff>406400</xdr:colOff>
      <xdr:row>15</xdr:row>
      <xdr:rowOff>91453</xdr:rowOff>
    </xdr:to>
    <xdr:cxnSp macro="">
      <xdr:nvCxnSpPr>
        <xdr:cNvPr id="448" name="直線コネクタ 447"/>
        <xdr:cNvCxnSpPr/>
      </xdr:nvCxnSpPr>
      <xdr:spPr>
        <a:xfrm>
          <a:off x="15290800" y="2618804"/>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47054</xdr:rowOff>
    </xdr:from>
    <xdr:to>
      <xdr:col>22</xdr:col>
      <xdr:colOff>203200</xdr:colOff>
      <xdr:row>15</xdr:row>
      <xdr:rowOff>48260</xdr:rowOff>
    </xdr:to>
    <xdr:cxnSp macro="">
      <xdr:nvCxnSpPr>
        <xdr:cNvPr id="451" name="直線コネクタ 450"/>
        <xdr:cNvCxnSpPr/>
      </xdr:nvCxnSpPr>
      <xdr:spPr>
        <a:xfrm flipV="1">
          <a:off x="14401800" y="261880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34265</xdr:rowOff>
    </xdr:from>
    <xdr:to>
      <xdr:col>21</xdr:col>
      <xdr:colOff>0</xdr:colOff>
      <xdr:row>15</xdr:row>
      <xdr:rowOff>48260</xdr:rowOff>
    </xdr:to>
    <xdr:cxnSp macro="">
      <xdr:nvCxnSpPr>
        <xdr:cNvPr id="454" name="直線コネクタ 453"/>
        <xdr:cNvCxnSpPr/>
      </xdr:nvCxnSpPr>
      <xdr:spPr>
        <a:xfrm>
          <a:off x="13512800" y="2606015"/>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39446</xdr:rowOff>
    </xdr:from>
    <xdr:to>
      <xdr:col>24</xdr:col>
      <xdr:colOff>609600</xdr:colOff>
      <xdr:row>15</xdr:row>
      <xdr:rowOff>141046</xdr:rowOff>
    </xdr:to>
    <xdr:sp macro="" textlink="">
      <xdr:nvSpPr>
        <xdr:cNvPr id="464" name="円/楕円 463"/>
        <xdr:cNvSpPr/>
      </xdr:nvSpPr>
      <xdr:spPr>
        <a:xfrm>
          <a:off x="16967200" y="26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11523</xdr:rowOff>
    </xdr:from>
    <xdr:ext cx="762000" cy="259045"/>
    <xdr:sp macro="" textlink="">
      <xdr:nvSpPr>
        <xdr:cNvPr id="465" name="将来負担の状況該当値テキスト"/>
        <xdr:cNvSpPr txBox="1"/>
      </xdr:nvSpPr>
      <xdr:spPr>
        <a:xfrm>
          <a:off x="17106900" y="258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40653</xdr:rowOff>
    </xdr:from>
    <xdr:to>
      <xdr:col>23</xdr:col>
      <xdr:colOff>457200</xdr:colOff>
      <xdr:row>15</xdr:row>
      <xdr:rowOff>142253</xdr:rowOff>
    </xdr:to>
    <xdr:sp macro="" textlink="">
      <xdr:nvSpPr>
        <xdr:cNvPr id="466" name="円/楕円 465"/>
        <xdr:cNvSpPr/>
      </xdr:nvSpPr>
      <xdr:spPr>
        <a:xfrm>
          <a:off x="16129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127030</xdr:rowOff>
    </xdr:from>
    <xdr:ext cx="736600" cy="259045"/>
    <xdr:sp macro="" textlink="">
      <xdr:nvSpPr>
        <xdr:cNvPr id="467" name="テキスト ボックス 466"/>
        <xdr:cNvSpPr txBox="1"/>
      </xdr:nvSpPr>
      <xdr:spPr>
        <a:xfrm>
          <a:off x="15798800" y="269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167704</xdr:rowOff>
    </xdr:from>
    <xdr:to>
      <xdr:col>22</xdr:col>
      <xdr:colOff>254000</xdr:colOff>
      <xdr:row>15</xdr:row>
      <xdr:rowOff>97854</xdr:rowOff>
    </xdr:to>
    <xdr:sp macro="" textlink="">
      <xdr:nvSpPr>
        <xdr:cNvPr id="468" name="円/楕円 467"/>
        <xdr:cNvSpPr/>
      </xdr:nvSpPr>
      <xdr:spPr>
        <a:xfrm>
          <a:off x="15240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82631</xdr:rowOff>
    </xdr:from>
    <xdr:ext cx="762000" cy="259045"/>
    <xdr:sp macro="" textlink="">
      <xdr:nvSpPr>
        <xdr:cNvPr id="469" name="テキスト ボックス 468"/>
        <xdr:cNvSpPr txBox="1"/>
      </xdr:nvSpPr>
      <xdr:spPr>
        <a:xfrm>
          <a:off x="14909800" y="26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168910</xdr:rowOff>
    </xdr:from>
    <xdr:to>
      <xdr:col>21</xdr:col>
      <xdr:colOff>50800</xdr:colOff>
      <xdr:row>15</xdr:row>
      <xdr:rowOff>99060</xdr:rowOff>
    </xdr:to>
    <xdr:sp macro="" textlink="">
      <xdr:nvSpPr>
        <xdr:cNvPr id="470" name="円/楕円 469"/>
        <xdr:cNvSpPr/>
      </xdr:nvSpPr>
      <xdr:spPr>
        <a:xfrm>
          <a:off x="14351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83837</xdr:rowOff>
    </xdr:from>
    <xdr:ext cx="762000" cy="259045"/>
    <xdr:sp macro="" textlink="">
      <xdr:nvSpPr>
        <xdr:cNvPr id="471" name="テキスト ボックス 470"/>
        <xdr:cNvSpPr txBox="1"/>
      </xdr:nvSpPr>
      <xdr:spPr>
        <a:xfrm>
          <a:off x="14020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154915</xdr:rowOff>
    </xdr:from>
    <xdr:to>
      <xdr:col>19</xdr:col>
      <xdr:colOff>533400</xdr:colOff>
      <xdr:row>15</xdr:row>
      <xdr:rowOff>85065</xdr:rowOff>
    </xdr:to>
    <xdr:sp macro="" textlink="">
      <xdr:nvSpPr>
        <xdr:cNvPr id="472" name="円/楕円 471"/>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95242</xdr:rowOff>
    </xdr:from>
    <xdr:ext cx="762000" cy="259045"/>
    <xdr:sp macro="" textlink="">
      <xdr:nvSpPr>
        <xdr:cNvPr id="473" name="テキスト ボックス 472"/>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年度については、退職者数の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に伴う退職手当の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により、人件費に係る経常収支比率は前年度に比べ</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改善され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定員適正化計画により人員削減を行ってきたため、類似団体平均</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81280</xdr:rowOff>
    </xdr:to>
    <xdr:cxnSp macro="">
      <xdr:nvCxnSpPr>
        <xdr:cNvPr id="66" name="直線コネクタ 65"/>
        <xdr:cNvCxnSpPr/>
      </xdr:nvCxnSpPr>
      <xdr:spPr>
        <a:xfrm flipV="1">
          <a:off x="3987800" y="615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81280</xdr:rowOff>
    </xdr:to>
    <xdr:cxnSp macro="">
      <xdr:nvCxnSpPr>
        <xdr:cNvPr id="69" name="直線コネクタ 68"/>
        <xdr:cNvCxnSpPr/>
      </xdr:nvCxnSpPr>
      <xdr:spPr>
        <a:xfrm>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58420</xdr:rowOff>
    </xdr:to>
    <xdr:cxnSp macro="">
      <xdr:nvCxnSpPr>
        <xdr:cNvPr id="72" name="直線コネクタ 71"/>
        <xdr:cNvCxnSpPr/>
      </xdr:nvCxnSpPr>
      <xdr:spPr>
        <a:xfrm>
          <a:off x="2209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37</xdr:row>
      <xdr:rowOff>39370</xdr:rowOff>
    </xdr:to>
    <xdr:cxnSp macro="">
      <xdr:nvCxnSpPr>
        <xdr:cNvPr id="75" name="直線コネクタ 74"/>
        <xdr:cNvCxnSpPr/>
      </xdr:nvCxnSpPr>
      <xdr:spPr>
        <a:xfrm flipV="1">
          <a:off x="1320800" y="61010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17</xdr:row>
      <xdr:rowOff>124279</xdr:rowOff>
    </xdr:to>
    <xdr:cxnSp macro="">
      <xdr:nvCxnSpPr>
        <xdr:cNvPr id="129" name="直線コネクタ 128"/>
        <xdr:cNvCxnSpPr/>
      </xdr:nvCxnSpPr>
      <xdr:spPr>
        <a:xfrm flipV="1">
          <a:off x="15671800" y="3028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124279</xdr:rowOff>
    </xdr:to>
    <xdr:cxnSp macro="">
      <xdr:nvCxnSpPr>
        <xdr:cNvPr id="132" name="直線コネクタ 131"/>
        <xdr:cNvCxnSpPr/>
      </xdr:nvCxnSpPr>
      <xdr:spPr>
        <a:xfrm>
          <a:off x="14782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135164</xdr:rowOff>
    </xdr:to>
    <xdr:cxnSp macro="">
      <xdr:nvCxnSpPr>
        <xdr:cNvPr id="135" name="直線コネクタ 134"/>
        <xdr:cNvCxnSpPr/>
      </xdr:nvCxnSpPr>
      <xdr:spPr>
        <a:xfrm flipV="1">
          <a:off x="13893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135164</xdr:rowOff>
    </xdr:to>
    <xdr:cxnSp macro="">
      <xdr:nvCxnSpPr>
        <xdr:cNvPr id="138" name="直線コネクタ 137"/>
        <xdr:cNvCxnSpPr/>
      </xdr:nvCxnSpPr>
      <xdr:spPr>
        <a:xfrm>
          <a:off x="13004800" y="2897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4" name="円/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53</xdr:row>
      <xdr:rowOff>102507</xdr:rowOff>
    </xdr:to>
    <xdr:cxnSp macro="">
      <xdr:nvCxnSpPr>
        <xdr:cNvPr id="192" name="直線コネクタ 191"/>
        <xdr:cNvCxnSpPr/>
      </xdr:nvCxnSpPr>
      <xdr:spPr>
        <a:xfrm flipV="1">
          <a:off x="3987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80735</xdr:rowOff>
    </xdr:from>
    <xdr:to>
      <xdr:col>5</xdr:col>
      <xdr:colOff>549275</xdr:colOff>
      <xdr:row>53</xdr:row>
      <xdr:rowOff>102507</xdr:rowOff>
    </xdr:to>
    <xdr:cxnSp macro="">
      <xdr:nvCxnSpPr>
        <xdr:cNvPr id="195" name="直線コネクタ 194"/>
        <xdr:cNvCxnSpPr/>
      </xdr:nvCxnSpPr>
      <xdr:spPr>
        <a:xfrm>
          <a:off x="3098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167822</xdr:rowOff>
    </xdr:to>
    <xdr:cxnSp macro="">
      <xdr:nvCxnSpPr>
        <xdr:cNvPr id="198" name="直線コネクタ 197"/>
        <xdr:cNvCxnSpPr/>
      </xdr:nvCxnSpPr>
      <xdr:spPr>
        <a:xfrm flipV="1">
          <a:off x="2209800" y="9167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29028</xdr:rowOff>
    </xdr:to>
    <xdr:cxnSp macro="">
      <xdr:nvCxnSpPr>
        <xdr:cNvPr id="201" name="直線コネクタ 200"/>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40822</xdr:rowOff>
    </xdr:from>
    <xdr:to>
      <xdr:col>7</xdr:col>
      <xdr:colOff>66675</xdr:colOff>
      <xdr:row>53</xdr:row>
      <xdr:rowOff>142422</xdr:rowOff>
    </xdr:to>
    <xdr:sp macro="" textlink="">
      <xdr:nvSpPr>
        <xdr:cNvPr id="211" name="円/楕円 210"/>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120849</xdr:rowOff>
    </xdr:from>
    <xdr:ext cx="762000" cy="259045"/>
    <xdr:sp macro="" textlink="">
      <xdr:nvSpPr>
        <xdr:cNvPr id="212" name="扶助費該当値テキスト"/>
        <xdr:cNvSpPr txBox="1"/>
      </xdr:nvSpPr>
      <xdr:spPr>
        <a:xfrm>
          <a:off x="4914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3" name="円/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29935</xdr:rowOff>
    </xdr:from>
    <xdr:to>
      <xdr:col>4</xdr:col>
      <xdr:colOff>396875</xdr:colOff>
      <xdr:row>53</xdr:row>
      <xdr:rowOff>131535</xdr:rowOff>
    </xdr:to>
    <xdr:sp macro="" textlink="">
      <xdr:nvSpPr>
        <xdr:cNvPr id="215" name="円/楕円 214"/>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141712</xdr:rowOff>
    </xdr:from>
    <xdr:ext cx="762000" cy="259045"/>
    <xdr:sp macro="" textlink="">
      <xdr:nvSpPr>
        <xdr:cNvPr id="216" name="テキスト ボックス 215"/>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7" name="円/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9" name="円/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その他に係る経常収支比率は類似団体平均を</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153670</xdr:rowOff>
    </xdr:to>
    <xdr:cxnSp macro="">
      <xdr:nvCxnSpPr>
        <xdr:cNvPr id="253" name="直線コネクタ 252"/>
        <xdr:cNvCxnSpPr/>
      </xdr:nvCxnSpPr>
      <xdr:spPr>
        <a:xfrm>
          <a:off x="15671800" y="9872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5080</xdr:rowOff>
    </xdr:to>
    <xdr:cxnSp macro="">
      <xdr:nvCxnSpPr>
        <xdr:cNvPr id="256" name="直線コネクタ 255"/>
        <xdr:cNvCxnSpPr/>
      </xdr:nvCxnSpPr>
      <xdr:spPr>
        <a:xfrm flipV="1">
          <a:off x="14782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58</xdr:row>
      <xdr:rowOff>5080</xdr:rowOff>
    </xdr:to>
    <xdr:cxnSp macro="">
      <xdr:nvCxnSpPr>
        <xdr:cNvPr id="259" name="直線コネクタ 258"/>
        <xdr:cNvCxnSpPr/>
      </xdr:nvCxnSpPr>
      <xdr:spPr>
        <a:xfrm>
          <a:off x="13893800" y="9728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127000</xdr:rowOff>
    </xdr:to>
    <xdr:cxnSp macro="">
      <xdr:nvCxnSpPr>
        <xdr:cNvPr id="262" name="直線コネクタ 261"/>
        <xdr:cNvCxnSpPr/>
      </xdr:nvCxnSpPr>
      <xdr:spPr>
        <a:xfrm>
          <a:off x="13004800" y="964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2" name="円/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4" name="円/楕円 273"/>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5" name="テキスト ボックス 27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6" name="円/楕円 275"/>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7" name="テキスト ボックス 276"/>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8" name="円/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9" name="テキスト ボックス 278"/>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80" name="円/楕円 279"/>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81" name="テキスト ボックス 28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120142</xdr:rowOff>
    </xdr:to>
    <xdr:cxnSp macro="">
      <xdr:nvCxnSpPr>
        <xdr:cNvPr id="311" name="直線コネクタ 310"/>
        <xdr:cNvCxnSpPr/>
      </xdr:nvCxnSpPr>
      <xdr:spPr>
        <a:xfrm>
          <a:off x="15671800" y="6436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110998</xdr:rowOff>
    </xdr:to>
    <xdr:cxnSp macro="">
      <xdr:nvCxnSpPr>
        <xdr:cNvPr id="314" name="直線コネクタ 313"/>
        <xdr:cNvCxnSpPr/>
      </xdr:nvCxnSpPr>
      <xdr:spPr>
        <a:xfrm flipV="1">
          <a:off x="14782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110998</xdr:rowOff>
    </xdr:to>
    <xdr:cxnSp macro="">
      <xdr:nvCxnSpPr>
        <xdr:cNvPr id="317" name="直線コネクタ 316"/>
        <xdr:cNvCxnSpPr/>
      </xdr:nvCxnSpPr>
      <xdr:spPr>
        <a:xfrm>
          <a:off x="13893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88138</xdr:rowOff>
    </xdr:to>
    <xdr:cxnSp macro="">
      <xdr:nvCxnSpPr>
        <xdr:cNvPr id="320" name="直線コネクタ 319"/>
        <xdr:cNvCxnSpPr/>
      </xdr:nvCxnSpPr>
      <xdr:spPr>
        <a:xfrm>
          <a:off x="13004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30" name="円/楕円 329"/>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31"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6" name="円/楕円 33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7" name="テキスト ボックス 33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8" name="円/楕円 33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9" name="テキスト ボックス 33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a:t>
          </a:r>
          <a:r>
            <a:rPr kumimoji="1" lang="ja-JP" altLang="en-US" sz="1100" b="0" i="0" baseline="0">
              <a:solidFill>
                <a:schemeClr val="dk1"/>
              </a:solidFill>
              <a:effectLst/>
              <a:latin typeface="+mn-lt"/>
              <a:ea typeface="+mn-ea"/>
              <a:cs typeface="+mn-cs"/>
            </a:rPr>
            <a:t>地域交流拠点施設整備事業</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大島地区種苗生産施設整備事業等</a:t>
          </a:r>
          <a:r>
            <a:rPr kumimoji="1" lang="ja-JP" altLang="ja-JP" sz="1100" b="0" i="0" baseline="0">
              <a:solidFill>
                <a:schemeClr val="dk1"/>
              </a:solidFill>
              <a:effectLst/>
              <a:latin typeface="+mn-lt"/>
              <a:ea typeface="+mn-ea"/>
              <a:cs typeface="+mn-cs"/>
            </a:rPr>
            <a:t>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161290</xdr:rowOff>
    </xdr:to>
    <xdr:cxnSp macro="">
      <xdr:nvCxnSpPr>
        <xdr:cNvPr id="371" name="直線コネクタ 370"/>
        <xdr:cNvCxnSpPr/>
      </xdr:nvCxnSpPr>
      <xdr:spPr>
        <a:xfrm>
          <a:off x="3987800" y="12840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155575</xdr:rowOff>
    </xdr:to>
    <xdr:cxnSp macro="">
      <xdr:nvCxnSpPr>
        <xdr:cNvPr id="374" name="直線コネクタ 373"/>
        <xdr:cNvCxnSpPr/>
      </xdr:nvCxnSpPr>
      <xdr:spPr>
        <a:xfrm flipV="1">
          <a:off x="3098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155575</xdr:rowOff>
    </xdr:from>
    <xdr:to>
      <xdr:col>4</xdr:col>
      <xdr:colOff>346075</xdr:colOff>
      <xdr:row>75</xdr:row>
      <xdr:rowOff>5080</xdr:rowOff>
    </xdr:to>
    <xdr:cxnSp macro="">
      <xdr:nvCxnSpPr>
        <xdr:cNvPr id="377" name="直線コネクタ 376"/>
        <xdr:cNvCxnSpPr/>
      </xdr:nvCxnSpPr>
      <xdr:spPr>
        <a:xfrm flipV="1">
          <a:off x="2209800" y="12842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6985</xdr:rowOff>
    </xdr:to>
    <xdr:cxnSp macro="">
      <xdr:nvCxnSpPr>
        <xdr:cNvPr id="380" name="直線コネクタ 379"/>
        <xdr:cNvCxnSpPr/>
      </xdr:nvCxnSpPr>
      <xdr:spPr>
        <a:xfrm flipV="1">
          <a:off x="1320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110490</xdr:rowOff>
    </xdr:from>
    <xdr:to>
      <xdr:col>7</xdr:col>
      <xdr:colOff>66675</xdr:colOff>
      <xdr:row>75</xdr:row>
      <xdr:rowOff>40640</xdr:rowOff>
    </xdr:to>
    <xdr:sp macro="" textlink="">
      <xdr:nvSpPr>
        <xdr:cNvPr id="390" name="円/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92" name="円/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93" name="テキスト ボックス 392"/>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104775</xdr:rowOff>
    </xdr:from>
    <xdr:to>
      <xdr:col>4</xdr:col>
      <xdr:colOff>396875</xdr:colOff>
      <xdr:row>75</xdr:row>
      <xdr:rowOff>34925</xdr:rowOff>
    </xdr:to>
    <xdr:sp macro="" textlink="">
      <xdr:nvSpPr>
        <xdr:cNvPr id="394" name="円/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96" name="円/楕円 395"/>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97" name="テキスト ボックス 39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8" name="円/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ポイント、広域消防、市立八幡浜総合病院への負担金等の補助費等</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ポイント、公共下水道事業等への繰出金</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ポイントなどが要因である。経常収支比率を改善するには、経常一般財源の増加も大きな要因となるため、市税の収納率向上や市有財産の売却等、歳入確保に努める。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168911</xdr:rowOff>
    </xdr:from>
    <xdr:to>
      <xdr:col>24</xdr:col>
      <xdr:colOff>31750</xdr:colOff>
      <xdr:row>79</xdr:row>
      <xdr:rowOff>5080</xdr:rowOff>
    </xdr:to>
    <xdr:cxnSp macro="">
      <xdr:nvCxnSpPr>
        <xdr:cNvPr id="432" name="直線コネクタ 431"/>
        <xdr:cNvCxnSpPr/>
      </xdr:nvCxnSpPr>
      <xdr:spPr>
        <a:xfrm flipV="1">
          <a:off x="15671800" y="13542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xdr:rowOff>
    </xdr:from>
    <xdr:to>
      <xdr:col>22</xdr:col>
      <xdr:colOff>565150</xdr:colOff>
      <xdr:row>79</xdr:row>
      <xdr:rowOff>31750</xdr:rowOff>
    </xdr:to>
    <xdr:cxnSp macro="">
      <xdr:nvCxnSpPr>
        <xdr:cNvPr id="435" name="直線コネクタ 434"/>
        <xdr:cNvCxnSpPr/>
      </xdr:nvCxnSpPr>
      <xdr:spPr>
        <a:xfrm flipV="1">
          <a:off x="14782800" y="13549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79</xdr:row>
      <xdr:rowOff>31750</xdr:rowOff>
    </xdr:to>
    <xdr:cxnSp macro="">
      <xdr:nvCxnSpPr>
        <xdr:cNvPr id="438" name="直線コネクタ 437"/>
        <xdr:cNvCxnSpPr/>
      </xdr:nvCxnSpPr>
      <xdr:spPr>
        <a:xfrm>
          <a:off x="13893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78</xdr:row>
      <xdr:rowOff>88900</xdr:rowOff>
    </xdr:to>
    <xdr:cxnSp macro="">
      <xdr:nvCxnSpPr>
        <xdr:cNvPr id="441" name="直線コネクタ 440"/>
        <xdr:cNvCxnSpPr/>
      </xdr:nvCxnSpPr>
      <xdr:spPr>
        <a:xfrm flipV="1">
          <a:off x="13004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51" name="円/楕円 450"/>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52"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53" name="円/楕円 452"/>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54" name="テキスト ボックス 453"/>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55" name="円/楕円 454"/>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56" name="テキスト ボックス 455"/>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7" name="円/楕円 45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8" name="テキスト ボックス 45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9" name="円/楕円 45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60" name="テキスト ボックス 45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93878</xdr:rowOff>
    </xdr:from>
    <xdr:to>
      <xdr:col>4</xdr:col>
      <xdr:colOff>1117600</xdr:colOff>
      <xdr:row>16</xdr:row>
      <xdr:rowOff>106794</xdr:rowOff>
    </xdr:to>
    <xdr:cxnSp macro="">
      <xdr:nvCxnSpPr>
        <xdr:cNvPr id="50" name="直線コネクタ 49"/>
        <xdr:cNvCxnSpPr/>
      </xdr:nvCxnSpPr>
      <xdr:spPr bwMode="auto">
        <a:xfrm>
          <a:off x="5003800" y="2884703"/>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93878</xdr:rowOff>
    </xdr:from>
    <xdr:to>
      <xdr:col>4</xdr:col>
      <xdr:colOff>469900</xdr:colOff>
      <xdr:row>16</xdr:row>
      <xdr:rowOff>138684</xdr:rowOff>
    </xdr:to>
    <xdr:cxnSp macro="">
      <xdr:nvCxnSpPr>
        <xdr:cNvPr id="53" name="直線コネクタ 52"/>
        <xdr:cNvCxnSpPr/>
      </xdr:nvCxnSpPr>
      <xdr:spPr bwMode="auto">
        <a:xfrm flipV="1">
          <a:off x="4305300" y="2884703"/>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138684</xdr:rowOff>
    </xdr:from>
    <xdr:to>
      <xdr:col>3</xdr:col>
      <xdr:colOff>904875</xdr:colOff>
      <xdr:row>17</xdr:row>
      <xdr:rowOff>36830</xdr:rowOff>
    </xdr:to>
    <xdr:cxnSp macro="">
      <xdr:nvCxnSpPr>
        <xdr:cNvPr id="56" name="直線コネクタ 55"/>
        <xdr:cNvCxnSpPr/>
      </xdr:nvCxnSpPr>
      <xdr:spPr bwMode="auto">
        <a:xfrm flipV="1">
          <a:off x="3606800" y="2929509"/>
          <a:ext cx="6985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143523</xdr:rowOff>
    </xdr:from>
    <xdr:to>
      <xdr:col>3</xdr:col>
      <xdr:colOff>206375</xdr:colOff>
      <xdr:row>17</xdr:row>
      <xdr:rowOff>36830</xdr:rowOff>
    </xdr:to>
    <xdr:cxnSp macro="">
      <xdr:nvCxnSpPr>
        <xdr:cNvPr id="59" name="直線コネクタ 58"/>
        <xdr:cNvCxnSpPr/>
      </xdr:nvCxnSpPr>
      <xdr:spPr bwMode="auto">
        <a:xfrm>
          <a:off x="2908300" y="2934348"/>
          <a:ext cx="698500" cy="6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55994</xdr:rowOff>
    </xdr:from>
    <xdr:to>
      <xdr:col>5</xdr:col>
      <xdr:colOff>34925</xdr:colOff>
      <xdr:row>16</xdr:row>
      <xdr:rowOff>157594</xdr:rowOff>
    </xdr:to>
    <xdr:sp macro="" textlink="">
      <xdr:nvSpPr>
        <xdr:cNvPr id="69" name="円/楕円 68"/>
        <xdr:cNvSpPr/>
      </xdr:nvSpPr>
      <xdr:spPr bwMode="auto">
        <a:xfrm>
          <a:off x="56007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72521</xdr:rowOff>
    </xdr:from>
    <xdr:ext cx="762000" cy="259045"/>
    <xdr:sp macro="" textlink="">
      <xdr:nvSpPr>
        <xdr:cNvPr id="70" name="人口1人当たり決算額の推移該当値テキスト130"/>
        <xdr:cNvSpPr txBox="1"/>
      </xdr:nvSpPr>
      <xdr:spPr>
        <a:xfrm>
          <a:off x="5740400" y="269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43078</xdr:rowOff>
    </xdr:from>
    <xdr:to>
      <xdr:col>4</xdr:col>
      <xdr:colOff>520700</xdr:colOff>
      <xdr:row>16</xdr:row>
      <xdr:rowOff>144678</xdr:rowOff>
    </xdr:to>
    <xdr:sp macro="" textlink="">
      <xdr:nvSpPr>
        <xdr:cNvPr id="71" name="円/楕円 70"/>
        <xdr:cNvSpPr/>
      </xdr:nvSpPr>
      <xdr:spPr bwMode="auto">
        <a:xfrm>
          <a:off x="49530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154855</xdr:rowOff>
    </xdr:from>
    <xdr:ext cx="736600" cy="259045"/>
    <xdr:sp macro="" textlink="">
      <xdr:nvSpPr>
        <xdr:cNvPr id="72" name="テキスト ボックス 71"/>
        <xdr:cNvSpPr txBox="1"/>
      </xdr:nvSpPr>
      <xdr:spPr>
        <a:xfrm>
          <a:off x="4622800" y="26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87884</xdr:rowOff>
    </xdr:from>
    <xdr:to>
      <xdr:col>3</xdr:col>
      <xdr:colOff>955675</xdr:colOff>
      <xdr:row>17</xdr:row>
      <xdr:rowOff>18034</xdr:rowOff>
    </xdr:to>
    <xdr:sp macro="" textlink="">
      <xdr:nvSpPr>
        <xdr:cNvPr id="73" name="円/楕円 72"/>
        <xdr:cNvSpPr/>
      </xdr:nvSpPr>
      <xdr:spPr bwMode="auto">
        <a:xfrm>
          <a:off x="42545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28211</xdr:rowOff>
    </xdr:from>
    <xdr:ext cx="762000" cy="259045"/>
    <xdr:sp macro="" textlink="">
      <xdr:nvSpPr>
        <xdr:cNvPr id="74" name="テキスト ボックス 73"/>
        <xdr:cNvSpPr txBox="1"/>
      </xdr:nvSpPr>
      <xdr:spPr>
        <a:xfrm>
          <a:off x="3924300" y="26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157480</xdr:rowOff>
    </xdr:from>
    <xdr:to>
      <xdr:col>3</xdr:col>
      <xdr:colOff>257175</xdr:colOff>
      <xdr:row>17</xdr:row>
      <xdr:rowOff>87630</xdr:rowOff>
    </xdr:to>
    <xdr:sp macro="" textlink="">
      <xdr:nvSpPr>
        <xdr:cNvPr id="75" name="円/楕円 74"/>
        <xdr:cNvSpPr/>
      </xdr:nvSpPr>
      <xdr:spPr bwMode="auto">
        <a:xfrm>
          <a:off x="35560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97807</xdr:rowOff>
    </xdr:from>
    <xdr:ext cx="762000" cy="259045"/>
    <xdr:sp macro="" textlink="">
      <xdr:nvSpPr>
        <xdr:cNvPr id="76" name="テキスト ボックス 75"/>
        <xdr:cNvSpPr txBox="1"/>
      </xdr:nvSpPr>
      <xdr:spPr>
        <a:xfrm>
          <a:off x="3225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92723</xdr:rowOff>
    </xdr:from>
    <xdr:to>
      <xdr:col>2</xdr:col>
      <xdr:colOff>692150</xdr:colOff>
      <xdr:row>17</xdr:row>
      <xdr:rowOff>22873</xdr:rowOff>
    </xdr:to>
    <xdr:sp macro="" textlink="">
      <xdr:nvSpPr>
        <xdr:cNvPr id="77" name="円/楕円 76"/>
        <xdr:cNvSpPr/>
      </xdr:nvSpPr>
      <xdr:spPr bwMode="auto">
        <a:xfrm>
          <a:off x="2857500" y="28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33050</xdr:rowOff>
    </xdr:from>
    <xdr:ext cx="762000" cy="259045"/>
    <xdr:sp macro="" textlink="">
      <xdr:nvSpPr>
        <xdr:cNvPr id="78" name="テキスト ボックス 77"/>
        <xdr:cNvSpPr txBox="1"/>
      </xdr:nvSpPr>
      <xdr:spPr>
        <a:xfrm>
          <a:off x="2527300" y="26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315023</xdr:rowOff>
    </xdr:from>
    <xdr:to>
      <xdr:col>4</xdr:col>
      <xdr:colOff>1117600</xdr:colOff>
      <xdr:row>37</xdr:row>
      <xdr:rowOff>320415</xdr:rowOff>
    </xdr:to>
    <xdr:cxnSp macro="">
      <xdr:nvCxnSpPr>
        <xdr:cNvPr id="112" name="直線コネクタ 111"/>
        <xdr:cNvCxnSpPr/>
      </xdr:nvCxnSpPr>
      <xdr:spPr bwMode="auto">
        <a:xfrm>
          <a:off x="5003800" y="7439723"/>
          <a:ext cx="647700" cy="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308276</xdr:rowOff>
    </xdr:from>
    <xdr:to>
      <xdr:col>4</xdr:col>
      <xdr:colOff>469900</xdr:colOff>
      <xdr:row>37</xdr:row>
      <xdr:rowOff>315023</xdr:rowOff>
    </xdr:to>
    <xdr:cxnSp macro="">
      <xdr:nvCxnSpPr>
        <xdr:cNvPr id="115" name="直線コネクタ 114"/>
        <xdr:cNvCxnSpPr/>
      </xdr:nvCxnSpPr>
      <xdr:spPr bwMode="auto">
        <a:xfrm>
          <a:off x="4305300" y="7432976"/>
          <a:ext cx="6985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300248</xdr:rowOff>
    </xdr:from>
    <xdr:to>
      <xdr:col>3</xdr:col>
      <xdr:colOff>904875</xdr:colOff>
      <xdr:row>37</xdr:row>
      <xdr:rowOff>308276</xdr:rowOff>
    </xdr:to>
    <xdr:cxnSp macro="">
      <xdr:nvCxnSpPr>
        <xdr:cNvPr id="118" name="直線コネクタ 117"/>
        <xdr:cNvCxnSpPr/>
      </xdr:nvCxnSpPr>
      <xdr:spPr bwMode="auto">
        <a:xfrm>
          <a:off x="3606800" y="7424948"/>
          <a:ext cx="6985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300248</xdr:rowOff>
    </xdr:from>
    <xdr:to>
      <xdr:col>3</xdr:col>
      <xdr:colOff>206375</xdr:colOff>
      <xdr:row>37</xdr:row>
      <xdr:rowOff>319050</xdr:rowOff>
    </xdr:to>
    <xdr:cxnSp macro="">
      <xdr:nvCxnSpPr>
        <xdr:cNvPr id="121" name="直線コネクタ 120"/>
        <xdr:cNvCxnSpPr/>
      </xdr:nvCxnSpPr>
      <xdr:spPr bwMode="auto">
        <a:xfrm flipV="1">
          <a:off x="2908300" y="7424948"/>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269615</xdr:rowOff>
    </xdr:from>
    <xdr:to>
      <xdr:col>5</xdr:col>
      <xdr:colOff>34925</xdr:colOff>
      <xdr:row>38</xdr:row>
      <xdr:rowOff>28315</xdr:rowOff>
    </xdr:to>
    <xdr:sp macro="" textlink="">
      <xdr:nvSpPr>
        <xdr:cNvPr id="131" name="円/楕円 130"/>
        <xdr:cNvSpPr/>
      </xdr:nvSpPr>
      <xdr:spPr bwMode="auto">
        <a:xfrm>
          <a:off x="56007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51192</xdr:rowOff>
    </xdr:from>
    <xdr:ext cx="762000" cy="259045"/>
    <xdr:sp macro="" textlink="">
      <xdr:nvSpPr>
        <xdr:cNvPr id="132" name="人口1人当たり決算額の推移該当値テキスト445"/>
        <xdr:cNvSpPr txBox="1"/>
      </xdr:nvSpPr>
      <xdr:spPr>
        <a:xfrm>
          <a:off x="5740400" y="717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264223</xdr:rowOff>
    </xdr:from>
    <xdr:to>
      <xdr:col>4</xdr:col>
      <xdr:colOff>520700</xdr:colOff>
      <xdr:row>38</xdr:row>
      <xdr:rowOff>22923</xdr:rowOff>
    </xdr:to>
    <xdr:sp macro="" textlink="">
      <xdr:nvSpPr>
        <xdr:cNvPr id="133" name="円/楕円 132"/>
        <xdr:cNvSpPr/>
      </xdr:nvSpPr>
      <xdr:spPr bwMode="auto">
        <a:xfrm>
          <a:off x="49530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33100</xdr:rowOff>
    </xdr:from>
    <xdr:ext cx="736600" cy="259045"/>
    <xdr:sp macro="" textlink="">
      <xdr:nvSpPr>
        <xdr:cNvPr id="134" name="テキスト ボックス 133"/>
        <xdr:cNvSpPr txBox="1"/>
      </xdr:nvSpPr>
      <xdr:spPr>
        <a:xfrm>
          <a:off x="4622800" y="715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257476</xdr:rowOff>
    </xdr:from>
    <xdr:to>
      <xdr:col>3</xdr:col>
      <xdr:colOff>955675</xdr:colOff>
      <xdr:row>38</xdr:row>
      <xdr:rowOff>16176</xdr:rowOff>
    </xdr:to>
    <xdr:sp macro="" textlink="">
      <xdr:nvSpPr>
        <xdr:cNvPr id="135" name="円/楕円 134"/>
        <xdr:cNvSpPr/>
      </xdr:nvSpPr>
      <xdr:spPr bwMode="auto">
        <a:xfrm>
          <a:off x="42545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26353</xdr:rowOff>
    </xdr:from>
    <xdr:ext cx="762000" cy="259045"/>
    <xdr:sp macro="" textlink="">
      <xdr:nvSpPr>
        <xdr:cNvPr id="136" name="テキスト ボックス 135"/>
        <xdr:cNvSpPr txBox="1"/>
      </xdr:nvSpPr>
      <xdr:spPr>
        <a:xfrm>
          <a:off x="3924300" y="71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249448</xdr:rowOff>
    </xdr:from>
    <xdr:to>
      <xdr:col>3</xdr:col>
      <xdr:colOff>257175</xdr:colOff>
      <xdr:row>38</xdr:row>
      <xdr:rowOff>8148</xdr:rowOff>
    </xdr:to>
    <xdr:sp macro="" textlink="">
      <xdr:nvSpPr>
        <xdr:cNvPr id="137" name="円/楕円 136"/>
        <xdr:cNvSpPr/>
      </xdr:nvSpPr>
      <xdr:spPr bwMode="auto">
        <a:xfrm>
          <a:off x="35560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18325</xdr:rowOff>
    </xdr:from>
    <xdr:ext cx="762000" cy="259045"/>
    <xdr:sp macro="" textlink="">
      <xdr:nvSpPr>
        <xdr:cNvPr id="138" name="テキスト ボックス 137"/>
        <xdr:cNvSpPr txBox="1"/>
      </xdr:nvSpPr>
      <xdr:spPr>
        <a:xfrm>
          <a:off x="3225800" y="714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268250</xdr:rowOff>
    </xdr:from>
    <xdr:to>
      <xdr:col>2</xdr:col>
      <xdr:colOff>692150</xdr:colOff>
      <xdr:row>38</xdr:row>
      <xdr:rowOff>26950</xdr:rowOff>
    </xdr:to>
    <xdr:sp macro="" textlink="">
      <xdr:nvSpPr>
        <xdr:cNvPr id="139" name="円/楕円 138"/>
        <xdr:cNvSpPr/>
      </xdr:nvSpPr>
      <xdr:spPr bwMode="auto">
        <a:xfrm>
          <a:off x="28575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11727</xdr:rowOff>
    </xdr:from>
    <xdr:ext cx="762000" cy="259045"/>
    <xdr:sp macro="" textlink="">
      <xdr:nvSpPr>
        <xdr:cNvPr id="140" name="テキスト ボックス 139"/>
        <xdr:cNvSpPr txBox="1"/>
      </xdr:nvSpPr>
      <xdr:spPr>
        <a:xfrm>
          <a:off x="2527300" y="74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24790</xdr:rowOff>
    </xdr:from>
    <xdr:to>
      <xdr:col>6</xdr:col>
      <xdr:colOff>511175</xdr:colOff>
      <xdr:row>35</xdr:row>
      <xdr:rowOff>73584</xdr:rowOff>
    </xdr:to>
    <xdr:cxnSp macro="">
      <xdr:nvCxnSpPr>
        <xdr:cNvPr id="61" name="直線コネクタ 60"/>
        <xdr:cNvCxnSpPr/>
      </xdr:nvCxnSpPr>
      <xdr:spPr>
        <a:xfrm>
          <a:off x="3797300" y="6025540"/>
          <a:ext cx="8382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24790</xdr:rowOff>
    </xdr:from>
    <xdr:to>
      <xdr:col>5</xdr:col>
      <xdr:colOff>358775</xdr:colOff>
      <xdr:row>35</xdr:row>
      <xdr:rowOff>68516</xdr:rowOff>
    </xdr:to>
    <xdr:cxnSp macro="">
      <xdr:nvCxnSpPr>
        <xdr:cNvPr id="64" name="直線コネクタ 63"/>
        <xdr:cNvCxnSpPr/>
      </xdr:nvCxnSpPr>
      <xdr:spPr>
        <a:xfrm flipV="1">
          <a:off x="2908300" y="6025540"/>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68516</xdr:rowOff>
    </xdr:from>
    <xdr:to>
      <xdr:col>4</xdr:col>
      <xdr:colOff>155575</xdr:colOff>
      <xdr:row>36</xdr:row>
      <xdr:rowOff>4547</xdr:rowOff>
    </xdr:to>
    <xdr:cxnSp macro="">
      <xdr:nvCxnSpPr>
        <xdr:cNvPr id="67" name="直線コネクタ 66"/>
        <xdr:cNvCxnSpPr/>
      </xdr:nvCxnSpPr>
      <xdr:spPr>
        <a:xfrm flipV="1">
          <a:off x="2019300" y="6069266"/>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61735</xdr:rowOff>
    </xdr:from>
    <xdr:to>
      <xdr:col>2</xdr:col>
      <xdr:colOff>638175</xdr:colOff>
      <xdr:row>36</xdr:row>
      <xdr:rowOff>4547</xdr:rowOff>
    </xdr:to>
    <xdr:cxnSp macro="">
      <xdr:nvCxnSpPr>
        <xdr:cNvPr id="70" name="直線コネクタ 69"/>
        <xdr:cNvCxnSpPr/>
      </xdr:nvCxnSpPr>
      <xdr:spPr>
        <a:xfrm>
          <a:off x="1130300" y="6062485"/>
          <a:ext cx="8890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22784</xdr:rowOff>
    </xdr:from>
    <xdr:to>
      <xdr:col>6</xdr:col>
      <xdr:colOff>561975</xdr:colOff>
      <xdr:row>35</xdr:row>
      <xdr:rowOff>124384</xdr:rowOff>
    </xdr:to>
    <xdr:sp macro="" textlink="">
      <xdr:nvSpPr>
        <xdr:cNvPr id="80" name="円/楕円 79"/>
        <xdr:cNvSpPr/>
      </xdr:nvSpPr>
      <xdr:spPr>
        <a:xfrm>
          <a:off x="4584700" y="60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1211</xdr:rowOff>
    </xdr:from>
    <xdr:ext cx="534377" cy="259045"/>
    <xdr:sp macro="" textlink="">
      <xdr:nvSpPr>
        <xdr:cNvPr id="81" name="人件費該当値テキスト"/>
        <xdr:cNvSpPr txBox="1"/>
      </xdr:nvSpPr>
      <xdr:spPr>
        <a:xfrm>
          <a:off x="4686300" y="60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145440</xdr:rowOff>
    </xdr:from>
    <xdr:to>
      <xdr:col>5</xdr:col>
      <xdr:colOff>409575</xdr:colOff>
      <xdr:row>35</xdr:row>
      <xdr:rowOff>75590</xdr:rowOff>
    </xdr:to>
    <xdr:sp macro="" textlink="">
      <xdr:nvSpPr>
        <xdr:cNvPr id="82" name="円/楕円 81"/>
        <xdr:cNvSpPr/>
      </xdr:nvSpPr>
      <xdr:spPr>
        <a:xfrm>
          <a:off x="3746500" y="59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66717</xdr:rowOff>
    </xdr:from>
    <xdr:ext cx="534377" cy="259045"/>
    <xdr:sp macro="" textlink="">
      <xdr:nvSpPr>
        <xdr:cNvPr id="83" name="テキスト ボックス 82"/>
        <xdr:cNvSpPr txBox="1"/>
      </xdr:nvSpPr>
      <xdr:spPr>
        <a:xfrm>
          <a:off x="3530111" y="60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17716</xdr:rowOff>
    </xdr:from>
    <xdr:to>
      <xdr:col>4</xdr:col>
      <xdr:colOff>206375</xdr:colOff>
      <xdr:row>35</xdr:row>
      <xdr:rowOff>119316</xdr:rowOff>
    </xdr:to>
    <xdr:sp macro="" textlink="">
      <xdr:nvSpPr>
        <xdr:cNvPr id="84" name="円/楕円 83"/>
        <xdr:cNvSpPr/>
      </xdr:nvSpPr>
      <xdr:spPr>
        <a:xfrm>
          <a:off x="2857500" y="6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110443</xdr:rowOff>
    </xdr:from>
    <xdr:ext cx="534377" cy="259045"/>
    <xdr:sp macro="" textlink="">
      <xdr:nvSpPr>
        <xdr:cNvPr id="85" name="テキスト ボックス 84"/>
        <xdr:cNvSpPr txBox="1"/>
      </xdr:nvSpPr>
      <xdr:spPr>
        <a:xfrm>
          <a:off x="2641111" y="6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125197</xdr:rowOff>
    </xdr:from>
    <xdr:to>
      <xdr:col>3</xdr:col>
      <xdr:colOff>3175</xdr:colOff>
      <xdr:row>36</xdr:row>
      <xdr:rowOff>55347</xdr:rowOff>
    </xdr:to>
    <xdr:sp macro="" textlink="">
      <xdr:nvSpPr>
        <xdr:cNvPr id="86" name="円/楕円 85"/>
        <xdr:cNvSpPr/>
      </xdr:nvSpPr>
      <xdr:spPr>
        <a:xfrm>
          <a:off x="1968500" y="6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46474</xdr:rowOff>
    </xdr:from>
    <xdr:ext cx="534377" cy="259045"/>
    <xdr:sp macro="" textlink="">
      <xdr:nvSpPr>
        <xdr:cNvPr id="87" name="テキスト ボックス 86"/>
        <xdr:cNvSpPr txBox="1"/>
      </xdr:nvSpPr>
      <xdr:spPr>
        <a:xfrm>
          <a:off x="1752111" y="62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10935</xdr:rowOff>
    </xdr:from>
    <xdr:to>
      <xdr:col>1</xdr:col>
      <xdr:colOff>485775</xdr:colOff>
      <xdr:row>35</xdr:row>
      <xdr:rowOff>112535</xdr:rowOff>
    </xdr:to>
    <xdr:sp macro="" textlink="">
      <xdr:nvSpPr>
        <xdr:cNvPr id="88" name="円/楕円 87"/>
        <xdr:cNvSpPr/>
      </xdr:nvSpPr>
      <xdr:spPr>
        <a:xfrm>
          <a:off x="1079500" y="60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103662</xdr:rowOff>
    </xdr:from>
    <xdr:ext cx="534377" cy="259045"/>
    <xdr:sp macro="" textlink="">
      <xdr:nvSpPr>
        <xdr:cNvPr id="89" name="テキスト ボックス 88"/>
        <xdr:cNvSpPr txBox="1"/>
      </xdr:nvSpPr>
      <xdr:spPr>
        <a:xfrm>
          <a:off x="863111" y="61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85725</xdr:rowOff>
    </xdr:from>
    <xdr:to>
      <xdr:col>6</xdr:col>
      <xdr:colOff>511175</xdr:colOff>
      <xdr:row>55</xdr:row>
      <xdr:rowOff>105855</xdr:rowOff>
    </xdr:to>
    <xdr:cxnSp macro="">
      <xdr:nvCxnSpPr>
        <xdr:cNvPr id="119" name="直線コネクタ 118"/>
        <xdr:cNvCxnSpPr/>
      </xdr:nvCxnSpPr>
      <xdr:spPr>
        <a:xfrm flipV="1">
          <a:off x="3797300" y="9515475"/>
          <a:ext cx="8382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105855</xdr:rowOff>
    </xdr:from>
    <xdr:to>
      <xdr:col>5</xdr:col>
      <xdr:colOff>358775</xdr:colOff>
      <xdr:row>56</xdr:row>
      <xdr:rowOff>39751</xdr:rowOff>
    </xdr:to>
    <xdr:cxnSp macro="">
      <xdr:nvCxnSpPr>
        <xdr:cNvPr id="122" name="直線コネクタ 121"/>
        <xdr:cNvCxnSpPr/>
      </xdr:nvCxnSpPr>
      <xdr:spPr>
        <a:xfrm flipV="1">
          <a:off x="2908300" y="9535605"/>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39751</xdr:rowOff>
    </xdr:from>
    <xdr:to>
      <xdr:col>4</xdr:col>
      <xdr:colOff>155575</xdr:colOff>
      <xdr:row>56</xdr:row>
      <xdr:rowOff>81407</xdr:rowOff>
    </xdr:to>
    <xdr:cxnSp macro="">
      <xdr:nvCxnSpPr>
        <xdr:cNvPr id="125" name="直線コネクタ 124"/>
        <xdr:cNvCxnSpPr/>
      </xdr:nvCxnSpPr>
      <xdr:spPr>
        <a:xfrm flipV="1">
          <a:off x="2019300" y="964095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81407</xdr:rowOff>
    </xdr:from>
    <xdr:to>
      <xdr:col>2</xdr:col>
      <xdr:colOff>638175</xdr:colOff>
      <xdr:row>56</xdr:row>
      <xdr:rowOff>142735</xdr:rowOff>
    </xdr:to>
    <xdr:cxnSp macro="">
      <xdr:nvCxnSpPr>
        <xdr:cNvPr id="128" name="直線コネクタ 127"/>
        <xdr:cNvCxnSpPr/>
      </xdr:nvCxnSpPr>
      <xdr:spPr>
        <a:xfrm flipV="1">
          <a:off x="1130300" y="9682607"/>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34925</xdr:rowOff>
    </xdr:from>
    <xdr:to>
      <xdr:col>6</xdr:col>
      <xdr:colOff>561975</xdr:colOff>
      <xdr:row>55</xdr:row>
      <xdr:rowOff>136525</xdr:rowOff>
    </xdr:to>
    <xdr:sp macro="" textlink="">
      <xdr:nvSpPr>
        <xdr:cNvPr id="138" name="円/楕円 137"/>
        <xdr:cNvSpPr/>
      </xdr:nvSpPr>
      <xdr:spPr>
        <a:xfrm>
          <a:off x="45847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57802</xdr:rowOff>
    </xdr:from>
    <xdr:ext cx="534377" cy="259045"/>
    <xdr:sp macro="" textlink="">
      <xdr:nvSpPr>
        <xdr:cNvPr id="139" name="物件費該当値テキスト"/>
        <xdr:cNvSpPr txBox="1"/>
      </xdr:nvSpPr>
      <xdr:spPr>
        <a:xfrm>
          <a:off x="4686300" y="93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55055</xdr:rowOff>
    </xdr:from>
    <xdr:to>
      <xdr:col>5</xdr:col>
      <xdr:colOff>409575</xdr:colOff>
      <xdr:row>55</xdr:row>
      <xdr:rowOff>156655</xdr:rowOff>
    </xdr:to>
    <xdr:sp macro="" textlink="">
      <xdr:nvSpPr>
        <xdr:cNvPr id="140" name="円/楕円 139"/>
        <xdr:cNvSpPr/>
      </xdr:nvSpPr>
      <xdr:spPr>
        <a:xfrm>
          <a:off x="3746500" y="94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1732</xdr:rowOff>
    </xdr:from>
    <xdr:ext cx="534377" cy="259045"/>
    <xdr:sp macro="" textlink="">
      <xdr:nvSpPr>
        <xdr:cNvPr id="141" name="テキスト ボックス 140"/>
        <xdr:cNvSpPr txBox="1"/>
      </xdr:nvSpPr>
      <xdr:spPr>
        <a:xfrm>
          <a:off x="3530111" y="92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160401</xdr:rowOff>
    </xdr:from>
    <xdr:to>
      <xdr:col>4</xdr:col>
      <xdr:colOff>206375</xdr:colOff>
      <xdr:row>56</xdr:row>
      <xdr:rowOff>90551</xdr:rowOff>
    </xdr:to>
    <xdr:sp macro="" textlink="">
      <xdr:nvSpPr>
        <xdr:cNvPr id="142" name="円/楕円 141"/>
        <xdr:cNvSpPr/>
      </xdr:nvSpPr>
      <xdr:spPr>
        <a:xfrm>
          <a:off x="2857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107078</xdr:rowOff>
    </xdr:from>
    <xdr:ext cx="534377" cy="259045"/>
    <xdr:sp macro="" textlink="">
      <xdr:nvSpPr>
        <xdr:cNvPr id="143" name="テキスト ボックス 142"/>
        <xdr:cNvSpPr txBox="1"/>
      </xdr:nvSpPr>
      <xdr:spPr>
        <a:xfrm>
          <a:off x="2641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30607</xdr:rowOff>
    </xdr:from>
    <xdr:to>
      <xdr:col>3</xdr:col>
      <xdr:colOff>3175</xdr:colOff>
      <xdr:row>56</xdr:row>
      <xdr:rowOff>132207</xdr:rowOff>
    </xdr:to>
    <xdr:sp macro="" textlink="">
      <xdr:nvSpPr>
        <xdr:cNvPr id="144" name="円/楕円 143"/>
        <xdr:cNvSpPr/>
      </xdr:nvSpPr>
      <xdr:spPr>
        <a:xfrm>
          <a:off x="1968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148734</xdr:rowOff>
    </xdr:from>
    <xdr:ext cx="534377" cy="259045"/>
    <xdr:sp macro="" textlink="">
      <xdr:nvSpPr>
        <xdr:cNvPr id="145" name="テキスト ボックス 144"/>
        <xdr:cNvSpPr txBox="1"/>
      </xdr:nvSpPr>
      <xdr:spPr>
        <a:xfrm>
          <a:off x="1752111" y="9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91935</xdr:rowOff>
    </xdr:from>
    <xdr:to>
      <xdr:col>1</xdr:col>
      <xdr:colOff>485775</xdr:colOff>
      <xdr:row>57</xdr:row>
      <xdr:rowOff>22085</xdr:rowOff>
    </xdr:to>
    <xdr:sp macro="" textlink="">
      <xdr:nvSpPr>
        <xdr:cNvPr id="146" name="円/楕円 145"/>
        <xdr:cNvSpPr/>
      </xdr:nvSpPr>
      <xdr:spPr>
        <a:xfrm>
          <a:off x="10795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13212</xdr:rowOff>
    </xdr:from>
    <xdr:ext cx="534377" cy="259045"/>
    <xdr:sp macro="" textlink="">
      <xdr:nvSpPr>
        <xdr:cNvPr id="147" name="テキスト ボックス 146"/>
        <xdr:cNvSpPr txBox="1"/>
      </xdr:nvSpPr>
      <xdr:spPr>
        <a:xfrm>
          <a:off x="863111" y="9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36700</xdr:rowOff>
    </xdr:from>
    <xdr:to>
      <xdr:col>6</xdr:col>
      <xdr:colOff>511175</xdr:colOff>
      <xdr:row>78</xdr:row>
      <xdr:rowOff>45713</xdr:rowOff>
    </xdr:to>
    <xdr:cxnSp macro="">
      <xdr:nvCxnSpPr>
        <xdr:cNvPr id="178" name="直線コネクタ 177"/>
        <xdr:cNvCxnSpPr/>
      </xdr:nvCxnSpPr>
      <xdr:spPr>
        <a:xfrm flipV="1">
          <a:off x="3797300" y="13409800"/>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39638</xdr:rowOff>
    </xdr:from>
    <xdr:to>
      <xdr:col>5</xdr:col>
      <xdr:colOff>358775</xdr:colOff>
      <xdr:row>78</xdr:row>
      <xdr:rowOff>45713</xdr:rowOff>
    </xdr:to>
    <xdr:cxnSp macro="">
      <xdr:nvCxnSpPr>
        <xdr:cNvPr id="181" name="直線コネクタ 180"/>
        <xdr:cNvCxnSpPr/>
      </xdr:nvCxnSpPr>
      <xdr:spPr>
        <a:xfrm>
          <a:off x="2908300" y="13412738"/>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20893</xdr:rowOff>
    </xdr:from>
    <xdr:to>
      <xdr:col>4</xdr:col>
      <xdr:colOff>155575</xdr:colOff>
      <xdr:row>78</xdr:row>
      <xdr:rowOff>39638</xdr:rowOff>
    </xdr:to>
    <xdr:cxnSp macro="">
      <xdr:nvCxnSpPr>
        <xdr:cNvPr id="184" name="直線コネクタ 183"/>
        <xdr:cNvCxnSpPr/>
      </xdr:nvCxnSpPr>
      <xdr:spPr>
        <a:xfrm>
          <a:off x="2019300" y="1339399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5251</xdr:rowOff>
    </xdr:from>
    <xdr:to>
      <xdr:col>2</xdr:col>
      <xdr:colOff>638175</xdr:colOff>
      <xdr:row>78</xdr:row>
      <xdr:rowOff>20893</xdr:rowOff>
    </xdr:to>
    <xdr:cxnSp macro="">
      <xdr:nvCxnSpPr>
        <xdr:cNvPr id="187" name="直線コネクタ 186"/>
        <xdr:cNvCxnSpPr/>
      </xdr:nvCxnSpPr>
      <xdr:spPr>
        <a:xfrm>
          <a:off x="1130300" y="13378351"/>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157350</xdr:rowOff>
    </xdr:from>
    <xdr:to>
      <xdr:col>6</xdr:col>
      <xdr:colOff>561975</xdr:colOff>
      <xdr:row>78</xdr:row>
      <xdr:rowOff>87500</xdr:rowOff>
    </xdr:to>
    <xdr:sp macro="" textlink="">
      <xdr:nvSpPr>
        <xdr:cNvPr id="197" name="円/楕円 196"/>
        <xdr:cNvSpPr/>
      </xdr:nvSpPr>
      <xdr:spPr>
        <a:xfrm>
          <a:off x="4584700" y="133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135777</xdr:rowOff>
    </xdr:from>
    <xdr:ext cx="469744" cy="259045"/>
    <xdr:sp macro="" textlink="">
      <xdr:nvSpPr>
        <xdr:cNvPr id="198" name="維持補修費該当値テキスト"/>
        <xdr:cNvSpPr txBox="1"/>
      </xdr:nvSpPr>
      <xdr:spPr>
        <a:xfrm>
          <a:off x="4686300" y="133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166363</xdr:rowOff>
    </xdr:from>
    <xdr:to>
      <xdr:col>5</xdr:col>
      <xdr:colOff>409575</xdr:colOff>
      <xdr:row>78</xdr:row>
      <xdr:rowOff>96513</xdr:rowOff>
    </xdr:to>
    <xdr:sp macro="" textlink="">
      <xdr:nvSpPr>
        <xdr:cNvPr id="199" name="円/楕円 198"/>
        <xdr:cNvSpPr/>
      </xdr:nvSpPr>
      <xdr:spPr>
        <a:xfrm>
          <a:off x="3746500" y="133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113040</xdr:rowOff>
    </xdr:from>
    <xdr:ext cx="469744" cy="259045"/>
    <xdr:sp macro="" textlink="">
      <xdr:nvSpPr>
        <xdr:cNvPr id="200" name="テキスト ボックス 199"/>
        <xdr:cNvSpPr txBox="1"/>
      </xdr:nvSpPr>
      <xdr:spPr>
        <a:xfrm>
          <a:off x="3562427" y="131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160288</xdr:rowOff>
    </xdr:from>
    <xdr:to>
      <xdr:col>4</xdr:col>
      <xdr:colOff>206375</xdr:colOff>
      <xdr:row>78</xdr:row>
      <xdr:rowOff>90438</xdr:rowOff>
    </xdr:to>
    <xdr:sp macro="" textlink="">
      <xdr:nvSpPr>
        <xdr:cNvPr id="201" name="円/楕円 200"/>
        <xdr:cNvSpPr/>
      </xdr:nvSpPr>
      <xdr:spPr>
        <a:xfrm>
          <a:off x="2857500" y="13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106965</xdr:rowOff>
    </xdr:from>
    <xdr:ext cx="469744" cy="259045"/>
    <xdr:sp macro="" textlink="">
      <xdr:nvSpPr>
        <xdr:cNvPr id="202" name="テキスト ボックス 201"/>
        <xdr:cNvSpPr txBox="1"/>
      </xdr:nvSpPr>
      <xdr:spPr>
        <a:xfrm>
          <a:off x="2673427" y="131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141543</xdr:rowOff>
    </xdr:from>
    <xdr:to>
      <xdr:col>3</xdr:col>
      <xdr:colOff>3175</xdr:colOff>
      <xdr:row>78</xdr:row>
      <xdr:rowOff>71693</xdr:rowOff>
    </xdr:to>
    <xdr:sp macro="" textlink="">
      <xdr:nvSpPr>
        <xdr:cNvPr id="203" name="円/楕円 202"/>
        <xdr:cNvSpPr/>
      </xdr:nvSpPr>
      <xdr:spPr>
        <a:xfrm>
          <a:off x="1968500" y="133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88220</xdr:rowOff>
    </xdr:from>
    <xdr:ext cx="469744" cy="259045"/>
    <xdr:sp macro="" textlink="">
      <xdr:nvSpPr>
        <xdr:cNvPr id="204" name="テキスト ボックス 203"/>
        <xdr:cNvSpPr txBox="1"/>
      </xdr:nvSpPr>
      <xdr:spPr>
        <a:xfrm>
          <a:off x="1784427" y="131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125901</xdr:rowOff>
    </xdr:from>
    <xdr:to>
      <xdr:col>1</xdr:col>
      <xdr:colOff>485775</xdr:colOff>
      <xdr:row>78</xdr:row>
      <xdr:rowOff>56051</xdr:rowOff>
    </xdr:to>
    <xdr:sp macro="" textlink="">
      <xdr:nvSpPr>
        <xdr:cNvPr id="205" name="円/楕円 204"/>
        <xdr:cNvSpPr/>
      </xdr:nvSpPr>
      <xdr:spPr>
        <a:xfrm>
          <a:off x="1079500" y="13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72578</xdr:rowOff>
    </xdr:from>
    <xdr:ext cx="469744" cy="259045"/>
    <xdr:sp macro="" textlink="">
      <xdr:nvSpPr>
        <xdr:cNvPr id="206" name="テキスト ボックス 205"/>
        <xdr:cNvSpPr txBox="1"/>
      </xdr:nvSpPr>
      <xdr:spPr>
        <a:xfrm>
          <a:off x="895427" y="13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38646</xdr:rowOff>
    </xdr:from>
    <xdr:to>
      <xdr:col>6</xdr:col>
      <xdr:colOff>511175</xdr:colOff>
      <xdr:row>98</xdr:row>
      <xdr:rowOff>111353</xdr:rowOff>
    </xdr:to>
    <xdr:cxnSp macro="">
      <xdr:nvCxnSpPr>
        <xdr:cNvPr id="236" name="直線コネクタ 235"/>
        <xdr:cNvCxnSpPr/>
      </xdr:nvCxnSpPr>
      <xdr:spPr>
        <a:xfrm flipV="1">
          <a:off x="3797300" y="16840746"/>
          <a:ext cx="8382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86271</xdr:rowOff>
    </xdr:from>
    <xdr:to>
      <xdr:col>5</xdr:col>
      <xdr:colOff>358775</xdr:colOff>
      <xdr:row>98</xdr:row>
      <xdr:rowOff>111353</xdr:rowOff>
    </xdr:to>
    <xdr:cxnSp macro="">
      <xdr:nvCxnSpPr>
        <xdr:cNvPr id="239" name="直線コネクタ 238"/>
        <xdr:cNvCxnSpPr/>
      </xdr:nvCxnSpPr>
      <xdr:spPr>
        <a:xfrm>
          <a:off x="2908300" y="16888371"/>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86271</xdr:rowOff>
    </xdr:from>
    <xdr:to>
      <xdr:col>4</xdr:col>
      <xdr:colOff>155575</xdr:colOff>
      <xdr:row>98</xdr:row>
      <xdr:rowOff>133096</xdr:rowOff>
    </xdr:to>
    <xdr:cxnSp macro="">
      <xdr:nvCxnSpPr>
        <xdr:cNvPr id="242" name="直線コネクタ 241"/>
        <xdr:cNvCxnSpPr/>
      </xdr:nvCxnSpPr>
      <xdr:spPr>
        <a:xfrm flipV="1">
          <a:off x="2019300" y="168883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126581</xdr:rowOff>
    </xdr:from>
    <xdr:to>
      <xdr:col>2</xdr:col>
      <xdr:colOff>638175</xdr:colOff>
      <xdr:row>98</xdr:row>
      <xdr:rowOff>133096</xdr:rowOff>
    </xdr:to>
    <xdr:cxnSp macro="">
      <xdr:nvCxnSpPr>
        <xdr:cNvPr id="245" name="直線コネクタ 244"/>
        <xdr:cNvCxnSpPr/>
      </xdr:nvCxnSpPr>
      <xdr:spPr>
        <a:xfrm>
          <a:off x="1130300" y="169286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159296</xdr:rowOff>
    </xdr:from>
    <xdr:to>
      <xdr:col>6</xdr:col>
      <xdr:colOff>561975</xdr:colOff>
      <xdr:row>98</xdr:row>
      <xdr:rowOff>89446</xdr:rowOff>
    </xdr:to>
    <xdr:sp macro="" textlink="">
      <xdr:nvSpPr>
        <xdr:cNvPr id="255" name="円/楕円 254"/>
        <xdr:cNvSpPr/>
      </xdr:nvSpPr>
      <xdr:spPr>
        <a:xfrm>
          <a:off x="45847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137723</xdr:rowOff>
    </xdr:from>
    <xdr:ext cx="534377" cy="259045"/>
    <xdr:sp macro="" textlink="">
      <xdr:nvSpPr>
        <xdr:cNvPr id="256" name="扶助費該当値テキスト"/>
        <xdr:cNvSpPr txBox="1"/>
      </xdr:nvSpPr>
      <xdr:spPr>
        <a:xfrm>
          <a:off x="4686300"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60553</xdr:rowOff>
    </xdr:from>
    <xdr:to>
      <xdr:col>5</xdr:col>
      <xdr:colOff>409575</xdr:colOff>
      <xdr:row>98</xdr:row>
      <xdr:rowOff>162153</xdr:rowOff>
    </xdr:to>
    <xdr:sp macro="" textlink="">
      <xdr:nvSpPr>
        <xdr:cNvPr id="257" name="円/楕円 256"/>
        <xdr:cNvSpPr/>
      </xdr:nvSpPr>
      <xdr:spPr>
        <a:xfrm>
          <a:off x="3746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153280</xdr:rowOff>
    </xdr:from>
    <xdr:ext cx="534377" cy="259045"/>
    <xdr:sp macro="" textlink="">
      <xdr:nvSpPr>
        <xdr:cNvPr id="258" name="テキスト ボックス 257"/>
        <xdr:cNvSpPr txBox="1"/>
      </xdr:nvSpPr>
      <xdr:spPr>
        <a:xfrm>
          <a:off x="3530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35471</xdr:rowOff>
    </xdr:from>
    <xdr:to>
      <xdr:col>4</xdr:col>
      <xdr:colOff>206375</xdr:colOff>
      <xdr:row>98</xdr:row>
      <xdr:rowOff>137071</xdr:rowOff>
    </xdr:to>
    <xdr:sp macro="" textlink="">
      <xdr:nvSpPr>
        <xdr:cNvPr id="259" name="円/楕円 258"/>
        <xdr:cNvSpPr/>
      </xdr:nvSpPr>
      <xdr:spPr>
        <a:xfrm>
          <a:off x="2857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128198</xdr:rowOff>
    </xdr:from>
    <xdr:ext cx="534377" cy="259045"/>
    <xdr:sp macro="" textlink="">
      <xdr:nvSpPr>
        <xdr:cNvPr id="260" name="テキスト ボックス 259"/>
        <xdr:cNvSpPr txBox="1"/>
      </xdr:nvSpPr>
      <xdr:spPr>
        <a:xfrm>
          <a:off x="2641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82296</xdr:rowOff>
    </xdr:from>
    <xdr:to>
      <xdr:col>3</xdr:col>
      <xdr:colOff>3175</xdr:colOff>
      <xdr:row>99</xdr:row>
      <xdr:rowOff>12446</xdr:rowOff>
    </xdr:to>
    <xdr:sp macro="" textlink="">
      <xdr:nvSpPr>
        <xdr:cNvPr id="261" name="円/楕円 260"/>
        <xdr:cNvSpPr/>
      </xdr:nvSpPr>
      <xdr:spPr>
        <a:xfrm>
          <a:off x="19685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3573</xdr:rowOff>
    </xdr:from>
    <xdr:ext cx="534377" cy="259045"/>
    <xdr:sp macro="" textlink="">
      <xdr:nvSpPr>
        <xdr:cNvPr id="262" name="テキスト ボックス 261"/>
        <xdr:cNvSpPr txBox="1"/>
      </xdr:nvSpPr>
      <xdr:spPr>
        <a:xfrm>
          <a:off x="1752111" y="169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75781</xdr:rowOff>
    </xdr:from>
    <xdr:to>
      <xdr:col>1</xdr:col>
      <xdr:colOff>485775</xdr:colOff>
      <xdr:row>99</xdr:row>
      <xdr:rowOff>5931</xdr:rowOff>
    </xdr:to>
    <xdr:sp macro="" textlink="">
      <xdr:nvSpPr>
        <xdr:cNvPr id="263" name="円/楕円 262"/>
        <xdr:cNvSpPr/>
      </xdr:nvSpPr>
      <xdr:spPr>
        <a:xfrm>
          <a:off x="1079500" y="168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168508</xdr:rowOff>
    </xdr:from>
    <xdr:ext cx="534377" cy="259045"/>
    <xdr:sp macro="" textlink="">
      <xdr:nvSpPr>
        <xdr:cNvPr id="264" name="テキスト ボックス 263"/>
        <xdr:cNvSpPr txBox="1"/>
      </xdr:nvSpPr>
      <xdr:spPr>
        <a:xfrm>
          <a:off x="863111" y="169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15494</xdr:rowOff>
    </xdr:from>
    <xdr:to>
      <xdr:col>15</xdr:col>
      <xdr:colOff>180975</xdr:colOff>
      <xdr:row>35</xdr:row>
      <xdr:rowOff>29477</xdr:rowOff>
    </xdr:to>
    <xdr:cxnSp macro="">
      <xdr:nvCxnSpPr>
        <xdr:cNvPr id="297" name="直線コネクタ 296"/>
        <xdr:cNvCxnSpPr/>
      </xdr:nvCxnSpPr>
      <xdr:spPr>
        <a:xfrm flipV="1">
          <a:off x="9639300" y="5844794"/>
          <a:ext cx="838200" cy="1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85903</xdr:rowOff>
    </xdr:from>
    <xdr:to>
      <xdr:col>14</xdr:col>
      <xdr:colOff>28575</xdr:colOff>
      <xdr:row>35</xdr:row>
      <xdr:rowOff>29477</xdr:rowOff>
    </xdr:to>
    <xdr:cxnSp macro="">
      <xdr:nvCxnSpPr>
        <xdr:cNvPr id="300" name="直線コネクタ 299"/>
        <xdr:cNvCxnSpPr/>
      </xdr:nvCxnSpPr>
      <xdr:spPr>
        <a:xfrm>
          <a:off x="8750300" y="5915203"/>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85903</xdr:rowOff>
    </xdr:from>
    <xdr:to>
      <xdr:col>12</xdr:col>
      <xdr:colOff>511175</xdr:colOff>
      <xdr:row>35</xdr:row>
      <xdr:rowOff>20247</xdr:rowOff>
    </xdr:to>
    <xdr:cxnSp macro="">
      <xdr:nvCxnSpPr>
        <xdr:cNvPr id="303" name="直線コネクタ 302"/>
        <xdr:cNvCxnSpPr/>
      </xdr:nvCxnSpPr>
      <xdr:spPr>
        <a:xfrm flipV="1">
          <a:off x="7861300" y="5915203"/>
          <a:ext cx="889000" cy="1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20247</xdr:rowOff>
    </xdr:from>
    <xdr:to>
      <xdr:col>11</xdr:col>
      <xdr:colOff>307975</xdr:colOff>
      <xdr:row>35</xdr:row>
      <xdr:rowOff>171314</xdr:rowOff>
    </xdr:to>
    <xdr:cxnSp macro="">
      <xdr:nvCxnSpPr>
        <xdr:cNvPr id="306" name="直線コネクタ 305"/>
        <xdr:cNvCxnSpPr/>
      </xdr:nvCxnSpPr>
      <xdr:spPr>
        <a:xfrm flipV="1">
          <a:off x="6972300" y="6020997"/>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136144</xdr:rowOff>
    </xdr:from>
    <xdr:to>
      <xdr:col>15</xdr:col>
      <xdr:colOff>231775</xdr:colOff>
      <xdr:row>34</xdr:row>
      <xdr:rowOff>66294</xdr:rowOff>
    </xdr:to>
    <xdr:sp macro="" textlink="">
      <xdr:nvSpPr>
        <xdr:cNvPr id="316" name="円/楕円 315"/>
        <xdr:cNvSpPr/>
      </xdr:nvSpPr>
      <xdr:spPr>
        <a:xfrm>
          <a:off x="104267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159021</xdr:rowOff>
    </xdr:from>
    <xdr:ext cx="599010" cy="259045"/>
    <xdr:sp macro="" textlink="">
      <xdr:nvSpPr>
        <xdr:cNvPr id="317" name="補助費等該当値テキスト"/>
        <xdr:cNvSpPr txBox="1"/>
      </xdr:nvSpPr>
      <xdr:spPr>
        <a:xfrm>
          <a:off x="10528300" y="564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150127</xdr:rowOff>
    </xdr:from>
    <xdr:to>
      <xdr:col>14</xdr:col>
      <xdr:colOff>79375</xdr:colOff>
      <xdr:row>35</xdr:row>
      <xdr:rowOff>80277</xdr:rowOff>
    </xdr:to>
    <xdr:sp macro="" textlink="">
      <xdr:nvSpPr>
        <xdr:cNvPr id="318" name="円/楕円 317"/>
        <xdr:cNvSpPr/>
      </xdr:nvSpPr>
      <xdr:spPr>
        <a:xfrm>
          <a:off x="95885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96804</xdr:rowOff>
    </xdr:from>
    <xdr:ext cx="534377" cy="259045"/>
    <xdr:sp macro="" textlink="">
      <xdr:nvSpPr>
        <xdr:cNvPr id="319" name="テキスト ボックス 318"/>
        <xdr:cNvSpPr txBox="1"/>
      </xdr:nvSpPr>
      <xdr:spPr>
        <a:xfrm>
          <a:off x="9372111"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35103</xdr:rowOff>
    </xdr:from>
    <xdr:to>
      <xdr:col>12</xdr:col>
      <xdr:colOff>561975</xdr:colOff>
      <xdr:row>34</xdr:row>
      <xdr:rowOff>136703</xdr:rowOff>
    </xdr:to>
    <xdr:sp macro="" textlink="">
      <xdr:nvSpPr>
        <xdr:cNvPr id="320" name="円/楕円 319"/>
        <xdr:cNvSpPr/>
      </xdr:nvSpPr>
      <xdr:spPr>
        <a:xfrm>
          <a:off x="8699500" y="5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153230</xdr:rowOff>
    </xdr:from>
    <xdr:ext cx="534377" cy="259045"/>
    <xdr:sp macro="" textlink="">
      <xdr:nvSpPr>
        <xdr:cNvPr id="321" name="テキスト ボックス 320"/>
        <xdr:cNvSpPr txBox="1"/>
      </xdr:nvSpPr>
      <xdr:spPr>
        <a:xfrm>
          <a:off x="8483111" y="56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140897</xdr:rowOff>
    </xdr:from>
    <xdr:to>
      <xdr:col>11</xdr:col>
      <xdr:colOff>358775</xdr:colOff>
      <xdr:row>35</xdr:row>
      <xdr:rowOff>71047</xdr:rowOff>
    </xdr:to>
    <xdr:sp macro="" textlink="">
      <xdr:nvSpPr>
        <xdr:cNvPr id="322" name="円/楕円 321"/>
        <xdr:cNvSpPr/>
      </xdr:nvSpPr>
      <xdr:spPr>
        <a:xfrm>
          <a:off x="7810500" y="597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87574</xdr:rowOff>
    </xdr:from>
    <xdr:ext cx="534377" cy="259045"/>
    <xdr:sp macro="" textlink="">
      <xdr:nvSpPr>
        <xdr:cNvPr id="323" name="テキスト ボックス 322"/>
        <xdr:cNvSpPr txBox="1"/>
      </xdr:nvSpPr>
      <xdr:spPr>
        <a:xfrm>
          <a:off x="7594111" y="57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120514</xdr:rowOff>
    </xdr:from>
    <xdr:to>
      <xdr:col>10</xdr:col>
      <xdr:colOff>155575</xdr:colOff>
      <xdr:row>36</xdr:row>
      <xdr:rowOff>50664</xdr:rowOff>
    </xdr:to>
    <xdr:sp macro="" textlink="">
      <xdr:nvSpPr>
        <xdr:cNvPr id="324" name="円/楕円 323"/>
        <xdr:cNvSpPr/>
      </xdr:nvSpPr>
      <xdr:spPr>
        <a:xfrm>
          <a:off x="6921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67191</xdr:rowOff>
    </xdr:from>
    <xdr:ext cx="534377" cy="259045"/>
    <xdr:sp macro="" textlink="">
      <xdr:nvSpPr>
        <xdr:cNvPr id="325" name="テキスト ボックス 324"/>
        <xdr:cNvSpPr txBox="1"/>
      </xdr:nvSpPr>
      <xdr:spPr>
        <a:xfrm>
          <a:off x="6705111" y="58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124846</xdr:rowOff>
    </xdr:from>
    <xdr:to>
      <xdr:col>15</xdr:col>
      <xdr:colOff>180975</xdr:colOff>
      <xdr:row>56</xdr:row>
      <xdr:rowOff>155039</xdr:rowOff>
    </xdr:to>
    <xdr:cxnSp macro="">
      <xdr:nvCxnSpPr>
        <xdr:cNvPr id="352" name="直線コネクタ 351"/>
        <xdr:cNvCxnSpPr/>
      </xdr:nvCxnSpPr>
      <xdr:spPr>
        <a:xfrm>
          <a:off x="9639300" y="9726046"/>
          <a:ext cx="8382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124846</xdr:rowOff>
    </xdr:from>
    <xdr:to>
      <xdr:col>14</xdr:col>
      <xdr:colOff>28575</xdr:colOff>
      <xdr:row>56</xdr:row>
      <xdr:rowOff>133610</xdr:rowOff>
    </xdr:to>
    <xdr:cxnSp macro="">
      <xdr:nvCxnSpPr>
        <xdr:cNvPr id="355" name="直線コネクタ 354"/>
        <xdr:cNvCxnSpPr/>
      </xdr:nvCxnSpPr>
      <xdr:spPr>
        <a:xfrm flipV="1">
          <a:off x="8750300" y="972604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133610</xdr:rowOff>
    </xdr:from>
    <xdr:to>
      <xdr:col>12</xdr:col>
      <xdr:colOff>511175</xdr:colOff>
      <xdr:row>57</xdr:row>
      <xdr:rowOff>108076</xdr:rowOff>
    </xdr:to>
    <xdr:cxnSp macro="">
      <xdr:nvCxnSpPr>
        <xdr:cNvPr id="358" name="直線コネクタ 357"/>
        <xdr:cNvCxnSpPr/>
      </xdr:nvCxnSpPr>
      <xdr:spPr>
        <a:xfrm flipV="1">
          <a:off x="7861300" y="9734810"/>
          <a:ext cx="889000" cy="1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130707</xdr:rowOff>
    </xdr:from>
    <xdr:to>
      <xdr:col>11</xdr:col>
      <xdr:colOff>307975</xdr:colOff>
      <xdr:row>57</xdr:row>
      <xdr:rowOff>108076</xdr:rowOff>
    </xdr:to>
    <xdr:cxnSp macro="">
      <xdr:nvCxnSpPr>
        <xdr:cNvPr id="361" name="直線コネクタ 360"/>
        <xdr:cNvCxnSpPr/>
      </xdr:nvCxnSpPr>
      <xdr:spPr>
        <a:xfrm>
          <a:off x="6972300" y="9560457"/>
          <a:ext cx="889000" cy="3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104239</xdr:rowOff>
    </xdr:from>
    <xdr:to>
      <xdr:col>15</xdr:col>
      <xdr:colOff>231775</xdr:colOff>
      <xdr:row>57</xdr:row>
      <xdr:rowOff>34389</xdr:rowOff>
    </xdr:to>
    <xdr:sp macro="" textlink="">
      <xdr:nvSpPr>
        <xdr:cNvPr id="371" name="円/楕円 370"/>
        <xdr:cNvSpPr/>
      </xdr:nvSpPr>
      <xdr:spPr>
        <a:xfrm>
          <a:off x="104267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82666</xdr:rowOff>
    </xdr:from>
    <xdr:ext cx="534377" cy="259045"/>
    <xdr:sp macro="" textlink="">
      <xdr:nvSpPr>
        <xdr:cNvPr id="372" name="普通建設事業費該当値テキスト"/>
        <xdr:cNvSpPr txBox="1"/>
      </xdr:nvSpPr>
      <xdr:spPr>
        <a:xfrm>
          <a:off x="10528300" y="96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74046</xdr:rowOff>
    </xdr:from>
    <xdr:to>
      <xdr:col>14</xdr:col>
      <xdr:colOff>79375</xdr:colOff>
      <xdr:row>57</xdr:row>
      <xdr:rowOff>4196</xdr:rowOff>
    </xdr:to>
    <xdr:sp macro="" textlink="">
      <xdr:nvSpPr>
        <xdr:cNvPr id="373" name="円/楕円 372"/>
        <xdr:cNvSpPr/>
      </xdr:nvSpPr>
      <xdr:spPr>
        <a:xfrm>
          <a:off x="9588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166773</xdr:rowOff>
    </xdr:from>
    <xdr:ext cx="534377" cy="259045"/>
    <xdr:sp macro="" textlink="">
      <xdr:nvSpPr>
        <xdr:cNvPr id="374" name="テキスト ボックス 373"/>
        <xdr:cNvSpPr txBox="1"/>
      </xdr:nvSpPr>
      <xdr:spPr>
        <a:xfrm>
          <a:off x="9372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82810</xdr:rowOff>
    </xdr:from>
    <xdr:to>
      <xdr:col>12</xdr:col>
      <xdr:colOff>561975</xdr:colOff>
      <xdr:row>57</xdr:row>
      <xdr:rowOff>12960</xdr:rowOff>
    </xdr:to>
    <xdr:sp macro="" textlink="">
      <xdr:nvSpPr>
        <xdr:cNvPr id="375" name="円/楕円 374"/>
        <xdr:cNvSpPr/>
      </xdr:nvSpPr>
      <xdr:spPr>
        <a:xfrm>
          <a:off x="86995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4087</xdr:rowOff>
    </xdr:from>
    <xdr:ext cx="534377" cy="259045"/>
    <xdr:sp macro="" textlink="">
      <xdr:nvSpPr>
        <xdr:cNvPr id="376" name="テキスト ボックス 375"/>
        <xdr:cNvSpPr txBox="1"/>
      </xdr:nvSpPr>
      <xdr:spPr>
        <a:xfrm>
          <a:off x="8483111"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57276</xdr:rowOff>
    </xdr:from>
    <xdr:to>
      <xdr:col>11</xdr:col>
      <xdr:colOff>358775</xdr:colOff>
      <xdr:row>57</xdr:row>
      <xdr:rowOff>158876</xdr:rowOff>
    </xdr:to>
    <xdr:sp macro="" textlink="">
      <xdr:nvSpPr>
        <xdr:cNvPr id="377" name="円/楕円 376"/>
        <xdr:cNvSpPr/>
      </xdr:nvSpPr>
      <xdr:spPr>
        <a:xfrm>
          <a:off x="7810500" y="98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150003</xdr:rowOff>
    </xdr:from>
    <xdr:ext cx="534377" cy="259045"/>
    <xdr:sp macro="" textlink="">
      <xdr:nvSpPr>
        <xdr:cNvPr id="378" name="テキスト ボックス 377"/>
        <xdr:cNvSpPr txBox="1"/>
      </xdr:nvSpPr>
      <xdr:spPr>
        <a:xfrm>
          <a:off x="7594111" y="99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79907</xdr:rowOff>
    </xdr:from>
    <xdr:to>
      <xdr:col>10</xdr:col>
      <xdr:colOff>155575</xdr:colOff>
      <xdr:row>56</xdr:row>
      <xdr:rowOff>10057</xdr:rowOff>
    </xdr:to>
    <xdr:sp macro="" textlink="">
      <xdr:nvSpPr>
        <xdr:cNvPr id="379" name="円/楕円 378"/>
        <xdr:cNvSpPr/>
      </xdr:nvSpPr>
      <xdr:spPr>
        <a:xfrm>
          <a:off x="6921500" y="9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26584</xdr:rowOff>
    </xdr:from>
    <xdr:ext cx="599010" cy="259045"/>
    <xdr:sp macro="" textlink="">
      <xdr:nvSpPr>
        <xdr:cNvPr id="380" name="テキスト ボックス 379"/>
        <xdr:cNvSpPr txBox="1"/>
      </xdr:nvSpPr>
      <xdr:spPr>
        <a:xfrm>
          <a:off x="6672794" y="92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42994</xdr:rowOff>
    </xdr:from>
    <xdr:to>
      <xdr:col>15</xdr:col>
      <xdr:colOff>180975</xdr:colOff>
      <xdr:row>78</xdr:row>
      <xdr:rowOff>72507</xdr:rowOff>
    </xdr:to>
    <xdr:cxnSp macro="">
      <xdr:nvCxnSpPr>
        <xdr:cNvPr id="409" name="直線コネクタ 408"/>
        <xdr:cNvCxnSpPr/>
      </xdr:nvCxnSpPr>
      <xdr:spPr>
        <a:xfrm>
          <a:off x="9639300" y="13416094"/>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42994</xdr:rowOff>
    </xdr:from>
    <xdr:to>
      <xdr:col>14</xdr:col>
      <xdr:colOff>28575</xdr:colOff>
      <xdr:row>78</xdr:row>
      <xdr:rowOff>135539</xdr:rowOff>
    </xdr:to>
    <xdr:cxnSp macro="">
      <xdr:nvCxnSpPr>
        <xdr:cNvPr id="412" name="直線コネクタ 411"/>
        <xdr:cNvCxnSpPr/>
      </xdr:nvCxnSpPr>
      <xdr:spPr>
        <a:xfrm flipV="1">
          <a:off x="8750300" y="13416094"/>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21707</xdr:rowOff>
    </xdr:from>
    <xdr:to>
      <xdr:col>15</xdr:col>
      <xdr:colOff>231775</xdr:colOff>
      <xdr:row>78</xdr:row>
      <xdr:rowOff>123307</xdr:rowOff>
    </xdr:to>
    <xdr:sp macro="" textlink="">
      <xdr:nvSpPr>
        <xdr:cNvPr id="422" name="円/楕円 421"/>
        <xdr:cNvSpPr/>
      </xdr:nvSpPr>
      <xdr:spPr>
        <a:xfrm>
          <a:off x="10426700" y="133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xdr:rowOff>
    </xdr:from>
    <xdr:ext cx="534377" cy="259045"/>
    <xdr:sp macro="" textlink="">
      <xdr:nvSpPr>
        <xdr:cNvPr id="423" name="普通建設事業費 （ うち新規整備　）該当値テキスト"/>
        <xdr:cNvSpPr txBox="1"/>
      </xdr:nvSpPr>
      <xdr:spPr>
        <a:xfrm>
          <a:off x="10528300" y="133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163644</xdr:rowOff>
    </xdr:from>
    <xdr:to>
      <xdr:col>14</xdr:col>
      <xdr:colOff>79375</xdr:colOff>
      <xdr:row>78</xdr:row>
      <xdr:rowOff>93794</xdr:rowOff>
    </xdr:to>
    <xdr:sp macro="" textlink="">
      <xdr:nvSpPr>
        <xdr:cNvPr id="424" name="円/楕円 423"/>
        <xdr:cNvSpPr/>
      </xdr:nvSpPr>
      <xdr:spPr>
        <a:xfrm>
          <a:off x="9588500" y="133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84921</xdr:rowOff>
    </xdr:from>
    <xdr:ext cx="534377" cy="259045"/>
    <xdr:sp macro="" textlink="">
      <xdr:nvSpPr>
        <xdr:cNvPr id="425" name="テキスト ボックス 424"/>
        <xdr:cNvSpPr txBox="1"/>
      </xdr:nvSpPr>
      <xdr:spPr>
        <a:xfrm>
          <a:off x="9372111" y="134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84739</xdr:rowOff>
    </xdr:from>
    <xdr:to>
      <xdr:col>12</xdr:col>
      <xdr:colOff>561975</xdr:colOff>
      <xdr:row>79</xdr:row>
      <xdr:rowOff>14889</xdr:rowOff>
    </xdr:to>
    <xdr:sp macro="" textlink="">
      <xdr:nvSpPr>
        <xdr:cNvPr id="426" name="円/楕円 425"/>
        <xdr:cNvSpPr/>
      </xdr:nvSpPr>
      <xdr:spPr>
        <a:xfrm>
          <a:off x="86995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6016</xdr:rowOff>
    </xdr:from>
    <xdr:ext cx="534377" cy="259045"/>
    <xdr:sp macro="" textlink="">
      <xdr:nvSpPr>
        <xdr:cNvPr id="427" name="テキスト ボックス 426"/>
        <xdr:cNvSpPr txBox="1"/>
      </xdr:nvSpPr>
      <xdr:spPr>
        <a:xfrm>
          <a:off x="8483111" y="135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97227</xdr:rowOff>
    </xdr:from>
    <xdr:to>
      <xdr:col>15</xdr:col>
      <xdr:colOff>180975</xdr:colOff>
      <xdr:row>96</xdr:row>
      <xdr:rowOff>133311</xdr:rowOff>
    </xdr:to>
    <xdr:cxnSp macro="">
      <xdr:nvCxnSpPr>
        <xdr:cNvPr id="452" name="直線コネクタ 451"/>
        <xdr:cNvCxnSpPr/>
      </xdr:nvCxnSpPr>
      <xdr:spPr>
        <a:xfrm>
          <a:off x="9639300" y="16556427"/>
          <a:ext cx="838200" cy="3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36562</xdr:rowOff>
    </xdr:from>
    <xdr:to>
      <xdr:col>14</xdr:col>
      <xdr:colOff>28575</xdr:colOff>
      <xdr:row>96</xdr:row>
      <xdr:rowOff>97227</xdr:rowOff>
    </xdr:to>
    <xdr:cxnSp macro="">
      <xdr:nvCxnSpPr>
        <xdr:cNvPr id="455" name="直線コネクタ 454"/>
        <xdr:cNvCxnSpPr/>
      </xdr:nvCxnSpPr>
      <xdr:spPr>
        <a:xfrm>
          <a:off x="8750300" y="16495762"/>
          <a:ext cx="8890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82511</xdr:rowOff>
    </xdr:from>
    <xdr:to>
      <xdr:col>15</xdr:col>
      <xdr:colOff>231775</xdr:colOff>
      <xdr:row>97</xdr:row>
      <xdr:rowOff>12661</xdr:rowOff>
    </xdr:to>
    <xdr:sp macro="" textlink="">
      <xdr:nvSpPr>
        <xdr:cNvPr id="465" name="円/楕円 464"/>
        <xdr:cNvSpPr/>
      </xdr:nvSpPr>
      <xdr:spPr>
        <a:xfrm>
          <a:off x="10426700" y="165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105388</xdr:rowOff>
    </xdr:from>
    <xdr:ext cx="534377" cy="259045"/>
    <xdr:sp macro="" textlink="">
      <xdr:nvSpPr>
        <xdr:cNvPr id="466" name="普通建設事業費 （ うち更新整備　）該当値テキスト"/>
        <xdr:cNvSpPr txBox="1"/>
      </xdr:nvSpPr>
      <xdr:spPr>
        <a:xfrm>
          <a:off x="10528300" y="163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46427</xdr:rowOff>
    </xdr:from>
    <xdr:to>
      <xdr:col>14</xdr:col>
      <xdr:colOff>79375</xdr:colOff>
      <xdr:row>96</xdr:row>
      <xdr:rowOff>148027</xdr:rowOff>
    </xdr:to>
    <xdr:sp macro="" textlink="">
      <xdr:nvSpPr>
        <xdr:cNvPr id="467" name="円/楕円 466"/>
        <xdr:cNvSpPr/>
      </xdr:nvSpPr>
      <xdr:spPr>
        <a:xfrm>
          <a:off x="9588500" y="165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164554</xdr:rowOff>
    </xdr:from>
    <xdr:ext cx="534377" cy="259045"/>
    <xdr:sp macro="" textlink="">
      <xdr:nvSpPr>
        <xdr:cNvPr id="468" name="テキスト ボックス 467"/>
        <xdr:cNvSpPr txBox="1"/>
      </xdr:nvSpPr>
      <xdr:spPr>
        <a:xfrm>
          <a:off x="9372111" y="162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157212</xdr:rowOff>
    </xdr:from>
    <xdr:to>
      <xdr:col>12</xdr:col>
      <xdr:colOff>561975</xdr:colOff>
      <xdr:row>96</xdr:row>
      <xdr:rowOff>87362</xdr:rowOff>
    </xdr:to>
    <xdr:sp macro="" textlink="">
      <xdr:nvSpPr>
        <xdr:cNvPr id="469" name="円/楕円 468"/>
        <xdr:cNvSpPr/>
      </xdr:nvSpPr>
      <xdr:spPr>
        <a:xfrm>
          <a:off x="8699500" y="164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103889</xdr:rowOff>
    </xdr:from>
    <xdr:ext cx="534377" cy="259045"/>
    <xdr:sp macro="" textlink="">
      <xdr:nvSpPr>
        <xdr:cNvPr id="470" name="テキスト ボックス 469"/>
        <xdr:cNvSpPr txBox="1"/>
      </xdr:nvSpPr>
      <xdr:spPr>
        <a:xfrm>
          <a:off x="8483111" y="162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58753</xdr:rowOff>
    </xdr:from>
    <xdr:to>
      <xdr:col>23</xdr:col>
      <xdr:colOff>517525</xdr:colOff>
      <xdr:row>38</xdr:row>
      <xdr:rowOff>118028</xdr:rowOff>
    </xdr:to>
    <xdr:cxnSp macro="">
      <xdr:nvCxnSpPr>
        <xdr:cNvPr id="497" name="直線コネクタ 496"/>
        <xdr:cNvCxnSpPr/>
      </xdr:nvCxnSpPr>
      <xdr:spPr>
        <a:xfrm flipV="1">
          <a:off x="15481300" y="6573853"/>
          <a:ext cx="8382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118028</xdr:rowOff>
    </xdr:from>
    <xdr:to>
      <xdr:col>22</xdr:col>
      <xdr:colOff>365125</xdr:colOff>
      <xdr:row>38</xdr:row>
      <xdr:rowOff>130511</xdr:rowOff>
    </xdr:to>
    <xdr:cxnSp macro="">
      <xdr:nvCxnSpPr>
        <xdr:cNvPr id="500" name="直線コネクタ 499"/>
        <xdr:cNvCxnSpPr/>
      </xdr:nvCxnSpPr>
      <xdr:spPr>
        <a:xfrm flipV="1">
          <a:off x="14592300" y="6633128"/>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117983</xdr:rowOff>
    </xdr:from>
    <xdr:to>
      <xdr:col>21</xdr:col>
      <xdr:colOff>161925</xdr:colOff>
      <xdr:row>38</xdr:row>
      <xdr:rowOff>130511</xdr:rowOff>
    </xdr:to>
    <xdr:cxnSp macro="">
      <xdr:nvCxnSpPr>
        <xdr:cNvPr id="503" name="直線コネクタ 502"/>
        <xdr:cNvCxnSpPr/>
      </xdr:nvCxnSpPr>
      <xdr:spPr>
        <a:xfrm>
          <a:off x="13703300" y="663308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117983</xdr:rowOff>
    </xdr:from>
    <xdr:to>
      <xdr:col>19</xdr:col>
      <xdr:colOff>644525</xdr:colOff>
      <xdr:row>38</xdr:row>
      <xdr:rowOff>122075</xdr:rowOff>
    </xdr:to>
    <xdr:cxnSp macro="">
      <xdr:nvCxnSpPr>
        <xdr:cNvPr id="506" name="直線コネクタ 505"/>
        <xdr:cNvCxnSpPr/>
      </xdr:nvCxnSpPr>
      <xdr:spPr>
        <a:xfrm flipV="1">
          <a:off x="12814300" y="663308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7953</xdr:rowOff>
    </xdr:from>
    <xdr:to>
      <xdr:col>23</xdr:col>
      <xdr:colOff>568325</xdr:colOff>
      <xdr:row>38</xdr:row>
      <xdr:rowOff>109553</xdr:rowOff>
    </xdr:to>
    <xdr:sp macro="" textlink="">
      <xdr:nvSpPr>
        <xdr:cNvPr id="516" name="円/楕円 515"/>
        <xdr:cNvSpPr/>
      </xdr:nvSpPr>
      <xdr:spPr>
        <a:xfrm>
          <a:off x="16268700" y="65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67228</xdr:rowOff>
    </xdr:from>
    <xdr:to>
      <xdr:col>22</xdr:col>
      <xdr:colOff>415925</xdr:colOff>
      <xdr:row>38</xdr:row>
      <xdr:rowOff>168828</xdr:rowOff>
    </xdr:to>
    <xdr:sp macro="" textlink="">
      <xdr:nvSpPr>
        <xdr:cNvPr id="518" name="円/楕円 517"/>
        <xdr:cNvSpPr/>
      </xdr:nvSpPr>
      <xdr:spPr>
        <a:xfrm>
          <a:off x="15430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159955</xdr:rowOff>
    </xdr:from>
    <xdr:ext cx="378565" cy="259045"/>
    <xdr:sp macro="" textlink="">
      <xdr:nvSpPr>
        <xdr:cNvPr id="519" name="テキスト ボックス 518"/>
        <xdr:cNvSpPr txBox="1"/>
      </xdr:nvSpPr>
      <xdr:spPr>
        <a:xfrm>
          <a:off x="15292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79711</xdr:rowOff>
    </xdr:from>
    <xdr:to>
      <xdr:col>21</xdr:col>
      <xdr:colOff>212725</xdr:colOff>
      <xdr:row>39</xdr:row>
      <xdr:rowOff>9861</xdr:rowOff>
    </xdr:to>
    <xdr:sp macro="" textlink="">
      <xdr:nvSpPr>
        <xdr:cNvPr id="520" name="円/楕円 519"/>
        <xdr:cNvSpPr/>
      </xdr:nvSpPr>
      <xdr:spPr>
        <a:xfrm>
          <a:off x="14541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988</xdr:rowOff>
    </xdr:from>
    <xdr:ext cx="378565" cy="259045"/>
    <xdr:sp macro="" textlink="">
      <xdr:nvSpPr>
        <xdr:cNvPr id="521" name="テキスト ボックス 520"/>
        <xdr:cNvSpPr txBox="1"/>
      </xdr:nvSpPr>
      <xdr:spPr>
        <a:xfrm>
          <a:off x="14403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67183</xdr:rowOff>
    </xdr:from>
    <xdr:to>
      <xdr:col>20</xdr:col>
      <xdr:colOff>9525</xdr:colOff>
      <xdr:row>38</xdr:row>
      <xdr:rowOff>168783</xdr:rowOff>
    </xdr:to>
    <xdr:sp macro="" textlink="">
      <xdr:nvSpPr>
        <xdr:cNvPr id="522" name="円/楕円 521"/>
        <xdr:cNvSpPr/>
      </xdr:nvSpPr>
      <xdr:spPr>
        <a:xfrm>
          <a:off x="1365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159910</xdr:rowOff>
    </xdr:from>
    <xdr:ext cx="378565" cy="259045"/>
    <xdr:sp macro="" textlink="">
      <xdr:nvSpPr>
        <xdr:cNvPr id="523" name="テキスト ボックス 522"/>
        <xdr:cNvSpPr txBox="1"/>
      </xdr:nvSpPr>
      <xdr:spPr>
        <a:xfrm>
          <a:off x="13514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71275</xdr:rowOff>
    </xdr:from>
    <xdr:to>
      <xdr:col>18</xdr:col>
      <xdr:colOff>492125</xdr:colOff>
      <xdr:row>39</xdr:row>
      <xdr:rowOff>1425</xdr:rowOff>
    </xdr:to>
    <xdr:sp macro="" textlink="">
      <xdr:nvSpPr>
        <xdr:cNvPr id="524" name="円/楕円 523"/>
        <xdr:cNvSpPr/>
      </xdr:nvSpPr>
      <xdr:spPr>
        <a:xfrm>
          <a:off x="127635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164002</xdr:rowOff>
    </xdr:from>
    <xdr:ext cx="378565" cy="259045"/>
    <xdr:sp macro="" textlink="">
      <xdr:nvSpPr>
        <xdr:cNvPr id="525" name="テキスト ボックス 524"/>
        <xdr:cNvSpPr txBox="1"/>
      </xdr:nvSpPr>
      <xdr:spPr>
        <a:xfrm>
          <a:off x="12625017" y="6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128026</xdr:rowOff>
    </xdr:from>
    <xdr:to>
      <xdr:col>23</xdr:col>
      <xdr:colOff>517525</xdr:colOff>
      <xdr:row>77</xdr:row>
      <xdr:rowOff>137274</xdr:rowOff>
    </xdr:to>
    <xdr:cxnSp macro="">
      <xdr:nvCxnSpPr>
        <xdr:cNvPr id="611" name="直線コネクタ 610"/>
        <xdr:cNvCxnSpPr/>
      </xdr:nvCxnSpPr>
      <xdr:spPr>
        <a:xfrm flipV="1">
          <a:off x="15481300" y="13329676"/>
          <a:ext cx="8382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137274</xdr:rowOff>
    </xdr:from>
    <xdr:to>
      <xdr:col>22</xdr:col>
      <xdr:colOff>365125</xdr:colOff>
      <xdr:row>77</xdr:row>
      <xdr:rowOff>138706</xdr:rowOff>
    </xdr:to>
    <xdr:cxnSp macro="">
      <xdr:nvCxnSpPr>
        <xdr:cNvPr id="614" name="直線コネクタ 613"/>
        <xdr:cNvCxnSpPr/>
      </xdr:nvCxnSpPr>
      <xdr:spPr>
        <a:xfrm flipV="1">
          <a:off x="14592300" y="13338924"/>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130922</xdr:rowOff>
    </xdr:from>
    <xdr:to>
      <xdr:col>21</xdr:col>
      <xdr:colOff>161925</xdr:colOff>
      <xdr:row>77</xdr:row>
      <xdr:rowOff>138706</xdr:rowOff>
    </xdr:to>
    <xdr:cxnSp macro="">
      <xdr:nvCxnSpPr>
        <xdr:cNvPr id="617" name="直線コネクタ 616"/>
        <xdr:cNvCxnSpPr/>
      </xdr:nvCxnSpPr>
      <xdr:spPr>
        <a:xfrm>
          <a:off x="13703300" y="13332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130922</xdr:rowOff>
    </xdr:from>
    <xdr:to>
      <xdr:col>19</xdr:col>
      <xdr:colOff>644525</xdr:colOff>
      <xdr:row>77</xdr:row>
      <xdr:rowOff>131139</xdr:rowOff>
    </xdr:to>
    <xdr:cxnSp macro="">
      <xdr:nvCxnSpPr>
        <xdr:cNvPr id="620" name="直線コネクタ 619"/>
        <xdr:cNvCxnSpPr/>
      </xdr:nvCxnSpPr>
      <xdr:spPr>
        <a:xfrm flipV="1">
          <a:off x="12814300" y="1333257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77226</xdr:rowOff>
    </xdr:from>
    <xdr:to>
      <xdr:col>23</xdr:col>
      <xdr:colOff>568325</xdr:colOff>
      <xdr:row>78</xdr:row>
      <xdr:rowOff>7376</xdr:rowOff>
    </xdr:to>
    <xdr:sp macro="" textlink="">
      <xdr:nvSpPr>
        <xdr:cNvPr id="630" name="円/楕円 629"/>
        <xdr:cNvSpPr/>
      </xdr:nvSpPr>
      <xdr:spPr>
        <a:xfrm>
          <a:off x="162687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55653</xdr:rowOff>
    </xdr:from>
    <xdr:ext cx="534377" cy="259045"/>
    <xdr:sp macro="" textlink="">
      <xdr:nvSpPr>
        <xdr:cNvPr id="631" name="公債費該当値テキスト"/>
        <xdr:cNvSpPr txBox="1"/>
      </xdr:nvSpPr>
      <xdr:spPr>
        <a:xfrm>
          <a:off x="16370300" y="1325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86474</xdr:rowOff>
    </xdr:from>
    <xdr:to>
      <xdr:col>22</xdr:col>
      <xdr:colOff>415925</xdr:colOff>
      <xdr:row>78</xdr:row>
      <xdr:rowOff>16624</xdr:rowOff>
    </xdr:to>
    <xdr:sp macro="" textlink="">
      <xdr:nvSpPr>
        <xdr:cNvPr id="632" name="円/楕円 631"/>
        <xdr:cNvSpPr/>
      </xdr:nvSpPr>
      <xdr:spPr>
        <a:xfrm>
          <a:off x="154305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7751</xdr:rowOff>
    </xdr:from>
    <xdr:ext cx="534377" cy="259045"/>
    <xdr:sp macro="" textlink="">
      <xdr:nvSpPr>
        <xdr:cNvPr id="633" name="テキスト ボックス 632"/>
        <xdr:cNvSpPr txBox="1"/>
      </xdr:nvSpPr>
      <xdr:spPr>
        <a:xfrm>
          <a:off x="15214111" y="133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87906</xdr:rowOff>
    </xdr:from>
    <xdr:to>
      <xdr:col>21</xdr:col>
      <xdr:colOff>212725</xdr:colOff>
      <xdr:row>78</xdr:row>
      <xdr:rowOff>18056</xdr:rowOff>
    </xdr:to>
    <xdr:sp macro="" textlink="">
      <xdr:nvSpPr>
        <xdr:cNvPr id="634" name="円/楕円 633"/>
        <xdr:cNvSpPr/>
      </xdr:nvSpPr>
      <xdr:spPr>
        <a:xfrm>
          <a:off x="14541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9183</xdr:rowOff>
    </xdr:from>
    <xdr:ext cx="534377" cy="259045"/>
    <xdr:sp macro="" textlink="">
      <xdr:nvSpPr>
        <xdr:cNvPr id="635" name="テキスト ボックス 634"/>
        <xdr:cNvSpPr txBox="1"/>
      </xdr:nvSpPr>
      <xdr:spPr>
        <a:xfrm>
          <a:off x="14325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80122</xdr:rowOff>
    </xdr:from>
    <xdr:to>
      <xdr:col>20</xdr:col>
      <xdr:colOff>9525</xdr:colOff>
      <xdr:row>78</xdr:row>
      <xdr:rowOff>10272</xdr:rowOff>
    </xdr:to>
    <xdr:sp macro="" textlink="">
      <xdr:nvSpPr>
        <xdr:cNvPr id="636" name="円/楕円 635"/>
        <xdr:cNvSpPr/>
      </xdr:nvSpPr>
      <xdr:spPr>
        <a:xfrm>
          <a:off x="13652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1399</xdr:rowOff>
    </xdr:from>
    <xdr:ext cx="534377" cy="259045"/>
    <xdr:sp macro="" textlink="">
      <xdr:nvSpPr>
        <xdr:cNvPr id="637" name="テキスト ボックス 636"/>
        <xdr:cNvSpPr txBox="1"/>
      </xdr:nvSpPr>
      <xdr:spPr>
        <a:xfrm>
          <a:off x="13436111" y="133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80339</xdr:rowOff>
    </xdr:from>
    <xdr:to>
      <xdr:col>18</xdr:col>
      <xdr:colOff>492125</xdr:colOff>
      <xdr:row>78</xdr:row>
      <xdr:rowOff>10489</xdr:rowOff>
    </xdr:to>
    <xdr:sp macro="" textlink="">
      <xdr:nvSpPr>
        <xdr:cNvPr id="638" name="円/楕円 637"/>
        <xdr:cNvSpPr/>
      </xdr:nvSpPr>
      <xdr:spPr>
        <a:xfrm>
          <a:off x="12763500" y="132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1616</xdr:rowOff>
    </xdr:from>
    <xdr:ext cx="534377" cy="259045"/>
    <xdr:sp macro="" textlink="">
      <xdr:nvSpPr>
        <xdr:cNvPr id="639" name="テキスト ボックス 638"/>
        <xdr:cNvSpPr txBox="1"/>
      </xdr:nvSpPr>
      <xdr:spPr>
        <a:xfrm>
          <a:off x="12547111" y="133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13086</xdr:rowOff>
    </xdr:from>
    <xdr:to>
      <xdr:col>23</xdr:col>
      <xdr:colOff>517525</xdr:colOff>
      <xdr:row>99</xdr:row>
      <xdr:rowOff>30390</xdr:rowOff>
    </xdr:to>
    <xdr:cxnSp macro="">
      <xdr:nvCxnSpPr>
        <xdr:cNvPr id="668" name="直線コネクタ 667"/>
        <xdr:cNvCxnSpPr/>
      </xdr:nvCxnSpPr>
      <xdr:spPr>
        <a:xfrm>
          <a:off x="15481300" y="16986636"/>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168032</xdr:rowOff>
    </xdr:from>
    <xdr:to>
      <xdr:col>22</xdr:col>
      <xdr:colOff>365125</xdr:colOff>
      <xdr:row>99</xdr:row>
      <xdr:rowOff>13086</xdr:rowOff>
    </xdr:to>
    <xdr:cxnSp macro="">
      <xdr:nvCxnSpPr>
        <xdr:cNvPr id="671" name="直線コネクタ 670"/>
        <xdr:cNvCxnSpPr/>
      </xdr:nvCxnSpPr>
      <xdr:spPr>
        <a:xfrm>
          <a:off x="14592300" y="16970132"/>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168032</xdr:rowOff>
    </xdr:from>
    <xdr:to>
      <xdr:col>21</xdr:col>
      <xdr:colOff>161925</xdr:colOff>
      <xdr:row>99</xdr:row>
      <xdr:rowOff>7288</xdr:rowOff>
    </xdr:to>
    <xdr:cxnSp macro="">
      <xdr:nvCxnSpPr>
        <xdr:cNvPr id="674" name="直線コネクタ 673"/>
        <xdr:cNvCxnSpPr/>
      </xdr:nvCxnSpPr>
      <xdr:spPr>
        <a:xfrm flipV="1">
          <a:off x="13703300" y="1697013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145453</xdr:rowOff>
    </xdr:from>
    <xdr:to>
      <xdr:col>19</xdr:col>
      <xdr:colOff>644525</xdr:colOff>
      <xdr:row>99</xdr:row>
      <xdr:rowOff>7288</xdr:rowOff>
    </xdr:to>
    <xdr:cxnSp macro="">
      <xdr:nvCxnSpPr>
        <xdr:cNvPr id="677" name="直線コネクタ 676"/>
        <xdr:cNvCxnSpPr/>
      </xdr:nvCxnSpPr>
      <xdr:spPr>
        <a:xfrm>
          <a:off x="12814300" y="16947553"/>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151040</xdr:rowOff>
    </xdr:from>
    <xdr:to>
      <xdr:col>23</xdr:col>
      <xdr:colOff>568325</xdr:colOff>
      <xdr:row>99</xdr:row>
      <xdr:rowOff>81190</xdr:rowOff>
    </xdr:to>
    <xdr:sp macro="" textlink="">
      <xdr:nvSpPr>
        <xdr:cNvPr id="687" name="円/楕円 686"/>
        <xdr:cNvSpPr/>
      </xdr:nvSpPr>
      <xdr:spPr>
        <a:xfrm>
          <a:off x="16268700" y="169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65967</xdr:rowOff>
    </xdr:from>
    <xdr:ext cx="469744" cy="259045"/>
    <xdr:sp macro="" textlink="">
      <xdr:nvSpPr>
        <xdr:cNvPr id="688" name="積立金該当値テキスト"/>
        <xdr:cNvSpPr txBox="1"/>
      </xdr:nvSpPr>
      <xdr:spPr>
        <a:xfrm>
          <a:off x="16370300" y="168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133736</xdr:rowOff>
    </xdr:from>
    <xdr:to>
      <xdr:col>22</xdr:col>
      <xdr:colOff>415925</xdr:colOff>
      <xdr:row>99</xdr:row>
      <xdr:rowOff>63886</xdr:rowOff>
    </xdr:to>
    <xdr:sp macro="" textlink="">
      <xdr:nvSpPr>
        <xdr:cNvPr id="689" name="円/楕円 688"/>
        <xdr:cNvSpPr/>
      </xdr:nvSpPr>
      <xdr:spPr>
        <a:xfrm>
          <a:off x="15430500" y="169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55013</xdr:rowOff>
    </xdr:from>
    <xdr:ext cx="469744" cy="259045"/>
    <xdr:sp macro="" textlink="">
      <xdr:nvSpPr>
        <xdr:cNvPr id="690" name="テキスト ボックス 689"/>
        <xdr:cNvSpPr txBox="1"/>
      </xdr:nvSpPr>
      <xdr:spPr>
        <a:xfrm>
          <a:off x="15246427" y="170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117232</xdr:rowOff>
    </xdr:from>
    <xdr:to>
      <xdr:col>21</xdr:col>
      <xdr:colOff>212725</xdr:colOff>
      <xdr:row>99</xdr:row>
      <xdr:rowOff>47382</xdr:rowOff>
    </xdr:to>
    <xdr:sp macro="" textlink="">
      <xdr:nvSpPr>
        <xdr:cNvPr id="691" name="円/楕円 690"/>
        <xdr:cNvSpPr/>
      </xdr:nvSpPr>
      <xdr:spPr>
        <a:xfrm>
          <a:off x="14541500" y="169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38509</xdr:rowOff>
    </xdr:from>
    <xdr:ext cx="469744" cy="259045"/>
    <xdr:sp macro="" textlink="">
      <xdr:nvSpPr>
        <xdr:cNvPr id="692" name="テキスト ボックス 691"/>
        <xdr:cNvSpPr txBox="1"/>
      </xdr:nvSpPr>
      <xdr:spPr>
        <a:xfrm>
          <a:off x="14357427" y="170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127938</xdr:rowOff>
    </xdr:from>
    <xdr:to>
      <xdr:col>20</xdr:col>
      <xdr:colOff>9525</xdr:colOff>
      <xdr:row>99</xdr:row>
      <xdr:rowOff>58088</xdr:rowOff>
    </xdr:to>
    <xdr:sp macro="" textlink="">
      <xdr:nvSpPr>
        <xdr:cNvPr id="693" name="円/楕円 692"/>
        <xdr:cNvSpPr/>
      </xdr:nvSpPr>
      <xdr:spPr>
        <a:xfrm>
          <a:off x="13652500" y="16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49215</xdr:rowOff>
    </xdr:from>
    <xdr:ext cx="469744" cy="259045"/>
    <xdr:sp macro="" textlink="">
      <xdr:nvSpPr>
        <xdr:cNvPr id="694" name="テキスト ボックス 693"/>
        <xdr:cNvSpPr txBox="1"/>
      </xdr:nvSpPr>
      <xdr:spPr>
        <a:xfrm>
          <a:off x="13468427" y="17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94653</xdr:rowOff>
    </xdr:from>
    <xdr:to>
      <xdr:col>18</xdr:col>
      <xdr:colOff>492125</xdr:colOff>
      <xdr:row>99</xdr:row>
      <xdr:rowOff>24803</xdr:rowOff>
    </xdr:to>
    <xdr:sp macro="" textlink="">
      <xdr:nvSpPr>
        <xdr:cNvPr id="695" name="円/楕円 694"/>
        <xdr:cNvSpPr/>
      </xdr:nvSpPr>
      <xdr:spPr>
        <a:xfrm>
          <a:off x="12763500" y="168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15930</xdr:rowOff>
    </xdr:from>
    <xdr:ext cx="469744" cy="259045"/>
    <xdr:sp macro="" textlink="">
      <xdr:nvSpPr>
        <xdr:cNvPr id="696" name="テキスト ボックス 695"/>
        <xdr:cNvSpPr txBox="1"/>
      </xdr:nvSpPr>
      <xdr:spPr>
        <a:xfrm>
          <a:off x="12579427" y="1698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30449</xdr:rowOff>
    </xdr:from>
    <xdr:to>
      <xdr:col>32</xdr:col>
      <xdr:colOff>187325</xdr:colOff>
      <xdr:row>39</xdr:row>
      <xdr:rowOff>40698</xdr:rowOff>
    </xdr:to>
    <xdr:cxnSp macro="">
      <xdr:nvCxnSpPr>
        <xdr:cNvPr id="725" name="直線コネクタ 724"/>
        <xdr:cNvCxnSpPr/>
      </xdr:nvCxnSpPr>
      <xdr:spPr>
        <a:xfrm flipV="1">
          <a:off x="21323300" y="6716999"/>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40698</xdr:rowOff>
    </xdr:from>
    <xdr:to>
      <xdr:col>31</xdr:col>
      <xdr:colOff>34925</xdr:colOff>
      <xdr:row>39</xdr:row>
      <xdr:rowOff>43040</xdr:rowOff>
    </xdr:to>
    <xdr:cxnSp macro="">
      <xdr:nvCxnSpPr>
        <xdr:cNvPr id="728" name="直線コネクタ 727"/>
        <xdr:cNvCxnSpPr/>
      </xdr:nvCxnSpPr>
      <xdr:spPr>
        <a:xfrm flipV="1">
          <a:off x="20434300" y="672724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38278</xdr:rowOff>
    </xdr:from>
    <xdr:to>
      <xdr:col>29</xdr:col>
      <xdr:colOff>517525</xdr:colOff>
      <xdr:row>39</xdr:row>
      <xdr:rowOff>43040</xdr:rowOff>
    </xdr:to>
    <xdr:cxnSp macro="">
      <xdr:nvCxnSpPr>
        <xdr:cNvPr id="731" name="直線コネクタ 730"/>
        <xdr:cNvCxnSpPr/>
      </xdr:nvCxnSpPr>
      <xdr:spPr>
        <a:xfrm>
          <a:off x="19545300" y="672482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22143</xdr:rowOff>
    </xdr:from>
    <xdr:to>
      <xdr:col>28</xdr:col>
      <xdr:colOff>314325</xdr:colOff>
      <xdr:row>39</xdr:row>
      <xdr:rowOff>38278</xdr:rowOff>
    </xdr:to>
    <xdr:cxnSp macro="">
      <xdr:nvCxnSpPr>
        <xdr:cNvPr id="734" name="直線コネクタ 733"/>
        <xdr:cNvCxnSpPr/>
      </xdr:nvCxnSpPr>
      <xdr:spPr>
        <a:xfrm>
          <a:off x="18656300" y="6708693"/>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151099</xdr:rowOff>
    </xdr:from>
    <xdr:to>
      <xdr:col>32</xdr:col>
      <xdr:colOff>238125</xdr:colOff>
      <xdr:row>39</xdr:row>
      <xdr:rowOff>81249</xdr:rowOff>
    </xdr:to>
    <xdr:sp macro="" textlink="">
      <xdr:nvSpPr>
        <xdr:cNvPr id="744" name="円/楕円 743"/>
        <xdr:cNvSpPr/>
      </xdr:nvSpPr>
      <xdr:spPr>
        <a:xfrm>
          <a:off x="22110700" y="66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161348</xdr:rowOff>
    </xdr:from>
    <xdr:to>
      <xdr:col>31</xdr:col>
      <xdr:colOff>85725</xdr:colOff>
      <xdr:row>39</xdr:row>
      <xdr:rowOff>91498</xdr:rowOff>
    </xdr:to>
    <xdr:sp macro="" textlink="">
      <xdr:nvSpPr>
        <xdr:cNvPr id="746" name="円/楕円 745"/>
        <xdr:cNvSpPr/>
      </xdr:nvSpPr>
      <xdr:spPr>
        <a:xfrm>
          <a:off x="21272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82625</xdr:rowOff>
    </xdr:from>
    <xdr:ext cx="378565" cy="259045"/>
    <xdr:sp macro="" textlink="">
      <xdr:nvSpPr>
        <xdr:cNvPr id="747" name="テキスト ボックス 746"/>
        <xdr:cNvSpPr txBox="1"/>
      </xdr:nvSpPr>
      <xdr:spPr>
        <a:xfrm>
          <a:off x="21134017" y="676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163690</xdr:rowOff>
    </xdr:from>
    <xdr:to>
      <xdr:col>29</xdr:col>
      <xdr:colOff>568325</xdr:colOff>
      <xdr:row>39</xdr:row>
      <xdr:rowOff>93840</xdr:rowOff>
    </xdr:to>
    <xdr:sp macro="" textlink="">
      <xdr:nvSpPr>
        <xdr:cNvPr id="748" name="円/楕円 747"/>
        <xdr:cNvSpPr/>
      </xdr:nvSpPr>
      <xdr:spPr>
        <a:xfrm>
          <a:off x="20383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84967</xdr:rowOff>
    </xdr:from>
    <xdr:ext cx="313932" cy="259045"/>
    <xdr:sp macro="" textlink="">
      <xdr:nvSpPr>
        <xdr:cNvPr id="749" name="テキスト ボックス 748"/>
        <xdr:cNvSpPr txBox="1"/>
      </xdr:nvSpPr>
      <xdr:spPr>
        <a:xfrm>
          <a:off x="20277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158928</xdr:rowOff>
    </xdr:from>
    <xdr:to>
      <xdr:col>28</xdr:col>
      <xdr:colOff>365125</xdr:colOff>
      <xdr:row>39</xdr:row>
      <xdr:rowOff>89078</xdr:rowOff>
    </xdr:to>
    <xdr:sp macro="" textlink="">
      <xdr:nvSpPr>
        <xdr:cNvPr id="750" name="円/楕円 749"/>
        <xdr:cNvSpPr/>
      </xdr:nvSpPr>
      <xdr:spPr>
        <a:xfrm>
          <a:off x="19494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80205</xdr:rowOff>
    </xdr:from>
    <xdr:ext cx="378565" cy="259045"/>
    <xdr:sp macro="" textlink="">
      <xdr:nvSpPr>
        <xdr:cNvPr id="751" name="テキスト ボックス 750"/>
        <xdr:cNvSpPr txBox="1"/>
      </xdr:nvSpPr>
      <xdr:spPr>
        <a:xfrm>
          <a:off x="19356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142793</xdr:rowOff>
    </xdr:from>
    <xdr:to>
      <xdr:col>27</xdr:col>
      <xdr:colOff>161925</xdr:colOff>
      <xdr:row>39</xdr:row>
      <xdr:rowOff>72943</xdr:rowOff>
    </xdr:to>
    <xdr:sp macro="" textlink="">
      <xdr:nvSpPr>
        <xdr:cNvPr id="752" name="円/楕円 751"/>
        <xdr:cNvSpPr/>
      </xdr:nvSpPr>
      <xdr:spPr>
        <a:xfrm>
          <a:off x="18605500" y="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64070</xdr:rowOff>
    </xdr:from>
    <xdr:ext cx="469744" cy="259045"/>
    <xdr:sp macro="" textlink="">
      <xdr:nvSpPr>
        <xdr:cNvPr id="753" name="テキスト ボックス 752"/>
        <xdr:cNvSpPr txBox="1"/>
      </xdr:nvSpPr>
      <xdr:spPr>
        <a:xfrm>
          <a:off x="18421427" y="67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129739</xdr:rowOff>
    </xdr:from>
    <xdr:to>
      <xdr:col>32</xdr:col>
      <xdr:colOff>187325</xdr:colOff>
      <xdr:row>58</xdr:row>
      <xdr:rowOff>130719</xdr:rowOff>
    </xdr:to>
    <xdr:cxnSp macro="">
      <xdr:nvCxnSpPr>
        <xdr:cNvPr id="784" name="直線コネクタ 783"/>
        <xdr:cNvCxnSpPr/>
      </xdr:nvCxnSpPr>
      <xdr:spPr>
        <a:xfrm flipV="1">
          <a:off x="21323300" y="1007383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130719</xdr:rowOff>
    </xdr:from>
    <xdr:to>
      <xdr:col>31</xdr:col>
      <xdr:colOff>34925</xdr:colOff>
      <xdr:row>58</xdr:row>
      <xdr:rowOff>134050</xdr:rowOff>
    </xdr:to>
    <xdr:cxnSp macro="">
      <xdr:nvCxnSpPr>
        <xdr:cNvPr id="787" name="直線コネクタ 786"/>
        <xdr:cNvCxnSpPr/>
      </xdr:nvCxnSpPr>
      <xdr:spPr>
        <a:xfrm flipV="1">
          <a:off x="20434300" y="10074819"/>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134050</xdr:rowOff>
    </xdr:from>
    <xdr:to>
      <xdr:col>29</xdr:col>
      <xdr:colOff>517525</xdr:colOff>
      <xdr:row>58</xdr:row>
      <xdr:rowOff>134736</xdr:rowOff>
    </xdr:to>
    <xdr:cxnSp macro="">
      <xdr:nvCxnSpPr>
        <xdr:cNvPr id="790" name="直線コネクタ 789"/>
        <xdr:cNvCxnSpPr/>
      </xdr:nvCxnSpPr>
      <xdr:spPr>
        <a:xfrm flipV="1">
          <a:off x="19545300" y="100781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133495</xdr:rowOff>
    </xdr:from>
    <xdr:to>
      <xdr:col>28</xdr:col>
      <xdr:colOff>314325</xdr:colOff>
      <xdr:row>58</xdr:row>
      <xdr:rowOff>134736</xdr:rowOff>
    </xdr:to>
    <xdr:cxnSp macro="">
      <xdr:nvCxnSpPr>
        <xdr:cNvPr id="793" name="直線コネクタ 792"/>
        <xdr:cNvCxnSpPr/>
      </xdr:nvCxnSpPr>
      <xdr:spPr>
        <a:xfrm>
          <a:off x="18656300" y="1007759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78939</xdr:rowOff>
    </xdr:from>
    <xdr:to>
      <xdr:col>32</xdr:col>
      <xdr:colOff>238125</xdr:colOff>
      <xdr:row>59</xdr:row>
      <xdr:rowOff>9089</xdr:rowOff>
    </xdr:to>
    <xdr:sp macro="" textlink="">
      <xdr:nvSpPr>
        <xdr:cNvPr id="803" name="円/楕円 802"/>
        <xdr:cNvSpPr/>
      </xdr:nvSpPr>
      <xdr:spPr>
        <a:xfrm>
          <a:off x="22110700" y="100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57366</xdr:rowOff>
    </xdr:from>
    <xdr:ext cx="469744" cy="259045"/>
    <xdr:sp macro="" textlink="">
      <xdr:nvSpPr>
        <xdr:cNvPr id="804" name="貸付金該当値テキスト"/>
        <xdr:cNvSpPr txBox="1"/>
      </xdr:nvSpPr>
      <xdr:spPr>
        <a:xfrm>
          <a:off x="22212300" y="100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79919</xdr:rowOff>
    </xdr:from>
    <xdr:to>
      <xdr:col>31</xdr:col>
      <xdr:colOff>85725</xdr:colOff>
      <xdr:row>59</xdr:row>
      <xdr:rowOff>10069</xdr:rowOff>
    </xdr:to>
    <xdr:sp macro="" textlink="">
      <xdr:nvSpPr>
        <xdr:cNvPr id="805" name="円/楕円 804"/>
        <xdr:cNvSpPr/>
      </xdr:nvSpPr>
      <xdr:spPr>
        <a:xfrm>
          <a:off x="21272500" y="100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1196</xdr:rowOff>
    </xdr:from>
    <xdr:ext cx="469744" cy="259045"/>
    <xdr:sp macro="" textlink="">
      <xdr:nvSpPr>
        <xdr:cNvPr id="806" name="テキスト ボックス 805"/>
        <xdr:cNvSpPr txBox="1"/>
      </xdr:nvSpPr>
      <xdr:spPr>
        <a:xfrm>
          <a:off x="21088427" y="1011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83250</xdr:rowOff>
    </xdr:from>
    <xdr:to>
      <xdr:col>29</xdr:col>
      <xdr:colOff>568325</xdr:colOff>
      <xdr:row>59</xdr:row>
      <xdr:rowOff>13400</xdr:rowOff>
    </xdr:to>
    <xdr:sp macro="" textlink="">
      <xdr:nvSpPr>
        <xdr:cNvPr id="807" name="円/楕円 806"/>
        <xdr:cNvSpPr/>
      </xdr:nvSpPr>
      <xdr:spPr>
        <a:xfrm>
          <a:off x="20383500" y="100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4527</xdr:rowOff>
    </xdr:from>
    <xdr:ext cx="469744" cy="259045"/>
    <xdr:sp macro="" textlink="">
      <xdr:nvSpPr>
        <xdr:cNvPr id="808" name="テキスト ボックス 807"/>
        <xdr:cNvSpPr txBox="1"/>
      </xdr:nvSpPr>
      <xdr:spPr>
        <a:xfrm>
          <a:off x="20199427" y="1012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83936</xdr:rowOff>
    </xdr:from>
    <xdr:to>
      <xdr:col>28</xdr:col>
      <xdr:colOff>365125</xdr:colOff>
      <xdr:row>59</xdr:row>
      <xdr:rowOff>14086</xdr:rowOff>
    </xdr:to>
    <xdr:sp macro="" textlink="">
      <xdr:nvSpPr>
        <xdr:cNvPr id="809" name="円/楕円 808"/>
        <xdr:cNvSpPr/>
      </xdr:nvSpPr>
      <xdr:spPr>
        <a:xfrm>
          <a:off x="19494500" y="10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5213</xdr:rowOff>
    </xdr:from>
    <xdr:ext cx="469744" cy="259045"/>
    <xdr:sp macro="" textlink="">
      <xdr:nvSpPr>
        <xdr:cNvPr id="810" name="テキスト ボックス 809"/>
        <xdr:cNvSpPr txBox="1"/>
      </xdr:nvSpPr>
      <xdr:spPr>
        <a:xfrm>
          <a:off x="19310427" y="1012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82695</xdr:rowOff>
    </xdr:from>
    <xdr:to>
      <xdr:col>27</xdr:col>
      <xdr:colOff>161925</xdr:colOff>
      <xdr:row>59</xdr:row>
      <xdr:rowOff>12845</xdr:rowOff>
    </xdr:to>
    <xdr:sp macro="" textlink="">
      <xdr:nvSpPr>
        <xdr:cNvPr id="811" name="円/楕円 810"/>
        <xdr:cNvSpPr/>
      </xdr:nvSpPr>
      <xdr:spPr>
        <a:xfrm>
          <a:off x="18605500" y="100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3972</xdr:rowOff>
    </xdr:from>
    <xdr:ext cx="469744" cy="259045"/>
    <xdr:sp macro="" textlink="">
      <xdr:nvSpPr>
        <xdr:cNvPr id="812" name="テキスト ボックス 811"/>
        <xdr:cNvSpPr txBox="1"/>
      </xdr:nvSpPr>
      <xdr:spPr>
        <a:xfrm>
          <a:off x="18421427" y="1011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124629</xdr:rowOff>
    </xdr:from>
    <xdr:to>
      <xdr:col>32</xdr:col>
      <xdr:colOff>187325</xdr:colOff>
      <xdr:row>73</xdr:row>
      <xdr:rowOff>131552</xdr:rowOff>
    </xdr:to>
    <xdr:cxnSp macro="">
      <xdr:nvCxnSpPr>
        <xdr:cNvPr id="844" name="直線コネクタ 843"/>
        <xdr:cNvCxnSpPr/>
      </xdr:nvCxnSpPr>
      <xdr:spPr>
        <a:xfrm flipV="1">
          <a:off x="21323300" y="12640479"/>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131552</xdr:rowOff>
    </xdr:from>
    <xdr:to>
      <xdr:col>31</xdr:col>
      <xdr:colOff>34925</xdr:colOff>
      <xdr:row>74</xdr:row>
      <xdr:rowOff>12076</xdr:rowOff>
    </xdr:to>
    <xdr:cxnSp macro="">
      <xdr:nvCxnSpPr>
        <xdr:cNvPr id="847" name="直線コネクタ 846"/>
        <xdr:cNvCxnSpPr/>
      </xdr:nvCxnSpPr>
      <xdr:spPr>
        <a:xfrm flipV="1">
          <a:off x="20434300" y="12647402"/>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12076</xdr:rowOff>
    </xdr:from>
    <xdr:to>
      <xdr:col>29</xdr:col>
      <xdr:colOff>517525</xdr:colOff>
      <xdr:row>75</xdr:row>
      <xdr:rowOff>939</xdr:rowOff>
    </xdr:to>
    <xdr:cxnSp macro="">
      <xdr:nvCxnSpPr>
        <xdr:cNvPr id="850" name="直線コネクタ 849"/>
        <xdr:cNvCxnSpPr/>
      </xdr:nvCxnSpPr>
      <xdr:spPr>
        <a:xfrm flipV="1">
          <a:off x="19545300" y="12699376"/>
          <a:ext cx="889000" cy="1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939</xdr:rowOff>
    </xdr:from>
    <xdr:to>
      <xdr:col>28</xdr:col>
      <xdr:colOff>314325</xdr:colOff>
      <xdr:row>75</xdr:row>
      <xdr:rowOff>91302</xdr:rowOff>
    </xdr:to>
    <xdr:cxnSp macro="">
      <xdr:nvCxnSpPr>
        <xdr:cNvPr id="853" name="直線コネクタ 852"/>
        <xdr:cNvCxnSpPr/>
      </xdr:nvCxnSpPr>
      <xdr:spPr>
        <a:xfrm flipV="1">
          <a:off x="18656300" y="12859689"/>
          <a:ext cx="8890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73829</xdr:rowOff>
    </xdr:from>
    <xdr:to>
      <xdr:col>32</xdr:col>
      <xdr:colOff>238125</xdr:colOff>
      <xdr:row>74</xdr:row>
      <xdr:rowOff>3979</xdr:rowOff>
    </xdr:to>
    <xdr:sp macro="" textlink="">
      <xdr:nvSpPr>
        <xdr:cNvPr id="863" name="円/楕円 862"/>
        <xdr:cNvSpPr/>
      </xdr:nvSpPr>
      <xdr:spPr>
        <a:xfrm>
          <a:off x="221107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96706</xdr:rowOff>
    </xdr:from>
    <xdr:ext cx="534377" cy="259045"/>
    <xdr:sp macro="" textlink="">
      <xdr:nvSpPr>
        <xdr:cNvPr id="864" name="繰出金該当値テキスト"/>
        <xdr:cNvSpPr txBox="1"/>
      </xdr:nvSpPr>
      <xdr:spPr>
        <a:xfrm>
          <a:off x="22212300" y="124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80752</xdr:rowOff>
    </xdr:from>
    <xdr:to>
      <xdr:col>31</xdr:col>
      <xdr:colOff>85725</xdr:colOff>
      <xdr:row>74</xdr:row>
      <xdr:rowOff>10902</xdr:rowOff>
    </xdr:to>
    <xdr:sp macro="" textlink="">
      <xdr:nvSpPr>
        <xdr:cNvPr id="865" name="円/楕円 864"/>
        <xdr:cNvSpPr/>
      </xdr:nvSpPr>
      <xdr:spPr>
        <a:xfrm>
          <a:off x="21272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27429</xdr:rowOff>
    </xdr:from>
    <xdr:ext cx="534377" cy="259045"/>
    <xdr:sp macro="" textlink="">
      <xdr:nvSpPr>
        <xdr:cNvPr id="866" name="テキスト ボックス 865"/>
        <xdr:cNvSpPr txBox="1"/>
      </xdr:nvSpPr>
      <xdr:spPr>
        <a:xfrm>
          <a:off x="21056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132726</xdr:rowOff>
    </xdr:from>
    <xdr:to>
      <xdr:col>29</xdr:col>
      <xdr:colOff>568325</xdr:colOff>
      <xdr:row>74</xdr:row>
      <xdr:rowOff>62876</xdr:rowOff>
    </xdr:to>
    <xdr:sp macro="" textlink="">
      <xdr:nvSpPr>
        <xdr:cNvPr id="867" name="円/楕円 866"/>
        <xdr:cNvSpPr/>
      </xdr:nvSpPr>
      <xdr:spPr>
        <a:xfrm>
          <a:off x="20383500" y="12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79403</xdr:rowOff>
    </xdr:from>
    <xdr:ext cx="534377" cy="259045"/>
    <xdr:sp macro="" textlink="">
      <xdr:nvSpPr>
        <xdr:cNvPr id="868" name="テキスト ボックス 867"/>
        <xdr:cNvSpPr txBox="1"/>
      </xdr:nvSpPr>
      <xdr:spPr>
        <a:xfrm>
          <a:off x="20167111" y="124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121589</xdr:rowOff>
    </xdr:from>
    <xdr:to>
      <xdr:col>28</xdr:col>
      <xdr:colOff>365125</xdr:colOff>
      <xdr:row>75</xdr:row>
      <xdr:rowOff>51739</xdr:rowOff>
    </xdr:to>
    <xdr:sp macro="" textlink="">
      <xdr:nvSpPr>
        <xdr:cNvPr id="869" name="円/楕円 868"/>
        <xdr:cNvSpPr/>
      </xdr:nvSpPr>
      <xdr:spPr>
        <a:xfrm>
          <a:off x="19494500" y="12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68266</xdr:rowOff>
    </xdr:from>
    <xdr:ext cx="534377" cy="259045"/>
    <xdr:sp macro="" textlink="">
      <xdr:nvSpPr>
        <xdr:cNvPr id="870" name="テキスト ボックス 869"/>
        <xdr:cNvSpPr txBox="1"/>
      </xdr:nvSpPr>
      <xdr:spPr>
        <a:xfrm>
          <a:off x="19278111" y="125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40502</xdr:rowOff>
    </xdr:from>
    <xdr:to>
      <xdr:col>27</xdr:col>
      <xdr:colOff>161925</xdr:colOff>
      <xdr:row>75</xdr:row>
      <xdr:rowOff>142102</xdr:rowOff>
    </xdr:to>
    <xdr:sp macro="" textlink="">
      <xdr:nvSpPr>
        <xdr:cNvPr id="871" name="円/楕円 870"/>
        <xdr:cNvSpPr/>
      </xdr:nvSpPr>
      <xdr:spPr>
        <a:xfrm>
          <a:off x="18605500" y="128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158629</xdr:rowOff>
    </xdr:from>
    <xdr:ext cx="534377" cy="259045"/>
    <xdr:sp macro="" textlink="">
      <xdr:nvSpPr>
        <xdr:cNvPr id="872" name="テキスト ボックス 871"/>
        <xdr:cNvSpPr txBox="1"/>
      </xdr:nvSpPr>
      <xdr:spPr>
        <a:xfrm>
          <a:off x="18389111" y="126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578,165</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81,706</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しているのは、退職者数の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に伴い退職手当が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しているためである。物件費は住民一人当たり</a:t>
          </a:r>
          <a:r>
            <a:rPr kumimoji="1" lang="en-US" altLang="ja-JP" sz="1100">
              <a:solidFill>
                <a:schemeClr val="dk1"/>
              </a:solidFill>
              <a:effectLst/>
              <a:latin typeface="+mn-lt"/>
              <a:ea typeface="+mn-ea"/>
              <a:cs typeface="+mn-cs"/>
            </a:rPr>
            <a:t>80,750</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等</a:t>
          </a:r>
          <a:r>
            <a:rPr kumimoji="1" lang="ja-JP" altLang="en-US"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103,040</a:t>
          </a:r>
          <a:r>
            <a:rPr kumimoji="1" lang="ja-JP" altLang="en-US" sz="110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広域消防の施設事務組合への負担金及び市立八幡浜総合病院への負担金が多額になっているためである。</a:t>
          </a:r>
          <a:r>
            <a:rPr kumimoji="1" lang="ja-JP" altLang="en-US" sz="1100" b="0" i="0" baseline="0">
              <a:solidFill>
                <a:schemeClr val="dk1"/>
              </a:solidFill>
              <a:effectLst/>
              <a:latin typeface="+mn-lt"/>
              <a:ea typeface="+mn-ea"/>
              <a:cs typeface="+mn-cs"/>
            </a:rPr>
            <a:t>災害復旧事業費は一人当たり</a:t>
          </a:r>
          <a:r>
            <a:rPr kumimoji="1" lang="en-US" altLang="ja-JP" sz="1100" b="0" i="0" baseline="0">
              <a:solidFill>
                <a:schemeClr val="dk1"/>
              </a:solidFill>
              <a:effectLst/>
              <a:latin typeface="+mn-lt"/>
              <a:ea typeface="+mn-ea"/>
              <a:cs typeface="+mn-cs"/>
            </a:rPr>
            <a:t>3,541</a:t>
          </a:r>
          <a:r>
            <a:rPr kumimoji="1" lang="ja-JP" altLang="en-US" sz="1100" b="0" i="0" baseline="0">
              <a:solidFill>
                <a:schemeClr val="dk1"/>
              </a:solidFill>
              <a:effectLst/>
              <a:latin typeface="+mn-lt"/>
              <a:ea typeface="+mn-ea"/>
              <a:cs typeface="+mn-cs"/>
            </a:rPr>
            <a:t>円と例年と比べ大きく増加しているが、これは、</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月の集中豪雨による災害が多発したためである。</a:t>
          </a:r>
          <a:r>
            <a:rPr kumimoji="1" lang="ja-JP" altLang="ja-JP" sz="1100">
              <a:solidFill>
                <a:schemeClr val="dk1"/>
              </a:solidFill>
              <a:effectLst/>
              <a:latin typeface="+mn-lt"/>
              <a:ea typeface="+mn-ea"/>
              <a:cs typeface="+mn-cs"/>
            </a:rPr>
            <a:t>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することにより、その後は緩やかに減少していくものと見込まれるが、全ての特別会計で経費支出の効率化に努める。普通建設事業費（うち更新整備）が類似団体平均より高くなっているのは、</a:t>
          </a:r>
          <a:r>
            <a:rPr kumimoji="1" lang="ja-JP" altLang="en-US" sz="1100">
              <a:solidFill>
                <a:schemeClr val="dk1"/>
              </a:solidFill>
              <a:effectLst/>
              <a:latin typeface="+mn-lt"/>
              <a:ea typeface="+mn-ea"/>
              <a:cs typeface="+mn-cs"/>
            </a:rPr>
            <a:t>八幡浜フェリー埠頭再整備事業、市民スポーツセンター改修事業、</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校舎大規模改修事業</a:t>
          </a:r>
          <a:r>
            <a:rPr kumimoji="1" lang="ja-JP" altLang="ja-JP" sz="1100">
              <a:solidFill>
                <a:schemeClr val="dk1"/>
              </a:solidFill>
              <a:effectLst/>
              <a:latin typeface="+mn-lt"/>
              <a:ea typeface="+mn-ea"/>
              <a:cs typeface="+mn-cs"/>
            </a:rPr>
            <a:t>等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88074</xdr:rowOff>
    </xdr:from>
    <xdr:to>
      <xdr:col>6</xdr:col>
      <xdr:colOff>511175</xdr:colOff>
      <xdr:row>36</xdr:row>
      <xdr:rowOff>145415</xdr:rowOff>
    </xdr:to>
    <xdr:cxnSp macro="">
      <xdr:nvCxnSpPr>
        <xdr:cNvPr id="61" name="直線コネクタ 60"/>
        <xdr:cNvCxnSpPr/>
      </xdr:nvCxnSpPr>
      <xdr:spPr>
        <a:xfrm>
          <a:off x="3797300" y="6260274"/>
          <a:ext cx="8382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88074</xdr:rowOff>
    </xdr:from>
    <xdr:to>
      <xdr:col>5</xdr:col>
      <xdr:colOff>358775</xdr:colOff>
      <xdr:row>36</xdr:row>
      <xdr:rowOff>141796</xdr:rowOff>
    </xdr:to>
    <xdr:cxnSp macro="">
      <xdr:nvCxnSpPr>
        <xdr:cNvPr id="64" name="直線コネクタ 63"/>
        <xdr:cNvCxnSpPr/>
      </xdr:nvCxnSpPr>
      <xdr:spPr>
        <a:xfrm flipV="1">
          <a:off x="2908300" y="6260274"/>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124460</xdr:rowOff>
    </xdr:from>
    <xdr:to>
      <xdr:col>4</xdr:col>
      <xdr:colOff>155575</xdr:colOff>
      <xdr:row>36</xdr:row>
      <xdr:rowOff>141796</xdr:rowOff>
    </xdr:to>
    <xdr:cxnSp macro="">
      <xdr:nvCxnSpPr>
        <xdr:cNvPr id="67" name="直線コネクタ 66"/>
        <xdr:cNvCxnSpPr/>
      </xdr:nvCxnSpPr>
      <xdr:spPr>
        <a:xfrm>
          <a:off x="2019300" y="62966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52260</xdr:rowOff>
    </xdr:from>
    <xdr:to>
      <xdr:col>2</xdr:col>
      <xdr:colOff>638175</xdr:colOff>
      <xdr:row>36</xdr:row>
      <xdr:rowOff>124460</xdr:rowOff>
    </xdr:to>
    <xdr:cxnSp macro="">
      <xdr:nvCxnSpPr>
        <xdr:cNvPr id="70" name="直線コネクタ 69"/>
        <xdr:cNvCxnSpPr/>
      </xdr:nvCxnSpPr>
      <xdr:spPr>
        <a:xfrm>
          <a:off x="1130300" y="62244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94615</xdr:rowOff>
    </xdr:from>
    <xdr:to>
      <xdr:col>6</xdr:col>
      <xdr:colOff>561975</xdr:colOff>
      <xdr:row>37</xdr:row>
      <xdr:rowOff>24765</xdr:rowOff>
    </xdr:to>
    <xdr:sp macro="" textlink="">
      <xdr:nvSpPr>
        <xdr:cNvPr id="80" name="円/楕円 79"/>
        <xdr:cNvSpPr/>
      </xdr:nvSpPr>
      <xdr:spPr>
        <a:xfrm>
          <a:off x="4584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73042</xdr:rowOff>
    </xdr:from>
    <xdr:ext cx="469744" cy="259045"/>
    <xdr:sp macro="" textlink="">
      <xdr:nvSpPr>
        <xdr:cNvPr id="81" name="議会費該当値テキスト"/>
        <xdr:cNvSpPr txBox="1"/>
      </xdr:nvSpPr>
      <xdr:spPr>
        <a:xfrm>
          <a:off x="4686300"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37274</xdr:rowOff>
    </xdr:from>
    <xdr:to>
      <xdr:col>5</xdr:col>
      <xdr:colOff>409575</xdr:colOff>
      <xdr:row>36</xdr:row>
      <xdr:rowOff>138874</xdr:rowOff>
    </xdr:to>
    <xdr:sp macro="" textlink="">
      <xdr:nvSpPr>
        <xdr:cNvPr id="82" name="円/楕円 81"/>
        <xdr:cNvSpPr/>
      </xdr:nvSpPr>
      <xdr:spPr>
        <a:xfrm>
          <a:off x="3746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130001</xdr:rowOff>
    </xdr:from>
    <xdr:ext cx="469744" cy="259045"/>
    <xdr:sp macro="" textlink="">
      <xdr:nvSpPr>
        <xdr:cNvPr id="83" name="テキスト ボックス 82"/>
        <xdr:cNvSpPr txBox="1"/>
      </xdr:nvSpPr>
      <xdr:spPr>
        <a:xfrm>
          <a:off x="35624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90996</xdr:rowOff>
    </xdr:from>
    <xdr:to>
      <xdr:col>4</xdr:col>
      <xdr:colOff>206375</xdr:colOff>
      <xdr:row>37</xdr:row>
      <xdr:rowOff>21146</xdr:rowOff>
    </xdr:to>
    <xdr:sp macro="" textlink="">
      <xdr:nvSpPr>
        <xdr:cNvPr id="84" name="円/楕円 83"/>
        <xdr:cNvSpPr/>
      </xdr:nvSpPr>
      <xdr:spPr>
        <a:xfrm>
          <a:off x="2857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12273</xdr:rowOff>
    </xdr:from>
    <xdr:ext cx="469744" cy="259045"/>
    <xdr:sp macro="" textlink="">
      <xdr:nvSpPr>
        <xdr:cNvPr id="85" name="テキスト ボックス 84"/>
        <xdr:cNvSpPr txBox="1"/>
      </xdr:nvSpPr>
      <xdr:spPr>
        <a:xfrm>
          <a:off x="2673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73660</xdr:rowOff>
    </xdr:from>
    <xdr:to>
      <xdr:col>3</xdr:col>
      <xdr:colOff>3175</xdr:colOff>
      <xdr:row>37</xdr:row>
      <xdr:rowOff>3810</xdr:rowOff>
    </xdr:to>
    <xdr:sp macro="" textlink="">
      <xdr:nvSpPr>
        <xdr:cNvPr id="86" name="円/楕円 85"/>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166387</xdr:rowOff>
    </xdr:from>
    <xdr:ext cx="469744" cy="259045"/>
    <xdr:sp macro="" textlink="">
      <xdr:nvSpPr>
        <xdr:cNvPr id="87" name="テキスト ボックス 86"/>
        <xdr:cNvSpPr txBox="1"/>
      </xdr:nvSpPr>
      <xdr:spPr>
        <a:xfrm>
          <a:off x="1784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1460</xdr:rowOff>
    </xdr:from>
    <xdr:to>
      <xdr:col>1</xdr:col>
      <xdr:colOff>485775</xdr:colOff>
      <xdr:row>36</xdr:row>
      <xdr:rowOff>103060</xdr:rowOff>
    </xdr:to>
    <xdr:sp macro="" textlink="">
      <xdr:nvSpPr>
        <xdr:cNvPr id="88" name="円/楕円 87"/>
        <xdr:cNvSpPr/>
      </xdr:nvSpPr>
      <xdr:spPr>
        <a:xfrm>
          <a:off x="1079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94187</xdr:rowOff>
    </xdr:from>
    <xdr:ext cx="469744" cy="259045"/>
    <xdr:sp macro="" textlink="">
      <xdr:nvSpPr>
        <xdr:cNvPr id="89" name="テキスト ボックス 88"/>
        <xdr:cNvSpPr txBox="1"/>
      </xdr:nvSpPr>
      <xdr:spPr>
        <a:xfrm>
          <a:off x="895427"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11360</xdr:rowOff>
    </xdr:from>
    <xdr:to>
      <xdr:col>6</xdr:col>
      <xdr:colOff>511175</xdr:colOff>
      <xdr:row>57</xdr:row>
      <xdr:rowOff>28294</xdr:rowOff>
    </xdr:to>
    <xdr:cxnSp macro="">
      <xdr:nvCxnSpPr>
        <xdr:cNvPr id="116" name="直線コネクタ 115"/>
        <xdr:cNvCxnSpPr/>
      </xdr:nvCxnSpPr>
      <xdr:spPr>
        <a:xfrm>
          <a:off x="3797300" y="9784010"/>
          <a:ext cx="8382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11360</xdr:rowOff>
    </xdr:from>
    <xdr:to>
      <xdr:col>5</xdr:col>
      <xdr:colOff>358775</xdr:colOff>
      <xdr:row>57</xdr:row>
      <xdr:rowOff>45796</xdr:rowOff>
    </xdr:to>
    <xdr:cxnSp macro="">
      <xdr:nvCxnSpPr>
        <xdr:cNvPr id="119" name="直線コネクタ 118"/>
        <xdr:cNvCxnSpPr/>
      </xdr:nvCxnSpPr>
      <xdr:spPr>
        <a:xfrm flipV="1">
          <a:off x="2908300" y="9784010"/>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45796</xdr:rowOff>
    </xdr:from>
    <xdr:to>
      <xdr:col>4</xdr:col>
      <xdr:colOff>155575</xdr:colOff>
      <xdr:row>57</xdr:row>
      <xdr:rowOff>49970</xdr:rowOff>
    </xdr:to>
    <xdr:cxnSp macro="">
      <xdr:nvCxnSpPr>
        <xdr:cNvPr id="122" name="直線コネクタ 121"/>
        <xdr:cNvCxnSpPr/>
      </xdr:nvCxnSpPr>
      <xdr:spPr>
        <a:xfrm flipV="1">
          <a:off x="2019300" y="9818446"/>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17079</xdr:rowOff>
    </xdr:from>
    <xdr:to>
      <xdr:col>2</xdr:col>
      <xdr:colOff>638175</xdr:colOff>
      <xdr:row>57</xdr:row>
      <xdr:rowOff>49970</xdr:rowOff>
    </xdr:to>
    <xdr:cxnSp macro="">
      <xdr:nvCxnSpPr>
        <xdr:cNvPr id="125" name="直線コネクタ 124"/>
        <xdr:cNvCxnSpPr/>
      </xdr:nvCxnSpPr>
      <xdr:spPr>
        <a:xfrm>
          <a:off x="1130300" y="9789729"/>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148944</xdr:rowOff>
    </xdr:from>
    <xdr:to>
      <xdr:col>6</xdr:col>
      <xdr:colOff>561975</xdr:colOff>
      <xdr:row>57</xdr:row>
      <xdr:rowOff>79094</xdr:rowOff>
    </xdr:to>
    <xdr:sp macro="" textlink="">
      <xdr:nvSpPr>
        <xdr:cNvPr id="135" name="円/楕円 134"/>
        <xdr:cNvSpPr/>
      </xdr:nvSpPr>
      <xdr:spPr>
        <a:xfrm>
          <a:off x="4584700" y="97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63871</xdr:rowOff>
    </xdr:from>
    <xdr:ext cx="534377" cy="259045"/>
    <xdr:sp macro="" textlink="">
      <xdr:nvSpPr>
        <xdr:cNvPr id="136" name="総務費該当値テキスト"/>
        <xdr:cNvSpPr txBox="1"/>
      </xdr:nvSpPr>
      <xdr:spPr>
        <a:xfrm>
          <a:off x="4686300" y="96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132010</xdr:rowOff>
    </xdr:from>
    <xdr:to>
      <xdr:col>5</xdr:col>
      <xdr:colOff>409575</xdr:colOff>
      <xdr:row>57</xdr:row>
      <xdr:rowOff>62160</xdr:rowOff>
    </xdr:to>
    <xdr:sp macro="" textlink="">
      <xdr:nvSpPr>
        <xdr:cNvPr id="137" name="円/楕円 136"/>
        <xdr:cNvSpPr/>
      </xdr:nvSpPr>
      <xdr:spPr>
        <a:xfrm>
          <a:off x="3746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53287</xdr:rowOff>
    </xdr:from>
    <xdr:ext cx="534377" cy="259045"/>
    <xdr:sp macro="" textlink="">
      <xdr:nvSpPr>
        <xdr:cNvPr id="138" name="テキスト ボックス 137"/>
        <xdr:cNvSpPr txBox="1"/>
      </xdr:nvSpPr>
      <xdr:spPr>
        <a:xfrm>
          <a:off x="3530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166446</xdr:rowOff>
    </xdr:from>
    <xdr:to>
      <xdr:col>4</xdr:col>
      <xdr:colOff>206375</xdr:colOff>
      <xdr:row>57</xdr:row>
      <xdr:rowOff>96596</xdr:rowOff>
    </xdr:to>
    <xdr:sp macro="" textlink="">
      <xdr:nvSpPr>
        <xdr:cNvPr id="139" name="円/楕円 138"/>
        <xdr:cNvSpPr/>
      </xdr:nvSpPr>
      <xdr:spPr>
        <a:xfrm>
          <a:off x="2857500" y="9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87723</xdr:rowOff>
    </xdr:from>
    <xdr:ext cx="534377" cy="259045"/>
    <xdr:sp macro="" textlink="">
      <xdr:nvSpPr>
        <xdr:cNvPr id="140" name="テキスト ボックス 139"/>
        <xdr:cNvSpPr txBox="1"/>
      </xdr:nvSpPr>
      <xdr:spPr>
        <a:xfrm>
          <a:off x="2641111" y="98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170620</xdr:rowOff>
    </xdr:from>
    <xdr:to>
      <xdr:col>3</xdr:col>
      <xdr:colOff>3175</xdr:colOff>
      <xdr:row>57</xdr:row>
      <xdr:rowOff>100770</xdr:rowOff>
    </xdr:to>
    <xdr:sp macro="" textlink="">
      <xdr:nvSpPr>
        <xdr:cNvPr id="141" name="円/楕円 140"/>
        <xdr:cNvSpPr/>
      </xdr:nvSpPr>
      <xdr:spPr>
        <a:xfrm>
          <a:off x="1968500" y="9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91897</xdr:rowOff>
    </xdr:from>
    <xdr:ext cx="534377" cy="259045"/>
    <xdr:sp macro="" textlink="">
      <xdr:nvSpPr>
        <xdr:cNvPr id="142" name="テキスト ボックス 141"/>
        <xdr:cNvSpPr txBox="1"/>
      </xdr:nvSpPr>
      <xdr:spPr>
        <a:xfrm>
          <a:off x="1752111" y="9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137729</xdr:rowOff>
    </xdr:from>
    <xdr:to>
      <xdr:col>1</xdr:col>
      <xdr:colOff>485775</xdr:colOff>
      <xdr:row>57</xdr:row>
      <xdr:rowOff>67879</xdr:rowOff>
    </xdr:to>
    <xdr:sp macro="" textlink="">
      <xdr:nvSpPr>
        <xdr:cNvPr id="143" name="円/楕円 142"/>
        <xdr:cNvSpPr/>
      </xdr:nvSpPr>
      <xdr:spPr>
        <a:xfrm>
          <a:off x="1079500" y="97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59006</xdr:rowOff>
    </xdr:from>
    <xdr:ext cx="534377" cy="259045"/>
    <xdr:sp macro="" textlink="">
      <xdr:nvSpPr>
        <xdr:cNvPr id="144" name="テキスト ボックス 143"/>
        <xdr:cNvSpPr txBox="1"/>
      </xdr:nvSpPr>
      <xdr:spPr>
        <a:xfrm>
          <a:off x="863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139796</xdr:rowOff>
    </xdr:from>
    <xdr:to>
      <xdr:col>6</xdr:col>
      <xdr:colOff>511175</xdr:colOff>
      <xdr:row>77</xdr:row>
      <xdr:rowOff>18546</xdr:rowOff>
    </xdr:to>
    <xdr:cxnSp macro="">
      <xdr:nvCxnSpPr>
        <xdr:cNvPr id="172" name="直線コネクタ 171"/>
        <xdr:cNvCxnSpPr/>
      </xdr:nvCxnSpPr>
      <xdr:spPr>
        <a:xfrm flipV="1">
          <a:off x="3797300" y="13169996"/>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18546</xdr:rowOff>
    </xdr:from>
    <xdr:to>
      <xdr:col>5</xdr:col>
      <xdr:colOff>358775</xdr:colOff>
      <xdr:row>77</xdr:row>
      <xdr:rowOff>51895</xdr:rowOff>
    </xdr:to>
    <xdr:cxnSp macro="">
      <xdr:nvCxnSpPr>
        <xdr:cNvPr id="175" name="直線コネクタ 174"/>
        <xdr:cNvCxnSpPr/>
      </xdr:nvCxnSpPr>
      <xdr:spPr>
        <a:xfrm flipV="1">
          <a:off x="2908300" y="13220196"/>
          <a:ext cx="889000" cy="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51895</xdr:rowOff>
    </xdr:from>
    <xdr:to>
      <xdr:col>4</xdr:col>
      <xdr:colOff>155575</xdr:colOff>
      <xdr:row>77</xdr:row>
      <xdr:rowOff>86085</xdr:rowOff>
    </xdr:to>
    <xdr:cxnSp macro="">
      <xdr:nvCxnSpPr>
        <xdr:cNvPr id="178" name="直線コネクタ 177"/>
        <xdr:cNvCxnSpPr/>
      </xdr:nvCxnSpPr>
      <xdr:spPr>
        <a:xfrm flipV="1">
          <a:off x="2019300" y="13253545"/>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86085</xdr:rowOff>
    </xdr:from>
    <xdr:to>
      <xdr:col>2</xdr:col>
      <xdr:colOff>638175</xdr:colOff>
      <xdr:row>77</xdr:row>
      <xdr:rowOff>86519</xdr:rowOff>
    </xdr:to>
    <xdr:cxnSp macro="">
      <xdr:nvCxnSpPr>
        <xdr:cNvPr id="181" name="直線コネクタ 180"/>
        <xdr:cNvCxnSpPr/>
      </xdr:nvCxnSpPr>
      <xdr:spPr>
        <a:xfrm flipV="1">
          <a:off x="1130300" y="1328773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88996</xdr:rowOff>
    </xdr:from>
    <xdr:to>
      <xdr:col>6</xdr:col>
      <xdr:colOff>561975</xdr:colOff>
      <xdr:row>77</xdr:row>
      <xdr:rowOff>19146</xdr:rowOff>
    </xdr:to>
    <xdr:sp macro="" textlink="">
      <xdr:nvSpPr>
        <xdr:cNvPr id="191" name="円/楕円 190"/>
        <xdr:cNvSpPr/>
      </xdr:nvSpPr>
      <xdr:spPr>
        <a:xfrm>
          <a:off x="4584700" y="13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67423</xdr:rowOff>
    </xdr:from>
    <xdr:ext cx="599010" cy="259045"/>
    <xdr:sp macro="" textlink="">
      <xdr:nvSpPr>
        <xdr:cNvPr id="192" name="民生費該当値テキスト"/>
        <xdr:cNvSpPr txBox="1"/>
      </xdr:nvSpPr>
      <xdr:spPr>
        <a:xfrm>
          <a:off x="4686300" y="130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139196</xdr:rowOff>
    </xdr:from>
    <xdr:to>
      <xdr:col>5</xdr:col>
      <xdr:colOff>409575</xdr:colOff>
      <xdr:row>77</xdr:row>
      <xdr:rowOff>69346</xdr:rowOff>
    </xdr:to>
    <xdr:sp macro="" textlink="">
      <xdr:nvSpPr>
        <xdr:cNvPr id="193" name="円/楕円 192"/>
        <xdr:cNvSpPr/>
      </xdr:nvSpPr>
      <xdr:spPr>
        <a:xfrm>
          <a:off x="3746500" y="131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60473</xdr:rowOff>
    </xdr:from>
    <xdr:ext cx="599010" cy="259045"/>
    <xdr:sp macro="" textlink="">
      <xdr:nvSpPr>
        <xdr:cNvPr id="194" name="テキスト ボックス 193"/>
        <xdr:cNvSpPr txBox="1"/>
      </xdr:nvSpPr>
      <xdr:spPr>
        <a:xfrm>
          <a:off x="3497794" y="1326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1095</xdr:rowOff>
    </xdr:from>
    <xdr:to>
      <xdr:col>4</xdr:col>
      <xdr:colOff>206375</xdr:colOff>
      <xdr:row>77</xdr:row>
      <xdr:rowOff>102695</xdr:rowOff>
    </xdr:to>
    <xdr:sp macro="" textlink="">
      <xdr:nvSpPr>
        <xdr:cNvPr id="195" name="円/楕円 194"/>
        <xdr:cNvSpPr/>
      </xdr:nvSpPr>
      <xdr:spPr>
        <a:xfrm>
          <a:off x="2857500" y="132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93822</xdr:rowOff>
    </xdr:from>
    <xdr:ext cx="599010" cy="259045"/>
    <xdr:sp macro="" textlink="">
      <xdr:nvSpPr>
        <xdr:cNvPr id="196" name="テキスト ボックス 195"/>
        <xdr:cNvSpPr txBox="1"/>
      </xdr:nvSpPr>
      <xdr:spPr>
        <a:xfrm>
          <a:off x="2608794" y="132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35285</xdr:rowOff>
    </xdr:from>
    <xdr:to>
      <xdr:col>3</xdr:col>
      <xdr:colOff>3175</xdr:colOff>
      <xdr:row>77</xdr:row>
      <xdr:rowOff>136885</xdr:rowOff>
    </xdr:to>
    <xdr:sp macro="" textlink="">
      <xdr:nvSpPr>
        <xdr:cNvPr id="197" name="円/楕円 196"/>
        <xdr:cNvSpPr/>
      </xdr:nvSpPr>
      <xdr:spPr>
        <a:xfrm>
          <a:off x="1968500" y="132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128012</xdr:rowOff>
    </xdr:from>
    <xdr:ext cx="599010" cy="259045"/>
    <xdr:sp macro="" textlink="">
      <xdr:nvSpPr>
        <xdr:cNvPr id="198" name="テキスト ボックス 197"/>
        <xdr:cNvSpPr txBox="1"/>
      </xdr:nvSpPr>
      <xdr:spPr>
        <a:xfrm>
          <a:off x="1719794" y="133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35719</xdr:rowOff>
    </xdr:from>
    <xdr:to>
      <xdr:col>1</xdr:col>
      <xdr:colOff>485775</xdr:colOff>
      <xdr:row>77</xdr:row>
      <xdr:rowOff>137319</xdr:rowOff>
    </xdr:to>
    <xdr:sp macro="" textlink="">
      <xdr:nvSpPr>
        <xdr:cNvPr id="199" name="円/楕円 198"/>
        <xdr:cNvSpPr/>
      </xdr:nvSpPr>
      <xdr:spPr>
        <a:xfrm>
          <a:off x="1079500" y="132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128446</xdr:rowOff>
    </xdr:from>
    <xdr:ext cx="599010" cy="259045"/>
    <xdr:sp macro="" textlink="">
      <xdr:nvSpPr>
        <xdr:cNvPr id="200" name="テキスト ボックス 199"/>
        <xdr:cNvSpPr txBox="1"/>
      </xdr:nvSpPr>
      <xdr:spPr>
        <a:xfrm>
          <a:off x="830794" y="1333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112097</xdr:rowOff>
    </xdr:from>
    <xdr:to>
      <xdr:col>6</xdr:col>
      <xdr:colOff>511175</xdr:colOff>
      <xdr:row>95</xdr:row>
      <xdr:rowOff>126504</xdr:rowOff>
    </xdr:to>
    <xdr:cxnSp macro="">
      <xdr:nvCxnSpPr>
        <xdr:cNvPr id="225" name="直線コネクタ 224"/>
        <xdr:cNvCxnSpPr/>
      </xdr:nvCxnSpPr>
      <xdr:spPr>
        <a:xfrm>
          <a:off x="3797300" y="16399847"/>
          <a:ext cx="8382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169526</xdr:rowOff>
    </xdr:from>
    <xdr:to>
      <xdr:col>5</xdr:col>
      <xdr:colOff>358775</xdr:colOff>
      <xdr:row>95</xdr:row>
      <xdr:rowOff>112097</xdr:rowOff>
    </xdr:to>
    <xdr:cxnSp macro="">
      <xdr:nvCxnSpPr>
        <xdr:cNvPr id="228" name="直線コネクタ 227"/>
        <xdr:cNvCxnSpPr/>
      </xdr:nvCxnSpPr>
      <xdr:spPr>
        <a:xfrm>
          <a:off x="2908300" y="16285826"/>
          <a:ext cx="889000" cy="1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169526</xdr:rowOff>
    </xdr:from>
    <xdr:to>
      <xdr:col>4</xdr:col>
      <xdr:colOff>155575</xdr:colOff>
      <xdr:row>96</xdr:row>
      <xdr:rowOff>12267</xdr:rowOff>
    </xdr:to>
    <xdr:cxnSp macro="">
      <xdr:nvCxnSpPr>
        <xdr:cNvPr id="231" name="直線コネクタ 230"/>
        <xdr:cNvCxnSpPr/>
      </xdr:nvCxnSpPr>
      <xdr:spPr>
        <a:xfrm flipV="1">
          <a:off x="2019300" y="16285826"/>
          <a:ext cx="889000" cy="1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12267</xdr:rowOff>
    </xdr:from>
    <xdr:to>
      <xdr:col>2</xdr:col>
      <xdr:colOff>638175</xdr:colOff>
      <xdr:row>96</xdr:row>
      <xdr:rowOff>69314</xdr:rowOff>
    </xdr:to>
    <xdr:cxnSp macro="">
      <xdr:nvCxnSpPr>
        <xdr:cNvPr id="234" name="直線コネクタ 233"/>
        <xdr:cNvCxnSpPr/>
      </xdr:nvCxnSpPr>
      <xdr:spPr>
        <a:xfrm flipV="1">
          <a:off x="1130300" y="16471467"/>
          <a:ext cx="889000" cy="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75704</xdr:rowOff>
    </xdr:from>
    <xdr:to>
      <xdr:col>6</xdr:col>
      <xdr:colOff>561975</xdr:colOff>
      <xdr:row>96</xdr:row>
      <xdr:rowOff>5854</xdr:rowOff>
    </xdr:to>
    <xdr:sp macro="" textlink="">
      <xdr:nvSpPr>
        <xdr:cNvPr id="244" name="円/楕円 243"/>
        <xdr:cNvSpPr/>
      </xdr:nvSpPr>
      <xdr:spPr>
        <a:xfrm>
          <a:off x="4584700" y="16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98581</xdr:rowOff>
    </xdr:from>
    <xdr:ext cx="534377" cy="259045"/>
    <xdr:sp macro="" textlink="">
      <xdr:nvSpPr>
        <xdr:cNvPr id="245" name="衛生費該当値テキスト"/>
        <xdr:cNvSpPr txBox="1"/>
      </xdr:nvSpPr>
      <xdr:spPr>
        <a:xfrm>
          <a:off x="4686300" y="162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61297</xdr:rowOff>
    </xdr:from>
    <xdr:to>
      <xdr:col>5</xdr:col>
      <xdr:colOff>409575</xdr:colOff>
      <xdr:row>95</xdr:row>
      <xdr:rowOff>162897</xdr:rowOff>
    </xdr:to>
    <xdr:sp macro="" textlink="">
      <xdr:nvSpPr>
        <xdr:cNvPr id="246" name="円/楕円 245"/>
        <xdr:cNvSpPr/>
      </xdr:nvSpPr>
      <xdr:spPr>
        <a:xfrm>
          <a:off x="3746500" y="1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7974</xdr:rowOff>
    </xdr:from>
    <xdr:ext cx="534377" cy="259045"/>
    <xdr:sp macro="" textlink="">
      <xdr:nvSpPr>
        <xdr:cNvPr id="247" name="テキスト ボックス 246"/>
        <xdr:cNvSpPr txBox="1"/>
      </xdr:nvSpPr>
      <xdr:spPr>
        <a:xfrm>
          <a:off x="3530111" y="161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118726</xdr:rowOff>
    </xdr:from>
    <xdr:to>
      <xdr:col>4</xdr:col>
      <xdr:colOff>206375</xdr:colOff>
      <xdr:row>95</xdr:row>
      <xdr:rowOff>48876</xdr:rowOff>
    </xdr:to>
    <xdr:sp macro="" textlink="">
      <xdr:nvSpPr>
        <xdr:cNvPr id="248" name="円/楕円 247"/>
        <xdr:cNvSpPr/>
      </xdr:nvSpPr>
      <xdr:spPr>
        <a:xfrm>
          <a:off x="2857500" y="162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65403</xdr:rowOff>
    </xdr:from>
    <xdr:ext cx="534377" cy="259045"/>
    <xdr:sp macro="" textlink="">
      <xdr:nvSpPr>
        <xdr:cNvPr id="249" name="テキスト ボックス 248"/>
        <xdr:cNvSpPr txBox="1"/>
      </xdr:nvSpPr>
      <xdr:spPr>
        <a:xfrm>
          <a:off x="2641111" y="160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132917</xdr:rowOff>
    </xdr:from>
    <xdr:to>
      <xdr:col>3</xdr:col>
      <xdr:colOff>3175</xdr:colOff>
      <xdr:row>96</xdr:row>
      <xdr:rowOff>63067</xdr:rowOff>
    </xdr:to>
    <xdr:sp macro="" textlink="">
      <xdr:nvSpPr>
        <xdr:cNvPr id="250" name="円/楕円 249"/>
        <xdr:cNvSpPr/>
      </xdr:nvSpPr>
      <xdr:spPr>
        <a:xfrm>
          <a:off x="1968500" y="1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79594</xdr:rowOff>
    </xdr:from>
    <xdr:ext cx="534377" cy="259045"/>
    <xdr:sp macro="" textlink="">
      <xdr:nvSpPr>
        <xdr:cNvPr id="251" name="テキスト ボックス 250"/>
        <xdr:cNvSpPr txBox="1"/>
      </xdr:nvSpPr>
      <xdr:spPr>
        <a:xfrm>
          <a:off x="1752111" y="1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18514</xdr:rowOff>
    </xdr:from>
    <xdr:to>
      <xdr:col>1</xdr:col>
      <xdr:colOff>485775</xdr:colOff>
      <xdr:row>96</xdr:row>
      <xdr:rowOff>120114</xdr:rowOff>
    </xdr:to>
    <xdr:sp macro="" textlink="">
      <xdr:nvSpPr>
        <xdr:cNvPr id="252" name="円/楕円 251"/>
        <xdr:cNvSpPr/>
      </xdr:nvSpPr>
      <xdr:spPr>
        <a:xfrm>
          <a:off x="1079500" y="164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136641</xdr:rowOff>
    </xdr:from>
    <xdr:ext cx="534377" cy="259045"/>
    <xdr:sp macro="" textlink="">
      <xdr:nvSpPr>
        <xdr:cNvPr id="253" name="テキスト ボックス 252"/>
        <xdr:cNvSpPr txBox="1"/>
      </xdr:nvSpPr>
      <xdr:spPr>
        <a:xfrm>
          <a:off x="863111" y="16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79284</xdr:rowOff>
    </xdr:from>
    <xdr:to>
      <xdr:col>15</xdr:col>
      <xdr:colOff>180975</xdr:colOff>
      <xdr:row>38</xdr:row>
      <xdr:rowOff>79938</xdr:rowOff>
    </xdr:to>
    <xdr:cxnSp macro="">
      <xdr:nvCxnSpPr>
        <xdr:cNvPr id="284" name="直線コネクタ 283"/>
        <xdr:cNvCxnSpPr/>
      </xdr:nvCxnSpPr>
      <xdr:spPr>
        <a:xfrm flipV="1">
          <a:off x="9639300" y="6594384"/>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79938</xdr:rowOff>
    </xdr:from>
    <xdr:to>
      <xdr:col>14</xdr:col>
      <xdr:colOff>28575</xdr:colOff>
      <xdr:row>38</xdr:row>
      <xdr:rowOff>82876</xdr:rowOff>
    </xdr:to>
    <xdr:cxnSp macro="">
      <xdr:nvCxnSpPr>
        <xdr:cNvPr id="287" name="直線コネクタ 286"/>
        <xdr:cNvCxnSpPr/>
      </xdr:nvCxnSpPr>
      <xdr:spPr>
        <a:xfrm flipV="1">
          <a:off x="8750300" y="65950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21481</xdr:rowOff>
    </xdr:from>
    <xdr:to>
      <xdr:col>12</xdr:col>
      <xdr:colOff>511175</xdr:colOff>
      <xdr:row>38</xdr:row>
      <xdr:rowOff>82876</xdr:rowOff>
    </xdr:to>
    <xdr:cxnSp macro="">
      <xdr:nvCxnSpPr>
        <xdr:cNvPr id="290" name="直線コネクタ 289"/>
        <xdr:cNvCxnSpPr/>
      </xdr:nvCxnSpPr>
      <xdr:spPr>
        <a:xfrm>
          <a:off x="7861300" y="6536581"/>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57731</xdr:rowOff>
    </xdr:from>
    <xdr:to>
      <xdr:col>11</xdr:col>
      <xdr:colOff>307975</xdr:colOff>
      <xdr:row>38</xdr:row>
      <xdr:rowOff>21481</xdr:rowOff>
    </xdr:to>
    <xdr:cxnSp macro="">
      <xdr:nvCxnSpPr>
        <xdr:cNvPr id="293" name="直線コネクタ 292"/>
        <xdr:cNvCxnSpPr/>
      </xdr:nvCxnSpPr>
      <xdr:spPr>
        <a:xfrm>
          <a:off x="6972300" y="6401381"/>
          <a:ext cx="889000" cy="1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28484</xdr:rowOff>
    </xdr:from>
    <xdr:to>
      <xdr:col>15</xdr:col>
      <xdr:colOff>231775</xdr:colOff>
      <xdr:row>38</xdr:row>
      <xdr:rowOff>130084</xdr:rowOff>
    </xdr:to>
    <xdr:sp macro="" textlink="">
      <xdr:nvSpPr>
        <xdr:cNvPr id="303" name="円/楕円 302"/>
        <xdr:cNvSpPr/>
      </xdr:nvSpPr>
      <xdr:spPr>
        <a:xfrm>
          <a:off x="10426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6911</xdr:rowOff>
    </xdr:from>
    <xdr:ext cx="378565" cy="259045"/>
    <xdr:sp macro="" textlink="">
      <xdr:nvSpPr>
        <xdr:cNvPr id="304" name="労働費該当値テキスト"/>
        <xdr:cNvSpPr txBox="1"/>
      </xdr:nvSpPr>
      <xdr:spPr>
        <a:xfrm>
          <a:off x="10528300"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29138</xdr:rowOff>
    </xdr:from>
    <xdr:to>
      <xdr:col>14</xdr:col>
      <xdr:colOff>79375</xdr:colOff>
      <xdr:row>38</xdr:row>
      <xdr:rowOff>130738</xdr:rowOff>
    </xdr:to>
    <xdr:sp macro="" textlink="">
      <xdr:nvSpPr>
        <xdr:cNvPr id="305" name="円/楕円 304"/>
        <xdr:cNvSpPr/>
      </xdr:nvSpPr>
      <xdr:spPr>
        <a:xfrm>
          <a:off x="9588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121865</xdr:rowOff>
    </xdr:from>
    <xdr:ext cx="378565" cy="259045"/>
    <xdr:sp macro="" textlink="">
      <xdr:nvSpPr>
        <xdr:cNvPr id="306" name="テキスト ボックス 305"/>
        <xdr:cNvSpPr txBox="1"/>
      </xdr:nvSpPr>
      <xdr:spPr>
        <a:xfrm>
          <a:off x="9450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32076</xdr:rowOff>
    </xdr:from>
    <xdr:to>
      <xdr:col>12</xdr:col>
      <xdr:colOff>561975</xdr:colOff>
      <xdr:row>38</xdr:row>
      <xdr:rowOff>133676</xdr:rowOff>
    </xdr:to>
    <xdr:sp macro="" textlink="">
      <xdr:nvSpPr>
        <xdr:cNvPr id="307" name="円/楕円 306"/>
        <xdr:cNvSpPr/>
      </xdr:nvSpPr>
      <xdr:spPr>
        <a:xfrm>
          <a:off x="8699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124803</xdr:rowOff>
    </xdr:from>
    <xdr:ext cx="378565" cy="259045"/>
    <xdr:sp macro="" textlink="">
      <xdr:nvSpPr>
        <xdr:cNvPr id="308" name="テキスト ボックス 307"/>
        <xdr:cNvSpPr txBox="1"/>
      </xdr:nvSpPr>
      <xdr:spPr>
        <a:xfrm>
          <a:off x="8561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142131</xdr:rowOff>
    </xdr:from>
    <xdr:to>
      <xdr:col>11</xdr:col>
      <xdr:colOff>358775</xdr:colOff>
      <xdr:row>38</xdr:row>
      <xdr:rowOff>72281</xdr:rowOff>
    </xdr:to>
    <xdr:sp macro="" textlink="">
      <xdr:nvSpPr>
        <xdr:cNvPr id="309" name="円/楕円 308"/>
        <xdr:cNvSpPr/>
      </xdr:nvSpPr>
      <xdr:spPr>
        <a:xfrm>
          <a:off x="7810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63408</xdr:rowOff>
    </xdr:from>
    <xdr:ext cx="378565" cy="259045"/>
    <xdr:sp macro="" textlink="">
      <xdr:nvSpPr>
        <xdr:cNvPr id="310" name="テキスト ボックス 309"/>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6931</xdr:rowOff>
    </xdr:from>
    <xdr:to>
      <xdr:col>10</xdr:col>
      <xdr:colOff>155575</xdr:colOff>
      <xdr:row>37</xdr:row>
      <xdr:rowOff>108531</xdr:rowOff>
    </xdr:to>
    <xdr:sp macro="" textlink="">
      <xdr:nvSpPr>
        <xdr:cNvPr id="311" name="円/楕円 310"/>
        <xdr:cNvSpPr/>
      </xdr:nvSpPr>
      <xdr:spPr>
        <a:xfrm>
          <a:off x="6921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99658</xdr:rowOff>
    </xdr:from>
    <xdr:ext cx="469744" cy="259045"/>
    <xdr:sp macro="" textlink="">
      <xdr:nvSpPr>
        <xdr:cNvPr id="312" name="テキスト ボックス 311"/>
        <xdr:cNvSpPr txBox="1"/>
      </xdr:nvSpPr>
      <xdr:spPr>
        <a:xfrm>
          <a:off x="6737427" y="64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45606</xdr:rowOff>
    </xdr:from>
    <xdr:to>
      <xdr:col>15</xdr:col>
      <xdr:colOff>180975</xdr:colOff>
      <xdr:row>56</xdr:row>
      <xdr:rowOff>114236</xdr:rowOff>
    </xdr:to>
    <xdr:cxnSp macro="">
      <xdr:nvCxnSpPr>
        <xdr:cNvPr id="341" name="直線コネクタ 340"/>
        <xdr:cNvCxnSpPr/>
      </xdr:nvCxnSpPr>
      <xdr:spPr>
        <a:xfrm flipV="1">
          <a:off x="9639300" y="9646806"/>
          <a:ext cx="8382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114236</xdr:rowOff>
    </xdr:from>
    <xdr:to>
      <xdr:col>14</xdr:col>
      <xdr:colOff>28575</xdr:colOff>
      <xdr:row>56</xdr:row>
      <xdr:rowOff>120561</xdr:rowOff>
    </xdr:to>
    <xdr:cxnSp macro="">
      <xdr:nvCxnSpPr>
        <xdr:cNvPr id="344" name="直線コネクタ 343"/>
        <xdr:cNvCxnSpPr/>
      </xdr:nvCxnSpPr>
      <xdr:spPr>
        <a:xfrm flipV="1">
          <a:off x="8750300" y="971543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65062</xdr:rowOff>
    </xdr:from>
    <xdr:to>
      <xdr:col>12</xdr:col>
      <xdr:colOff>511175</xdr:colOff>
      <xdr:row>56</xdr:row>
      <xdr:rowOff>120561</xdr:rowOff>
    </xdr:to>
    <xdr:cxnSp macro="">
      <xdr:nvCxnSpPr>
        <xdr:cNvPr id="347" name="直線コネクタ 346"/>
        <xdr:cNvCxnSpPr/>
      </xdr:nvCxnSpPr>
      <xdr:spPr>
        <a:xfrm>
          <a:off x="7861300" y="966626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59347</xdr:rowOff>
    </xdr:from>
    <xdr:to>
      <xdr:col>11</xdr:col>
      <xdr:colOff>307975</xdr:colOff>
      <xdr:row>56</xdr:row>
      <xdr:rowOff>65062</xdr:rowOff>
    </xdr:to>
    <xdr:cxnSp macro="">
      <xdr:nvCxnSpPr>
        <xdr:cNvPr id="350" name="直線コネクタ 349"/>
        <xdr:cNvCxnSpPr/>
      </xdr:nvCxnSpPr>
      <xdr:spPr>
        <a:xfrm>
          <a:off x="6972300" y="8803297"/>
          <a:ext cx="8890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166256</xdr:rowOff>
    </xdr:from>
    <xdr:to>
      <xdr:col>15</xdr:col>
      <xdr:colOff>231775</xdr:colOff>
      <xdr:row>56</xdr:row>
      <xdr:rowOff>96406</xdr:rowOff>
    </xdr:to>
    <xdr:sp macro="" textlink="">
      <xdr:nvSpPr>
        <xdr:cNvPr id="360" name="円/楕円 359"/>
        <xdr:cNvSpPr/>
      </xdr:nvSpPr>
      <xdr:spPr>
        <a:xfrm>
          <a:off x="10426700" y="95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17683</xdr:rowOff>
    </xdr:from>
    <xdr:ext cx="534377" cy="259045"/>
    <xdr:sp macro="" textlink="">
      <xdr:nvSpPr>
        <xdr:cNvPr id="361" name="農林水産業費該当値テキスト"/>
        <xdr:cNvSpPr txBox="1"/>
      </xdr:nvSpPr>
      <xdr:spPr>
        <a:xfrm>
          <a:off x="10528300" y="944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63436</xdr:rowOff>
    </xdr:from>
    <xdr:to>
      <xdr:col>14</xdr:col>
      <xdr:colOff>79375</xdr:colOff>
      <xdr:row>56</xdr:row>
      <xdr:rowOff>165036</xdr:rowOff>
    </xdr:to>
    <xdr:sp macro="" textlink="">
      <xdr:nvSpPr>
        <xdr:cNvPr id="362" name="円/楕円 361"/>
        <xdr:cNvSpPr/>
      </xdr:nvSpPr>
      <xdr:spPr>
        <a:xfrm>
          <a:off x="9588500" y="9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10113</xdr:rowOff>
    </xdr:from>
    <xdr:ext cx="534377" cy="259045"/>
    <xdr:sp macro="" textlink="">
      <xdr:nvSpPr>
        <xdr:cNvPr id="363" name="テキスト ボックス 362"/>
        <xdr:cNvSpPr txBox="1"/>
      </xdr:nvSpPr>
      <xdr:spPr>
        <a:xfrm>
          <a:off x="9372111" y="9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69761</xdr:rowOff>
    </xdr:from>
    <xdr:to>
      <xdr:col>12</xdr:col>
      <xdr:colOff>561975</xdr:colOff>
      <xdr:row>56</xdr:row>
      <xdr:rowOff>171361</xdr:rowOff>
    </xdr:to>
    <xdr:sp macro="" textlink="">
      <xdr:nvSpPr>
        <xdr:cNvPr id="364" name="円/楕円 363"/>
        <xdr:cNvSpPr/>
      </xdr:nvSpPr>
      <xdr:spPr>
        <a:xfrm>
          <a:off x="8699500" y="96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16438</xdr:rowOff>
    </xdr:from>
    <xdr:ext cx="534377" cy="259045"/>
    <xdr:sp macro="" textlink="">
      <xdr:nvSpPr>
        <xdr:cNvPr id="365" name="テキスト ボックス 364"/>
        <xdr:cNvSpPr txBox="1"/>
      </xdr:nvSpPr>
      <xdr:spPr>
        <a:xfrm>
          <a:off x="8483111" y="94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14262</xdr:rowOff>
    </xdr:from>
    <xdr:to>
      <xdr:col>11</xdr:col>
      <xdr:colOff>358775</xdr:colOff>
      <xdr:row>56</xdr:row>
      <xdr:rowOff>115862</xdr:rowOff>
    </xdr:to>
    <xdr:sp macro="" textlink="">
      <xdr:nvSpPr>
        <xdr:cNvPr id="366" name="円/楕円 365"/>
        <xdr:cNvSpPr/>
      </xdr:nvSpPr>
      <xdr:spPr>
        <a:xfrm>
          <a:off x="7810500" y="96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132389</xdr:rowOff>
    </xdr:from>
    <xdr:ext cx="534377" cy="259045"/>
    <xdr:sp macro="" textlink="">
      <xdr:nvSpPr>
        <xdr:cNvPr id="367" name="テキスト ボックス 366"/>
        <xdr:cNvSpPr txBox="1"/>
      </xdr:nvSpPr>
      <xdr:spPr>
        <a:xfrm>
          <a:off x="7594111" y="9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8547</xdr:rowOff>
    </xdr:from>
    <xdr:to>
      <xdr:col>10</xdr:col>
      <xdr:colOff>155575</xdr:colOff>
      <xdr:row>51</xdr:row>
      <xdr:rowOff>110147</xdr:rowOff>
    </xdr:to>
    <xdr:sp macro="" textlink="">
      <xdr:nvSpPr>
        <xdr:cNvPr id="368" name="円/楕円 367"/>
        <xdr:cNvSpPr/>
      </xdr:nvSpPr>
      <xdr:spPr>
        <a:xfrm>
          <a:off x="6921500" y="87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126674</xdr:rowOff>
    </xdr:from>
    <xdr:ext cx="599010" cy="259045"/>
    <xdr:sp macro="" textlink="">
      <xdr:nvSpPr>
        <xdr:cNvPr id="369" name="テキスト ボックス 368"/>
        <xdr:cNvSpPr txBox="1"/>
      </xdr:nvSpPr>
      <xdr:spPr>
        <a:xfrm>
          <a:off x="6672794" y="85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99073</xdr:rowOff>
    </xdr:from>
    <xdr:to>
      <xdr:col>15</xdr:col>
      <xdr:colOff>180975</xdr:colOff>
      <xdr:row>78</xdr:row>
      <xdr:rowOff>126391</xdr:rowOff>
    </xdr:to>
    <xdr:cxnSp macro="">
      <xdr:nvCxnSpPr>
        <xdr:cNvPr id="398" name="直線コネクタ 397"/>
        <xdr:cNvCxnSpPr/>
      </xdr:nvCxnSpPr>
      <xdr:spPr>
        <a:xfrm>
          <a:off x="9639300" y="13472173"/>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99073</xdr:rowOff>
    </xdr:from>
    <xdr:to>
      <xdr:col>14</xdr:col>
      <xdr:colOff>28575</xdr:colOff>
      <xdr:row>78</xdr:row>
      <xdr:rowOff>121120</xdr:rowOff>
    </xdr:to>
    <xdr:cxnSp macro="">
      <xdr:nvCxnSpPr>
        <xdr:cNvPr id="401" name="直線コネクタ 400"/>
        <xdr:cNvCxnSpPr/>
      </xdr:nvCxnSpPr>
      <xdr:spPr>
        <a:xfrm flipV="1">
          <a:off x="8750300" y="13472173"/>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113131</xdr:rowOff>
    </xdr:from>
    <xdr:to>
      <xdr:col>12</xdr:col>
      <xdr:colOff>511175</xdr:colOff>
      <xdr:row>78</xdr:row>
      <xdr:rowOff>121120</xdr:rowOff>
    </xdr:to>
    <xdr:cxnSp macro="">
      <xdr:nvCxnSpPr>
        <xdr:cNvPr id="404" name="直線コネクタ 403"/>
        <xdr:cNvCxnSpPr/>
      </xdr:nvCxnSpPr>
      <xdr:spPr>
        <a:xfrm>
          <a:off x="7861300" y="13486231"/>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113131</xdr:rowOff>
    </xdr:from>
    <xdr:to>
      <xdr:col>11</xdr:col>
      <xdr:colOff>307975</xdr:colOff>
      <xdr:row>78</xdr:row>
      <xdr:rowOff>115506</xdr:rowOff>
    </xdr:to>
    <xdr:cxnSp macro="">
      <xdr:nvCxnSpPr>
        <xdr:cNvPr id="407" name="直線コネクタ 406"/>
        <xdr:cNvCxnSpPr/>
      </xdr:nvCxnSpPr>
      <xdr:spPr>
        <a:xfrm flipV="1">
          <a:off x="6972300" y="1348623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75591</xdr:rowOff>
    </xdr:from>
    <xdr:to>
      <xdr:col>15</xdr:col>
      <xdr:colOff>231775</xdr:colOff>
      <xdr:row>79</xdr:row>
      <xdr:rowOff>5741</xdr:rowOff>
    </xdr:to>
    <xdr:sp macro="" textlink="">
      <xdr:nvSpPr>
        <xdr:cNvPr id="417" name="円/楕円 416"/>
        <xdr:cNvSpPr/>
      </xdr:nvSpPr>
      <xdr:spPr>
        <a:xfrm>
          <a:off x="10426700" y="134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161968</xdr:rowOff>
    </xdr:from>
    <xdr:ext cx="469744" cy="259045"/>
    <xdr:sp macro="" textlink="">
      <xdr:nvSpPr>
        <xdr:cNvPr id="418" name="商工費該当値テキスト"/>
        <xdr:cNvSpPr txBox="1"/>
      </xdr:nvSpPr>
      <xdr:spPr>
        <a:xfrm>
          <a:off x="10528300"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48273</xdr:rowOff>
    </xdr:from>
    <xdr:to>
      <xdr:col>14</xdr:col>
      <xdr:colOff>79375</xdr:colOff>
      <xdr:row>78</xdr:row>
      <xdr:rowOff>149873</xdr:rowOff>
    </xdr:to>
    <xdr:sp macro="" textlink="">
      <xdr:nvSpPr>
        <xdr:cNvPr id="419" name="円/楕円 418"/>
        <xdr:cNvSpPr/>
      </xdr:nvSpPr>
      <xdr:spPr>
        <a:xfrm>
          <a:off x="9588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141000</xdr:rowOff>
    </xdr:from>
    <xdr:ext cx="469744" cy="259045"/>
    <xdr:sp macro="" textlink="">
      <xdr:nvSpPr>
        <xdr:cNvPr id="420" name="テキスト ボックス 419"/>
        <xdr:cNvSpPr txBox="1"/>
      </xdr:nvSpPr>
      <xdr:spPr>
        <a:xfrm>
          <a:off x="9404427"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70320</xdr:rowOff>
    </xdr:from>
    <xdr:to>
      <xdr:col>12</xdr:col>
      <xdr:colOff>561975</xdr:colOff>
      <xdr:row>79</xdr:row>
      <xdr:rowOff>470</xdr:rowOff>
    </xdr:to>
    <xdr:sp macro="" textlink="">
      <xdr:nvSpPr>
        <xdr:cNvPr id="421" name="円/楕円 420"/>
        <xdr:cNvSpPr/>
      </xdr:nvSpPr>
      <xdr:spPr>
        <a:xfrm>
          <a:off x="8699500" y="134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163047</xdr:rowOff>
    </xdr:from>
    <xdr:ext cx="469744" cy="259045"/>
    <xdr:sp macro="" textlink="">
      <xdr:nvSpPr>
        <xdr:cNvPr id="422" name="テキスト ボックス 421"/>
        <xdr:cNvSpPr txBox="1"/>
      </xdr:nvSpPr>
      <xdr:spPr>
        <a:xfrm>
          <a:off x="8515427"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62331</xdr:rowOff>
    </xdr:from>
    <xdr:to>
      <xdr:col>11</xdr:col>
      <xdr:colOff>358775</xdr:colOff>
      <xdr:row>78</xdr:row>
      <xdr:rowOff>163931</xdr:rowOff>
    </xdr:to>
    <xdr:sp macro="" textlink="">
      <xdr:nvSpPr>
        <xdr:cNvPr id="423" name="円/楕円 422"/>
        <xdr:cNvSpPr/>
      </xdr:nvSpPr>
      <xdr:spPr>
        <a:xfrm>
          <a:off x="7810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155058</xdr:rowOff>
    </xdr:from>
    <xdr:ext cx="469744" cy="259045"/>
    <xdr:sp macro="" textlink="">
      <xdr:nvSpPr>
        <xdr:cNvPr id="424" name="テキスト ボックス 423"/>
        <xdr:cNvSpPr txBox="1"/>
      </xdr:nvSpPr>
      <xdr:spPr>
        <a:xfrm>
          <a:off x="7626427"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64706</xdr:rowOff>
    </xdr:from>
    <xdr:to>
      <xdr:col>10</xdr:col>
      <xdr:colOff>155575</xdr:colOff>
      <xdr:row>78</xdr:row>
      <xdr:rowOff>166306</xdr:rowOff>
    </xdr:to>
    <xdr:sp macro="" textlink="">
      <xdr:nvSpPr>
        <xdr:cNvPr id="425" name="円/楕円 424"/>
        <xdr:cNvSpPr/>
      </xdr:nvSpPr>
      <xdr:spPr>
        <a:xfrm>
          <a:off x="6921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157433</xdr:rowOff>
    </xdr:from>
    <xdr:ext cx="469744" cy="259045"/>
    <xdr:sp macro="" textlink="">
      <xdr:nvSpPr>
        <xdr:cNvPr id="426" name="テキスト ボックス 425"/>
        <xdr:cNvSpPr txBox="1"/>
      </xdr:nvSpPr>
      <xdr:spPr>
        <a:xfrm>
          <a:off x="6737427"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57290</xdr:rowOff>
    </xdr:from>
    <xdr:to>
      <xdr:col>15</xdr:col>
      <xdr:colOff>180975</xdr:colOff>
      <xdr:row>96</xdr:row>
      <xdr:rowOff>104933</xdr:rowOff>
    </xdr:to>
    <xdr:cxnSp macro="">
      <xdr:nvCxnSpPr>
        <xdr:cNvPr id="459" name="直線コネクタ 458"/>
        <xdr:cNvCxnSpPr/>
      </xdr:nvCxnSpPr>
      <xdr:spPr>
        <a:xfrm flipV="1">
          <a:off x="9639300" y="16516490"/>
          <a:ext cx="8382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104933</xdr:rowOff>
    </xdr:from>
    <xdr:to>
      <xdr:col>14</xdr:col>
      <xdr:colOff>28575</xdr:colOff>
      <xdr:row>97</xdr:row>
      <xdr:rowOff>454</xdr:rowOff>
    </xdr:to>
    <xdr:cxnSp macro="">
      <xdr:nvCxnSpPr>
        <xdr:cNvPr id="462" name="直線コネクタ 461"/>
        <xdr:cNvCxnSpPr/>
      </xdr:nvCxnSpPr>
      <xdr:spPr>
        <a:xfrm flipV="1">
          <a:off x="8750300" y="16564133"/>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454</xdr:rowOff>
    </xdr:from>
    <xdr:to>
      <xdr:col>12</xdr:col>
      <xdr:colOff>511175</xdr:colOff>
      <xdr:row>97</xdr:row>
      <xdr:rowOff>117802</xdr:rowOff>
    </xdr:to>
    <xdr:cxnSp macro="">
      <xdr:nvCxnSpPr>
        <xdr:cNvPr id="465" name="直線コネクタ 464"/>
        <xdr:cNvCxnSpPr/>
      </xdr:nvCxnSpPr>
      <xdr:spPr>
        <a:xfrm flipV="1">
          <a:off x="7861300" y="1663110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117802</xdr:rowOff>
    </xdr:from>
    <xdr:to>
      <xdr:col>11</xdr:col>
      <xdr:colOff>307975</xdr:colOff>
      <xdr:row>97</xdr:row>
      <xdr:rowOff>169571</xdr:rowOff>
    </xdr:to>
    <xdr:cxnSp macro="">
      <xdr:nvCxnSpPr>
        <xdr:cNvPr id="468" name="直線コネクタ 467"/>
        <xdr:cNvCxnSpPr/>
      </xdr:nvCxnSpPr>
      <xdr:spPr>
        <a:xfrm flipV="1">
          <a:off x="6972300" y="16748452"/>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6490</xdr:rowOff>
    </xdr:from>
    <xdr:to>
      <xdr:col>15</xdr:col>
      <xdr:colOff>231775</xdr:colOff>
      <xdr:row>96</xdr:row>
      <xdr:rowOff>108090</xdr:rowOff>
    </xdr:to>
    <xdr:sp macro="" textlink="">
      <xdr:nvSpPr>
        <xdr:cNvPr id="478" name="円/楕円 477"/>
        <xdr:cNvSpPr/>
      </xdr:nvSpPr>
      <xdr:spPr>
        <a:xfrm>
          <a:off x="104267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29367</xdr:rowOff>
    </xdr:from>
    <xdr:ext cx="534377" cy="259045"/>
    <xdr:sp macro="" textlink="">
      <xdr:nvSpPr>
        <xdr:cNvPr id="479" name="土木費該当値テキスト"/>
        <xdr:cNvSpPr txBox="1"/>
      </xdr:nvSpPr>
      <xdr:spPr>
        <a:xfrm>
          <a:off x="10528300" y="163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54133</xdr:rowOff>
    </xdr:from>
    <xdr:to>
      <xdr:col>14</xdr:col>
      <xdr:colOff>79375</xdr:colOff>
      <xdr:row>96</xdr:row>
      <xdr:rowOff>155733</xdr:rowOff>
    </xdr:to>
    <xdr:sp macro="" textlink="">
      <xdr:nvSpPr>
        <xdr:cNvPr id="480" name="円/楕円 479"/>
        <xdr:cNvSpPr/>
      </xdr:nvSpPr>
      <xdr:spPr>
        <a:xfrm>
          <a:off x="9588500" y="165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810</xdr:rowOff>
    </xdr:from>
    <xdr:ext cx="534377" cy="259045"/>
    <xdr:sp macro="" textlink="">
      <xdr:nvSpPr>
        <xdr:cNvPr id="481" name="テキスト ボックス 480"/>
        <xdr:cNvSpPr txBox="1"/>
      </xdr:nvSpPr>
      <xdr:spPr>
        <a:xfrm>
          <a:off x="9372111" y="162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121104</xdr:rowOff>
    </xdr:from>
    <xdr:to>
      <xdr:col>12</xdr:col>
      <xdr:colOff>561975</xdr:colOff>
      <xdr:row>97</xdr:row>
      <xdr:rowOff>51254</xdr:rowOff>
    </xdr:to>
    <xdr:sp macro="" textlink="">
      <xdr:nvSpPr>
        <xdr:cNvPr id="482" name="円/楕円 481"/>
        <xdr:cNvSpPr/>
      </xdr:nvSpPr>
      <xdr:spPr>
        <a:xfrm>
          <a:off x="8699500" y="165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42381</xdr:rowOff>
    </xdr:from>
    <xdr:ext cx="534377" cy="259045"/>
    <xdr:sp macro="" textlink="">
      <xdr:nvSpPr>
        <xdr:cNvPr id="483" name="テキスト ボックス 482"/>
        <xdr:cNvSpPr txBox="1"/>
      </xdr:nvSpPr>
      <xdr:spPr>
        <a:xfrm>
          <a:off x="8483111" y="166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67002</xdr:rowOff>
    </xdr:from>
    <xdr:to>
      <xdr:col>11</xdr:col>
      <xdr:colOff>358775</xdr:colOff>
      <xdr:row>97</xdr:row>
      <xdr:rowOff>168602</xdr:rowOff>
    </xdr:to>
    <xdr:sp macro="" textlink="">
      <xdr:nvSpPr>
        <xdr:cNvPr id="484" name="円/楕円 483"/>
        <xdr:cNvSpPr/>
      </xdr:nvSpPr>
      <xdr:spPr>
        <a:xfrm>
          <a:off x="7810500" y="166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159729</xdr:rowOff>
    </xdr:from>
    <xdr:ext cx="534377" cy="259045"/>
    <xdr:sp macro="" textlink="">
      <xdr:nvSpPr>
        <xdr:cNvPr id="485" name="テキスト ボックス 484"/>
        <xdr:cNvSpPr txBox="1"/>
      </xdr:nvSpPr>
      <xdr:spPr>
        <a:xfrm>
          <a:off x="7594111" y="167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118771</xdr:rowOff>
    </xdr:from>
    <xdr:to>
      <xdr:col>10</xdr:col>
      <xdr:colOff>155575</xdr:colOff>
      <xdr:row>98</xdr:row>
      <xdr:rowOff>48921</xdr:rowOff>
    </xdr:to>
    <xdr:sp macro="" textlink="">
      <xdr:nvSpPr>
        <xdr:cNvPr id="486" name="円/楕円 485"/>
        <xdr:cNvSpPr/>
      </xdr:nvSpPr>
      <xdr:spPr>
        <a:xfrm>
          <a:off x="6921500" y="16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40048</xdr:rowOff>
    </xdr:from>
    <xdr:ext cx="534377" cy="259045"/>
    <xdr:sp macro="" textlink="">
      <xdr:nvSpPr>
        <xdr:cNvPr id="487" name="テキスト ボックス 486"/>
        <xdr:cNvSpPr txBox="1"/>
      </xdr:nvSpPr>
      <xdr:spPr>
        <a:xfrm>
          <a:off x="6705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153445</xdr:rowOff>
    </xdr:from>
    <xdr:to>
      <xdr:col>23</xdr:col>
      <xdr:colOff>517525</xdr:colOff>
      <xdr:row>38</xdr:row>
      <xdr:rowOff>10999</xdr:rowOff>
    </xdr:to>
    <xdr:cxnSp macro="">
      <xdr:nvCxnSpPr>
        <xdr:cNvPr id="520" name="直線コネクタ 519"/>
        <xdr:cNvCxnSpPr/>
      </xdr:nvCxnSpPr>
      <xdr:spPr>
        <a:xfrm flipV="1">
          <a:off x="15481300" y="6497095"/>
          <a:ext cx="8382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120969</xdr:rowOff>
    </xdr:from>
    <xdr:to>
      <xdr:col>22</xdr:col>
      <xdr:colOff>365125</xdr:colOff>
      <xdr:row>38</xdr:row>
      <xdr:rowOff>10999</xdr:rowOff>
    </xdr:to>
    <xdr:cxnSp macro="">
      <xdr:nvCxnSpPr>
        <xdr:cNvPr id="523" name="直線コネクタ 522"/>
        <xdr:cNvCxnSpPr/>
      </xdr:nvCxnSpPr>
      <xdr:spPr>
        <a:xfrm>
          <a:off x="14592300" y="6464619"/>
          <a:ext cx="889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98195</xdr:rowOff>
    </xdr:from>
    <xdr:to>
      <xdr:col>21</xdr:col>
      <xdr:colOff>161925</xdr:colOff>
      <xdr:row>37</xdr:row>
      <xdr:rowOff>120969</xdr:rowOff>
    </xdr:to>
    <xdr:cxnSp macro="">
      <xdr:nvCxnSpPr>
        <xdr:cNvPr id="526" name="直線コネクタ 525"/>
        <xdr:cNvCxnSpPr/>
      </xdr:nvCxnSpPr>
      <xdr:spPr>
        <a:xfrm>
          <a:off x="13703300" y="6441845"/>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98195</xdr:rowOff>
    </xdr:from>
    <xdr:to>
      <xdr:col>19</xdr:col>
      <xdr:colOff>644525</xdr:colOff>
      <xdr:row>37</xdr:row>
      <xdr:rowOff>106381</xdr:rowOff>
    </xdr:to>
    <xdr:cxnSp macro="">
      <xdr:nvCxnSpPr>
        <xdr:cNvPr id="529" name="直線コネクタ 528"/>
        <xdr:cNvCxnSpPr/>
      </xdr:nvCxnSpPr>
      <xdr:spPr>
        <a:xfrm flipV="1">
          <a:off x="12814300" y="6441845"/>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102645</xdr:rowOff>
    </xdr:from>
    <xdr:to>
      <xdr:col>23</xdr:col>
      <xdr:colOff>568325</xdr:colOff>
      <xdr:row>38</xdr:row>
      <xdr:rowOff>32795</xdr:rowOff>
    </xdr:to>
    <xdr:sp macro="" textlink="">
      <xdr:nvSpPr>
        <xdr:cNvPr id="539" name="円/楕円 538"/>
        <xdr:cNvSpPr/>
      </xdr:nvSpPr>
      <xdr:spPr>
        <a:xfrm>
          <a:off x="16268700" y="64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81072</xdr:rowOff>
    </xdr:from>
    <xdr:ext cx="534377" cy="259045"/>
    <xdr:sp macro="" textlink="">
      <xdr:nvSpPr>
        <xdr:cNvPr id="540" name="消防費該当値テキスト"/>
        <xdr:cNvSpPr txBox="1"/>
      </xdr:nvSpPr>
      <xdr:spPr>
        <a:xfrm>
          <a:off x="16370300" y="64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131648</xdr:rowOff>
    </xdr:from>
    <xdr:to>
      <xdr:col>22</xdr:col>
      <xdr:colOff>415925</xdr:colOff>
      <xdr:row>38</xdr:row>
      <xdr:rowOff>61798</xdr:rowOff>
    </xdr:to>
    <xdr:sp macro="" textlink="">
      <xdr:nvSpPr>
        <xdr:cNvPr id="541" name="円/楕円 540"/>
        <xdr:cNvSpPr/>
      </xdr:nvSpPr>
      <xdr:spPr>
        <a:xfrm>
          <a:off x="1543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52926</xdr:rowOff>
    </xdr:from>
    <xdr:ext cx="534377" cy="259045"/>
    <xdr:sp macro="" textlink="">
      <xdr:nvSpPr>
        <xdr:cNvPr id="542" name="テキスト ボックス 541"/>
        <xdr:cNvSpPr txBox="1"/>
      </xdr:nvSpPr>
      <xdr:spPr>
        <a:xfrm>
          <a:off x="15214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70169</xdr:rowOff>
    </xdr:from>
    <xdr:to>
      <xdr:col>21</xdr:col>
      <xdr:colOff>212725</xdr:colOff>
      <xdr:row>38</xdr:row>
      <xdr:rowOff>319</xdr:rowOff>
    </xdr:to>
    <xdr:sp macro="" textlink="">
      <xdr:nvSpPr>
        <xdr:cNvPr id="543" name="円/楕円 542"/>
        <xdr:cNvSpPr/>
      </xdr:nvSpPr>
      <xdr:spPr>
        <a:xfrm>
          <a:off x="14541500" y="641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16846</xdr:rowOff>
    </xdr:from>
    <xdr:ext cx="534377" cy="259045"/>
    <xdr:sp macro="" textlink="">
      <xdr:nvSpPr>
        <xdr:cNvPr id="544" name="テキスト ボックス 543"/>
        <xdr:cNvSpPr txBox="1"/>
      </xdr:nvSpPr>
      <xdr:spPr>
        <a:xfrm>
          <a:off x="14325111" y="61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47395</xdr:rowOff>
    </xdr:from>
    <xdr:to>
      <xdr:col>20</xdr:col>
      <xdr:colOff>9525</xdr:colOff>
      <xdr:row>37</xdr:row>
      <xdr:rowOff>148995</xdr:rowOff>
    </xdr:to>
    <xdr:sp macro="" textlink="">
      <xdr:nvSpPr>
        <xdr:cNvPr id="545" name="円/楕円 544"/>
        <xdr:cNvSpPr/>
      </xdr:nvSpPr>
      <xdr:spPr>
        <a:xfrm>
          <a:off x="13652500" y="63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165522</xdr:rowOff>
    </xdr:from>
    <xdr:ext cx="534377" cy="259045"/>
    <xdr:sp macro="" textlink="">
      <xdr:nvSpPr>
        <xdr:cNvPr id="546" name="テキスト ボックス 545"/>
        <xdr:cNvSpPr txBox="1"/>
      </xdr:nvSpPr>
      <xdr:spPr>
        <a:xfrm>
          <a:off x="13436111" y="61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55581</xdr:rowOff>
    </xdr:from>
    <xdr:to>
      <xdr:col>18</xdr:col>
      <xdr:colOff>492125</xdr:colOff>
      <xdr:row>37</xdr:row>
      <xdr:rowOff>157181</xdr:rowOff>
    </xdr:to>
    <xdr:sp macro="" textlink="">
      <xdr:nvSpPr>
        <xdr:cNvPr id="547" name="円/楕円 546"/>
        <xdr:cNvSpPr/>
      </xdr:nvSpPr>
      <xdr:spPr>
        <a:xfrm>
          <a:off x="12763500" y="63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2258</xdr:rowOff>
    </xdr:from>
    <xdr:ext cx="534377" cy="259045"/>
    <xdr:sp macro="" textlink="">
      <xdr:nvSpPr>
        <xdr:cNvPr id="548" name="テキスト ボックス 547"/>
        <xdr:cNvSpPr txBox="1"/>
      </xdr:nvSpPr>
      <xdr:spPr>
        <a:xfrm>
          <a:off x="12547111" y="61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105380</xdr:rowOff>
    </xdr:from>
    <xdr:to>
      <xdr:col>23</xdr:col>
      <xdr:colOff>517525</xdr:colOff>
      <xdr:row>56</xdr:row>
      <xdr:rowOff>109883</xdr:rowOff>
    </xdr:to>
    <xdr:cxnSp macro="">
      <xdr:nvCxnSpPr>
        <xdr:cNvPr id="577" name="直線コネクタ 576"/>
        <xdr:cNvCxnSpPr/>
      </xdr:nvCxnSpPr>
      <xdr:spPr>
        <a:xfrm flipV="1">
          <a:off x="15481300" y="9706580"/>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109883</xdr:rowOff>
    </xdr:from>
    <xdr:to>
      <xdr:col>22</xdr:col>
      <xdr:colOff>365125</xdr:colOff>
      <xdr:row>56</xdr:row>
      <xdr:rowOff>113929</xdr:rowOff>
    </xdr:to>
    <xdr:cxnSp macro="">
      <xdr:nvCxnSpPr>
        <xdr:cNvPr id="580" name="直線コネクタ 579"/>
        <xdr:cNvCxnSpPr/>
      </xdr:nvCxnSpPr>
      <xdr:spPr>
        <a:xfrm flipV="1">
          <a:off x="14592300" y="971108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113929</xdr:rowOff>
    </xdr:from>
    <xdr:to>
      <xdr:col>21</xdr:col>
      <xdr:colOff>161925</xdr:colOff>
      <xdr:row>57</xdr:row>
      <xdr:rowOff>114310</xdr:rowOff>
    </xdr:to>
    <xdr:cxnSp macro="">
      <xdr:nvCxnSpPr>
        <xdr:cNvPr id="583" name="直線コネクタ 582"/>
        <xdr:cNvCxnSpPr/>
      </xdr:nvCxnSpPr>
      <xdr:spPr>
        <a:xfrm flipV="1">
          <a:off x="13703300" y="971512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114310</xdr:rowOff>
    </xdr:from>
    <xdr:to>
      <xdr:col>19</xdr:col>
      <xdr:colOff>644525</xdr:colOff>
      <xdr:row>57</xdr:row>
      <xdr:rowOff>118844</xdr:rowOff>
    </xdr:to>
    <xdr:cxnSp macro="">
      <xdr:nvCxnSpPr>
        <xdr:cNvPr id="586" name="直線コネクタ 585"/>
        <xdr:cNvCxnSpPr/>
      </xdr:nvCxnSpPr>
      <xdr:spPr>
        <a:xfrm flipV="1">
          <a:off x="12814300" y="9886960"/>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54580</xdr:rowOff>
    </xdr:from>
    <xdr:to>
      <xdr:col>23</xdr:col>
      <xdr:colOff>568325</xdr:colOff>
      <xdr:row>56</xdr:row>
      <xdr:rowOff>156180</xdr:rowOff>
    </xdr:to>
    <xdr:sp macro="" textlink="">
      <xdr:nvSpPr>
        <xdr:cNvPr id="596" name="円/楕円 595"/>
        <xdr:cNvSpPr/>
      </xdr:nvSpPr>
      <xdr:spPr>
        <a:xfrm>
          <a:off x="162687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33007</xdr:rowOff>
    </xdr:from>
    <xdr:ext cx="534377" cy="259045"/>
    <xdr:sp macro="" textlink="">
      <xdr:nvSpPr>
        <xdr:cNvPr id="597" name="教育費該当値テキスト"/>
        <xdr:cNvSpPr txBox="1"/>
      </xdr:nvSpPr>
      <xdr:spPr>
        <a:xfrm>
          <a:off x="16370300" y="96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59083</xdr:rowOff>
    </xdr:from>
    <xdr:to>
      <xdr:col>22</xdr:col>
      <xdr:colOff>415925</xdr:colOff>
      <xdr:row>56</xdr:row>
      <xdr:rowOff>160683</xdr:rowOff>
    </xdr:to>
    <xdr:sp macro="" textlink="">
      <xdr:nvSpPr>
        <xdr:cNvPr id="598" name="円/楕円 597"/>
        <xdr:cNvSpPr/>
      </xdr:nvSpPr>
      <xdr:spPr>
        <a:xfrm>
          <a:off x="15430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151810</xdr:rowOff>
    </xdr:from>
    <xdr:ext cx="534377" cy="259045"/>
    <xdr:sp macro="" textlink="">
      <xdr:nvSpPr>
        <xdr:cNvPr id="599" name="テキスト ボックス 598"/>
        <xdr:cNvSpPr txBox="1"/>
      </xdr:nvSpPr>
      <xdr:spPr>
        <a:xfrm>
          <a:off x="15214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63129</xdr:rowOff>
    </xdr:from>
    <xdr:to>
      <xdr:col>21</xdr:col>
      <xdr:colOff>212725</xdr:colOff>
      <xdr:row>56</xdr:row>
      <xdr:rowOff>164729</xdr:rowOff>
    </xdr:to>
    <xdr:sp macro="" textlink="">
      <xdr:nvSpPr>
        <xdr:cNvPr id="600" name="円/楕円 599"/>
        <xdr:cNvSpPr/>
      </xdr:nvSpPr>
      <xdr:spPr>
        <a:xfrm>
          <a:off x="14541500" y="96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155856</xdr:rowOff>
    </xdr:from>
    <xdr:ext cx="534377" cy="259045"/>
    <xdr:sp macro="" textlink="">
      <xdr:nvSpPr>
        <xdr:cNvPr id="601" name="テキスト ボックス 600"/>
        <xdr:cNvSpPr txBox="1"/>
      </xdr:nvSpPr>
      <xdr:spPr>
        <a:xfrm>
          <a:off x="14325111"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63510</xdr:rowOff>
    </xdr:from>
    <xdr:to>
      <xdr:col>20</xdr:col>
      <xdr:colOff>9525</xdr:colOff>
      <xdr:row>57</xdr:row>
      <xdr:rowOff>165110</xdr:rowOff>
    </xdr:to>
    <xdr:sp macro="" textlink="">
      <xdr:nvSpPr>
        <xdr:cNvPr id="602" name="円/楕円 601"/>
        <xdr:cNvSpPr/>
      </xdr:nvSpPr>
      <xdr:spPr>
        <a:xfrm>
          <a:off x="13652500" y="98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156237</xdr:rowOff>
    </xdr:from>
    <xdr:ext cx="534377" cy="259045"/>
    <xdr:sp macro="" textlink="">
      <xdr:nvSpPr>
        <xdr:cNvPr id="603" name="テキスト ボックス 602"/>
        <xdr:cNvSpPr txBox="1"/>
      </xdr:nvSpPr>
      <xdr:spPr>
        <a:xfrm>
          <a:off x="13436111" y="99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68044</xdr:rowOff>
    </xdr:from>
    <xdr:to>
      <xdr:col>18</xdr:col>
      <xdr:colOff>492125</xdr:colOff>
      <xdr:row>57</xdr:row>
      <xdr:rowOff>169644</xdr:rowOff>
    </xdr:to>
    <xdr:sp macro="" textlink="">
      <xdr:nvSpPr>
        <xdr:cNvPr id="604" name="円/楕円 603"/>
        <xdr:cNvSpPr/>
      </xdr:nvSpPr>
      <xdr:spPr>
        <a:xfrm>
          <a:off x="12763500" y="98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160771</xdr:rowOff>
    </xdr:from>
    <xdr:ext cx="534377" cy="259045"/>
    <xdr:sp macro="" textlink="">
      <xdr:nvSpPr>
        <xdr:cNvPr id="605" name="テキスト ボックス 604"/>
        <xdr:cNvSpPr txBox="1"/>
      </xdr:nvSpPr>
      <xdr:spPr>
        <a:xfrm>
          <a:off x="12547111" y="99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58753</xdr:rowOff>
    </xdr:from>
    <xdr:to>
      <xdr:col>23</xdr:col>
      <xdr:colOff>517525</xdr:colOff>
      <xdr:row>78</xdr:row>
      <xdr:rowOff>118028</xdr:rowOff>
    </xdr:to>
    <xdr:cxnSp macro="">
      <xdr:nvCxnSpPr>
        <xdr:cNvPr id="632" name="直線コネクタ 631"/>
        <xdr:cNvCxnSpPr/>
      </xdr:nvCxnSpPr>
      <xdr:spPr>
        <a:xfrm flipV="1">
          <a:off x="15481300" y="13431853"/>
          <a:ext cx="8382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118028</xdr:rowOff>
    </xdr:from>
    <xdr:to>
      <xdr:col>22</xdr:col>
      <xdr:colOff>365125</xdr:colOff>
      <xdr:row>78</xdr:row>
      <xdr:rowOff>130510</xdr:rowOff>
    </xdr:to>
    <xdr:cxnSp macro="">
      <xdr:nvCxnSpPr>
        <xdr:cNvPr id="635" name="直線コネクタ 634"/>
        <xdr:cNvCxnSpPr/>
      </xdr:nvCxnSpPr>
      <xdr:spPr>
        <a:xfrm flipV="1">
          <a:off x="14592300" y="13491128"/>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117983</xdr:rowOff>
    </xdr:from>
    <xdr:to>
      <xdr:col>21</xdr:col>
      <xdr:colOff>161925</xdr:colOff>
      <xdr:row>78</xdr:row>
      <xdr:rowOff>130510</xdr:rowOff>
    </xdr:to>
    <xdr:cxnSp macro="">
      <xdr:nvCxnSpPr>
        <xdr:cNvPr id="638" name="直線コネクタ 637"/>
        <xdr:cNvCxnSpPr/>
      </xdr:nvCxnSpPr>
      <xdr:spPr>
        <a:xfrm>
          <a:off x="13703300" y="13491083"/>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117983</xdr:rowOff>
    </xdr:from>
    <xdr:to>
      <xdr:col>19</xdr:col>
      <xdr:colOff>644525</xdr:colOff>
      <xdr:row>78</xdr:row>
      <xdr:rowOff>122075</xdr:rowOff>
    </xdr:to>
    <xdr:cxnSp macro="">
      <xdr:nvCxnSpPr>
        <xdr:cNvPr id="641" name="直線コネクタ 640"/>
        <xdr:cNvCxnSpPr/>
      </xdr:nvCxnSpPr>
      <xdr:spPr>
        <a:xfrm flipV="1">
          <a:off x="12814300" y="1349108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7953</xdr:rowOff>
    </xdr:from>
    <xdr:to>
      <xdr:col>23</xdr:col>
      <xdr:colOff>568325</xdr:colOff>
      <xdr:row>78</xdr:row>
      <xdr:rowOff>109553</xdr:rowOff>
    </xdr:to>
    <xdr:sp macro="" textlink="">
      <xdr:nvSpPr>
        <xdr:cNvPr id="651" name="円/楕円 650"/>
        <xdr:cNvSpPr/>
      </xdr:nvSpPr>
      <xdr:spPr>
        <a:xfrm>
          <a:off x="162687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67228</xdr:rowOff>
    </xdr:from>
    <xdr:to>
      <xdr:col>22</xdr:col>
      <xdr:colOff>415925</xdr:colOff>
      <xdr:row>78</xdr:row>
      <xdr:rowOff>168828</xdr:rowOff>
    </xdr:to>
    <xdr:sp macro="" textlink="">
      <xdr:nvSpPr>
        <xdr:cNvPr id="653" name="円/楕円 652"/>
        <xdr:cNvSpPr/>
      </xdr:nvSpPr>
      <xdr:spPr>
        <a:xfrm>
          <a:off x="15430500" y="134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159955</xdr:rowOff>
    </xdr:from>
    <xdr:ext cx="378565" cy="259045"/>
    <xdr:sp macro="" textlink="">
      <xdr:nvSpPr>
        <xdr:cNvPr id="654" name="テキスト ボックス 653"/>
        <xdr:cNvSpPr txBox="1"/>
      </xdr:nvSpPr>
      <xdr:spPr>
        <a:xfrm>
          <a:off x="15292017" y="1353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79710</xdr:rowOff>
    </xdr:from>
    <xdr:to>
      <xdr:col>21</xdr:col>
      <xdr:colOff>212725</xdr:colOff>
      <xdr:row>79</xdr:row>
      <xdr:rowOff>9860</xdr:rowOff>
    </xdr:to>
    <xdr:sp macro="" textlink="">
      <xdr:nvSpPr>
        <xdr:cNvPr id="655" name="円/楕円 654"/>
        <xdr:cNvSpPr/>
      </xdr:nvSpPr>
      <xdr:spPr>
        <a:xfrm>
          <a:off x="14541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987</xdr:rowOff>
    </xdr:from>
    <xdr:ext cx="378565" cy="259045"/>
    <xdr:sp macro="" textlink="">
      <xdr:nvSpPr>
        <xdr:cNvPr id="656" name="テキスト ボックス 655"/>
        <xdr:cNvSpPr txBox="1"/>
      </xdr:nvSpPr>
      <xdr:spPr>
        <a:xfrm>
          <a:off x="14403017" y="1354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67183</xdr:rowOff>
    </xdr:from>
    <xdr:to>
      <xdr:col>20</xdr:col>
      <xdr:colOff>9525</xdr:colOff>
      <xdr:row>78</xdr:row>
      <xdr:rowOff>168783</xdr:rowOff>
    </xdr:to>
    <xdr:sp macro="" textlink="">
      <xdr:nvSpPr>
        <xdr:cNvPr id="657" name="円/楕円 656"/>
        <xdr:cNvSpPr/>
      </xdr:nvSpPr>
      <xdr:spPr>
        <a:xfrm>
          <a:off x="13652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159910</xdr:rowOff>
    </xdr:from>
    <xdr:ext cx="378565" cy="259045"/>
    <xdr:sp macro="" textlink="">
      <xdr:nvSpPr>
        <xdr:cNvPr id="658" name="テキスト ボックス 657"/>
        <xdr:cNvSpPr txBox="1"/>
      </xdr:nvSpPr>
      <xdr:spPr>
        <a:xfrm>
          <a:off x="13514017" y="135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71275</xdr:rowOff>
    </xdr:from>
    <xdr:to>
      <xdr:col>18</xdr:col>
      <xdr:colOff>492125</xdr:colOff>
      <xdr:row>79</xdr:row>
      <xdr:rowOff>1425</xdr:rowOff>
    </xdr:to>
    <xdr:sp macro="" textlink="">
      <xdr:nvSpPr>
        <xdr:cNvPr id="659" name="円/楕円 658"/>
        <xdr:cNvSpPr/>
      </xdr:nvSpPr>
      <xdr:spPr>
        <a:xfrm>
          <a:off x="12763500" y="134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164002</xdr:rowOff>
    </xdr:from>
    <xdr:ext cx="378565" cy="259045"/>
    <xdr:sp macro="" textlink="">
      <xdr:nvSpPr>
        <xdr:cNvPr id="660" name="テキスト ボックス 659"/>
        <xdr:cNvSpPr txBox="1"/>
      </xdr:nvSpPr>
      <xdr:spPr>
        <a:xfrm>
          <a:off x="12625017" y="1353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128026</xdr:rowOff>
    </xdr:from>
    <xdr:to>
      <xdr:col>23</xdr:col>
      <xdr:colOff>517525</xdr:colOff>
      <xdr:row>97</xdr:row>
      <xdr:rowOff>137269</xdr:rowOff>
    </xdr:to>
    <xdr:cxnSp macro="">
      <xdr:nvCxnSpPr>
        <xdr:cNvPr id="689" name="直線コネクタ 688"/>
        <xdr:cNvCxnSpPr/>
      </xdr:nvCxnSpPr>
      <xdr:spPr>
        <a:xfrm flipV="1">
          <a:off x="15481300" y="16758676"/>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137269</xdr:rowOff>
    </xdr:from>
    <xdr:to>
      <xdr:col>22</xdr:col>
      <xdr:colOff>365125</xdr:colOff>
      <xdr:row>97</xdr:row>
      <xdr:rowOff>138706</xdr:rowOff>
    </xdr:to>
    <xdr:cxnSp macro="">
      <xdr:nvCxnSpPr>
        <xdr:cNvPr id="692" name="直線コネクタ 691"/>
        <xdr:cNvCxnSpPr/>
      </xdr:nvCxnSpPr>
      <xdr:spPr>
        <a:xfrm flipV="1">
          <a:off x="14592300" y="1676791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130922</xdr:rowOff>
    </xdr:from>
    <xdr:to>
      <xdr:col>21</xdr:col>
      <xdr:colOff>161925</xdr:colOff>
      <xdr:row>97</xdr:row>
      <xdr:rowOff>138706</xdr:rowOff>
    </xdr:to>
    <xdr:cxnSp macro="">
      <xdr:nvCxnSpPr>
        <xdr:cNvPr id="695" name="直線コネクタ 694"/>
        <xdr:cNvCxnSpPr/>
      </xdr:nvCxnSpPr>
      <xdr:spPr>
        <a:xfrm>
          <a:off x="13703300" y="16761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130922</xdr:rowOff>
    </xdr:from>
    <xdr:to>
      <xdr:col>19</xdr:col>
      <xdr:colOff>644525</xdr:colOff>
      <xdr:row>97</xdr:row>
      <xdr:rowOff>131135</xdr:rowOff>
    </xdr:to>
    <xdr:cxnSp macro="">
      <xdr:nvCxnSpPr>
        <xdr:cNvPr id="698" name="直線コネクタ 697"/>
        <xdr:cNvCxnSpPr/>
      </xdr:nvCxnSpPr>
      <xdr:spPr>
        <a:xfrm flipV="1">
          <a:off x="12814300" y="16761572"/>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77226</xdr:rowOff>
    </xdr:from>
    <xdr:to>
      <xdr:col>23</xdr:col>
      <xdr:colOff>568325</xdr:colOff>
      <xdr:row>98</xdr:row>
      <xdr:rowOff>7376</xdr:rowOff>
    </xdr:to>
    <xdr:sp macro="" textlink="">
      <xdr:nvSpPr>
        <xdr:cNvPr id="708" name="円/楕円 707"/>
        <xdr:cNvSpPr/>
      </xdr:nvSpPr>
      <xdr:spPr>
        <a:xfrm>
          <a:off x="162687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55653</xdr:rowOff>
    </xdr:from>
    <xdr:ext cx="534377" cy="259045"/>
    <xdr:sp macro="" textlink="">
      <xdr:nvSpPr>
        <xdr:cNvPr id="709" name="公債費該当値テキスト"/>
        <xdr:cNvSpPr txBox="1"/>
      </xdr:nvSpPr>
      <xdr:spPr>
        <a:xfrm>
          <a:off x="16370300" y="166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86469</xdr:rowOff>
    </xdr:from>
    <xdr:to>
      <xdr:col>22</xdr:col>
      <xdr:colOff>415925</xdr:colOff>
      <xdr:row>98</xdr:row>
      <xdr:rowOff>16619</xdr:rowOff>
    </xdr:to>
    <xdr:sp macro="" textlink="">
      <xdr:nvSpPr>
        <xdr:cNvPr id="710" name="円/楕円 709"/>
        <xdr:cNvSpPr/>
      </xdr:nvSpPr>
      <xdr:spPr>
        <a:xfrm>
          <a:off x="154305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7746</xdr:rowOff>
    </xdr:from>
    <xdr:ext cx="534377" cy="259045"/>
    <xdr:sp macro="" textlink="">
      <xdr:nvSpPr>
        <xdr:cNvPr id="711" name="テキスト ボックス 710"/>
        <xdr:cNvSpPr txBox="1"/>
      </xdr:nvSpPr>
      <xdr:spPr>
        <a:xfrm>
          <a:off x="15214111" y="16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87906</xdr:rowOff>
    </xdr:from>
    <xdr:to>
      <xdr:col>21</xdr:col>
      <xdr:colOff>212725</xdr:colOff>
      <xdr:row>98</xdr:row>
      <xdr:rowOff>18056</xdr:rowOff>
    </xdr:to>
    <xdr:sp macro="" textlink="">
      <xdr:nvSpPr>
        <xdr:cNvPr id="712" name="円/楕円 711"/>
        <xdr:cNvSpPr/>
      </xdr:nvSpPr>
      <xdr:spPr>
        <a:xfrm>
          <a:off x="14541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9183</xdr:rowOff>
    </xdr:from>
    <xdr:ext cx="534377" cy="259045"/>
    <xdr:sp macro="" textlink="">
      <xdr:nvSpPr>
        <xdr:cNvPr id="713" name="テキスト ボックス 712"/>
        <xdr:cNvSpPr txBox="1"/>
      </xdr:nvSpPr>
      <xdr:spPr>
        <a:xfrm>
          <a:off x="14325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80122</xdr:rowOff>
    </xdr:from>
    <xdr:to>
      <xdr:col>20</xdr:col>
      <xdr:colOff>9525</xdr:colOff>
      <xdr:row>98</xdr:row>
      <xdr:rowOff>10272</xdr:rowOff>
    </xdr:to>
    <xdr:sp macro="" textlink="">
      <xdr:nvSpPr>
        <xdr:cNvPr id="714" name="円/楕円 713"/>
        <xdr:cNvSpPr/>
      </xdr:nvSpPr>
      <xdr:spPr>
        <a:xfrm>
          <a:off x="13652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1399</xdr:rowOff>
    </xdr:from>
    <xdr:ext cx="534377" cy="259045"/>
    <xdr:sp macro="" textlink="">
      <xdr:nvSpPr>
        <xdr:cNvPr id="715" name="テキスト ボックス 714"/>
        <xdr:cNvSpPr txBox="1"/>
      </xdr:nvSpPr>
      <xdr:spPr>
        <a:xfrm>
          <a:off x="13436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80335</xdr:rowOff>
    </xdr:from>
    <xdr:to>
      <xdr:col>18</xdr:col>
      <xdr:colOff>492125</xdr:colOff>
      <xdr:row>98</xdr:row>
      <xdr:rowOff>10485</xdr:rowOff>
    </xdr:to>
    <xdr:sp macro="" textlink="">
      <xdr:nvSpPr>
        <xdr:cNvPr id="716" name="円/楕円 715"/>
        <xdr:cNvSpPr/>
      </xdr:nvSpPr>
      <xdr:spPr>
        <a:xfrm>
          <a:off x="12763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1612</xdr:rowOff>
    </xdr:from>
    <xdr:ext cx="534377" cy="259045"/>
    <xdr:sp macro="" textlink="">
      <xdr:nvSpPr>
        <xdr:cNvPr id="717" name="テキスト ボックス 716"/>
        <xdr:cNvSpPr txBox="1"/>
      </xdr:nvSpPr>
      <xdr:spPr>
        <a:xfrm>
          <a:off x="12547111" y="1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174,979</a:t>
          </a:r>
          <a:r>
            <a:rPr kumimoji="1" lang="ja-JP" altLang="ja-JP" sz="1100">
              <a:solidFill>
                <a:schemeClr val="dk1"/>
              </a:solidFill>
              <a:effectLst/>
              <a:latin typeface="+mn-lt"/>
              <a:ea typeface="+mn-ea"/>
              <a:cs typeface="+mn-cs"/>
            </a:rPr>
            <a:t>円となっており、類似団体平均に比べ低い水準で推移している。前年度から増加した要因は、</a:t>
          </a:r>
          <a:r>
            <a:rPr kumimoji="1" lang="ja-JP" altLang="en-US" sz="1100">
              <a:solidFill>
                <a:schemeClr val="dk1"/>
              </a:solidFill>
              <a:effectLst/>
              <a:latin typeface="+mn-lt"/>
              <a:ea typeface="+mn-ea"/>
              <a:cs typeface="+mn-cs"/>
            </a:rPr>
            <a:t>年金生活者等支援するための臨時福祉給付金や保育所民営化に係る事業委託料の増</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におい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一人当たりコストが類似団体と比較して高くなっているのは</a:t>
          </a:r>
          <a:r>
            <a:rPr kumimoji="1" lang="ja-JP" altLang="en-US" sz="1100">
              <a:solidFill>
                <a:schemeClr val="dk1"/>
              </a:solidFill>
              <a:effectLst/>
              <a:latin typeface="+mn-lt"/>
              <a:ea typeface="+mn-ea"/>
              <a:cs typeface="+mn-cs"/>
            </a:rPr>
            <a:t>、台風の影響により浮消波堤が破損し、撤去・解体工事</a:t>
          </a:r>
          <a:r>
            <a:rPr kumimoji="1" lang="ja-JP" altLang="ja-JP" sz="1100">
              <a:solidFill>
                <a:schemeClr val="dk1"/>
              </a:solidFill>
              <a:effectLst/>
              <a:latin typeface="+mn-lt"/>
              <a:ea typeface="+mn-ea"/>
              <a:cs typeface="+mn-cs"/>
            </a:rPr>
            <a:t>を実施したためである。また、</a:t>
          </a:r>
          <a:r>
            <a:rPr kumimoji="1" lang="ja-JP" altLang="ja-JP" sz="1100" b="0" i="0" baseline="0">
              <a:solidFill>
                <a:schemeClr val="dk1"/>
              </a:solidFill>
              <a:effectLst/>
              <a:latin typeface="+mn-lt"/>
              <a:ea typeface="+mn-ea"/>
              <a:cs typeface="+mn-cs"/>
            </a:rPr>
            <a:t>災害復旧事業費は例年と比べ大きく増加しているが、これは、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月の集中豪雨による災害が多発したためである。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財政調整基金は</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年度以降毎年積み増すことができていたが、</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年度は市立病院改築事業に伴う繰出金、八幡浜港フェリー埠頭再整備事業、王子の森公園整備事業、中学校耐震改修事業等の大型事業の実施により取崩しを行った。</a:t>
          </a:r>
          <a:r>
            <a:rPr kumimoji="1" lang="ja-JP" altLang="ja-JP" sz="1100" b="0" i="0" baseline="0">
              <a:solidFill>
                <a:schemeClr val="dk1"/>
              </a:solidFill>
              <a:effectLst/>
              <a:latin typeface="+mn-lt"/>
              <a:ea typeface="+mn-ea"/>
              <a:cs typeface="+mn-cs"/>
            </a:rPr>
            <a:t>実質収支額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に比べ</a:t>
          </a:r>
          <a:r>
            <a:rPr kumimoji="1" lang="en-US" altLang="ja-JP" sz="1100" b="0" i="0" baseline="0">
              <a:solidFill>
                <a:schemeClr val="dk1"/>
              </a:solidFill>
              <a:effectLst/>
              <a:latin typeface="+mn-lt"/>
              <a:ea typeface="+mn-ea"/>
              <a:cs typeface="+mn-cs"/>
            </a:rPr>
            <a:t>0.13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と若干改善されているが</a:t>
          </a:r>
          <a:r>
            <a:rPr kumimoji="1" lang="ja-JP" altLang="ja-JP" sz="1100" b="0" i="0" baseline="0">
              <a:solidFill>
                <a:schemeClr val="dk1"/>
              </a:solidFill>
              <a:effectLst/>
              <a:latin typeface="+mn-lt"/>
              <a:ea typeface="+mn-ea"/>
              <a:cs typeface="+mn-cs"/>
            </a:rPr>
            <a:t>、事業の優先度</a:t>
          </a:r>
          <a:r>
            <a:rPr kumimoji="1" lang="ja-JP" altLang="en-US" sz="1100" b="0" i="0" baseline="0">
              <a:solidFill>
                <a:schemeClr val="dk1"/>
              </a:solidFill>
              <a:effectLst/>
              <a:latin typeface="+mn-lt"/>
              <a:ea typeface="+mn-ea"/>
              <a:cs typeface="+mn-cs"/>
            </a:rPr>
            <a:t>・必要性</a:t>
          </a:r>
          <a:r>
            <a:rPr kumimoji="1" lang="ja-JP" altLang="ja-JP" sz="1100" b="0" i="0" baseline="0">
              <a:solidFill>
                <a:schemeClr val="dk1"/>
              </a:solidFill>
              <a:effectLst/>
              <a:latin typeface="+mn-lt"/>
              <a:ea typeface="+mn-ea"/>
              <a:cs typeface="+mn-cs"/>
            </a:rPr>
            <a:t>を厳しく</a:t>
          </a:r>
          <a:r>
            <a:rPr kumimoji="1" lang="ja-JP" altLang="en-US" sz="1100" b="0" i="0" baseline="0">
              <a:solidFill>
                <a:schemeClr val="dk1"/>
              </a:solidFill>
              <a:effectLst/>
              <a:latin typeface="+mn-lt"/>
              <a:ea typeface="+mn-ea"/>
              <a:cs typeface="+mn-cs"/>
            </a:rPr>
            <a:t>精査</a:t>
          </a:r>
          <a:r>
            <a:rPr kumimoji="1" lang="ja-JP" altLang="ja-JP" sz="1100" b="0" i="0" baseline="0">
              <a:solidFill>
                <a:schemeClr val="dk1"/>
              </a:solidFill>
              <a:effectLst/>
              <a:latin typeface="+mn-lt"/>
              <a:ea typeface="+mn-ea"/>
              <a:cs typeface="+mn-cs"/>
            </a:rPr>
            <a:t>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W6" sqref="W6:AB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20691248</v>
      </c>
      <c r="BO4" s="381"/>
      <c r="BP4" s="381"/>
      <c r="BQ4" s="381"/>
      <c r="BR4" s="381"/>
      <c r="BS4" s="381"/>
      <c r="BT4" s="381"/>
      <c r="BU4" s="382"/>
      <c r="BV4" s="380">
        <v>20324552</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0.8</v>
      </c>
      <c r="CU4" s="387"/>
      <c r="CV4" s="387"/>
      <c r="CW4" s="387"/>
      <c r="CX4" s="387"/>
      <c r="CY4" s="387"/>
      <c r="CZ4" s="387"/>
      <c r="DA4" s="388"/>
      <c r="DB4" s="386">
        <v>0.6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20377433</v>
      </c>
      <c r="BO5" s="418"/>
      <c r="BP5" s="418"/>
      <c r="BQ5" s="418"/>
      <c r="BR5" s="418"/>
      <c r="BS5" s="418"/>
      <c r="BT5" s="418"/>
      <c r="BU5" s="419"/>
      <c r="BV5" s="417">
        <v>20042812</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94.7</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313815</v>
      </c>
      <c r="BO6" s="418"/>
      <c r="BP6" s="418"/>
      <c r="BQ6" s="418"/>
      <c r="BR6" s="418"/>
      <c r="BS6" s="418"/>
      <c r="BT6" s="418"/>
      <c r="BU6" s="419"/>
      <c r="BV6" s="417">
        <v>281740</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99.5</v>
      </c>
      <c r="CU6" s="455"/>
      <c r="CV6" s="455"/>
      <c r="CW6" s="455"/>
      <c r="CX6" s="455"/>
      <c r="CY6" s="455"/>
      <c r="CZ6" s="455"/>
      <c r="DA6" s="456"/>
      <c r="DB6" s="454">
        <v>100.2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227017</v>
      </c>
      <c r="BO7" s="418"/>
      <c r="BP7" s="418"/>
      <c r="BQ7" s="418"/>
      <c r="BR7" s="418"/>
      <c r="BS7" s="418"/>
      <c r="BT7" s="418"/>
      <c r="BU7" s="419"/>
      <c r="BV7" s="417">
        <v>208694</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11326553</v>
      </c>
      <c r="CU7" s="418"/>
      <c r="CV7" s="418"/>
      <c r="CW7" s="418"/>
      <c r="CX7" s="418"/>
      <c r="CY7" s="418"/>
      <c r="CZ7" s="418"/>
      <c r="DA7" s="419"/>
      <c r="DB7" s="417">
        <v>11465673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86798</v>
      </c>
      <c r="BO8" s="418"/>
      <c r="BP8" s="418"/>
      <c r="BQ8" s="418"/>
      <c r="BR8" s="418"/>
      <c r="BS8" s="418"/>
      <c r="BT8" s="418"/>
      <c r="BU8" s="419"/>
      <c r="BV8" s="417">
        <v>73046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34951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13752</v>
      </c>
      <c r="BO9" s="418"/>
      <c r="BP9" s="418"/>
      <c r="BQ9" s="418"/>
      <c r="BR9" s="418"/>
      <c r="BS9" s="418"/>
      <c r="BT9" s="418"/>
      <c r="BU9" s="419"/>
      <c r="BV9" s="417">
        <v>-106299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15.4</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38370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38113</v>
      </c>
      <c r="BO10" s="418"/>
      <c r="BP10" s="418"/>
      <c r="BQ10" s="418"/>
      <c r="BR10" s="418"/>
      <c r="BS10" s="418"/>
      <c r="BT10" s="418"/>
      <c r="BU10" s="419"/>
      <c r="BV10" s="417">
        <v>91181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35245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35071</v>
      </c>
      <c r="S13" s="499"/>
      <c r="T13" s="499"/>
      <c r="U13" s="499"/>
      <c r="V13" s="500"/>
      <c r="W13" s="433" t="s">
        <v>123</v>
      </c>
      <c r="X13" s="434"/>
      <c r="Y13" s="434"/>
      <c r="Z13" s="434"/>
      <c r="AA13" s="434"/>
      <c r="AB13" s="424"/>
      <c r="AC13" s="468">
        <v>3570</v>
      </c>
      <c r="AD13" s="469"/>
      <c r="AE13" s="469"/>
      <c r="AF13" s="469"/>
      <c r="AG13" s="508"/>
      <c r="AH13" s="468">
        <v>3710</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-348135</v>
      </c>
      <c r="BO13" s="418"/>
      <c r="BP13" s="418"/>
      <c r="BQ13" s="418"/>
      <c r="BR13" s="418"/>
      <c r="BS13" s="418"/>
      <c r="BT13" s="418"/>
      <c r="BU13" s="419"/>
      <c r="BV13" s="417">
        <v>-15118</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35931</v>
      </c>
      <c r="S14" s="499"/>
      <c r="T14" s="499"/>
      <c r="U14" s="499"/>
      <c r="V14" s="500"/>
      <c r="W14" s="407"/>
      <c r="X14" s="408"/>
      <c r="Y14" s="408"/>
      <c r="Z14" s="408"/>
      <c r="AA14" s="408"/>
      <c r="AB14" s="397"/>
      <c r="AC14" s="501">
        <v>21.2</v>
      </c>
      <c r="AD14" s="502"/>
      <c r="AE14" s="502"/>
      <c r="AF14" s="502"/>
      <c r="AG14" s="503"/>
      <c r="AH14" s="501">
        <v>20.6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87.4</v>
      </c>
      <c r="CU14" s="513"/>
      <c r="CV14" s="513"/>
      <c r="CW14" s="513"/>
      <c r="CX14" s="513"/>
      <c r="CY14" s="513"/>
      <c r="CZ14" s="513"/>
      <c r="DA14" s="514"/>
      <c r="DB14" s="512">
        <v>87.9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35783</v>
      </c>
      <c r="S15" s="499"/>
      <c r="T15" s="499"/>
      <c r="U15" s="499"/>
      <c r="V15" s="500"/>
      <c r="W15" s="433" t="s">
        <v>129</v>
      </c>
      <c r="X15" s="434"/>
      <c r="Y15" s="434"/>
      <c r="Z15" s="434"/>
      <c r="AA15" s="434"/>
      <c r="AB15" s="424"/>
      <c r="AC15" s="468">
        <v>3139</v>
      </c>
      <c r="AD15" s="469"/>
      <c r="AE15" s="469"/>
      <c r="AF15" s="469"/>
      <c r="AG15" s="508"/>
      <c r="AH15" s="468">
        <v>3588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3344396</v>
      </c>
      <c r="BO15" s="381"/>
      <c r="BP15" s="381"/>
      <c r="BQ15" s="381"/>
      <c r="BR15" s="381"/>
      <c r="BS15" s="381"/>
      <c r="BT15" s="381"/>
      <c r="BU15" s="382"/>
      <c r="BV15" s="380">
        <v>3361415</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18.600000000000001</v>
      </c>
      <c r="AD16" s="502"/>
      <c r="AE16" s="502"/>
      <c r="AF16" s="502"/>
      <c r="AG16" s="503"/>
      <c r="AH16" s="501">
        <v>20</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9642735</v>
      </c>
      <c r="BO16" s="418"/>
      <c r="BP16" s="418"/>
      <c r="BQ16" s="418"/>
      <c r="BR16" s="418"/>
      <c r="BS16" s="418"/>
      <c r="BT16" s="418"/>
      <c r="BU16" s="419"/>
      <c r="BV16" s="417">
        <v>9521100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10136</v>
      </c>
      <c r="AD17" s="469"/>
      <c r="AE17" s="469"/>
      <c r="AF17" s="469"/>
      <c r="AG17" s="508"/>
      <c r="AH17" s="468">
        <v>10684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4223510</v>
      </c>
      <c r="BO17" s="418"/>
      <c r="BP17" s="418"/>
      <c r="BQ17" s="418"/>
      <c r="BR17" s="418"/>
      <c r="BS17" s="418"/>
      <c r="BT17" s="418"/>
      <c r="BU17" s="419"/>
      <c r="BV17" s="417">
        <v>4262764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132.68</v>
      </c>
      <c r="M18" s="530"/>
      <c r="N18" s="530"/>
      <c r="O18" s="530"/>
      <c r="P18" s="530"/>
      <c r="Q18" s="530"/>
      <c r="R18" s="531"/>
      <c r="S18" s="531"/>
      <c r="T18" s="531"/>
      <c r="U18" s="531"/>
      <c r="V18" s="532"/>
      <c r="W18" s="435"/>
      <c r="X18" s="436"/>
      <c r="Y18" s="436"/>
      <c r="Z18" s="436"/>
      <c r="AA18" s="436"/>
      <c r="AB18" s="427"/>
      <c r="AC18" s="533">
        <v>60.2</v>
      </c>
      <c r="AD18" s="534"/>
      <c r="AE18" s="534"/>
      <c r="AF18" s="534"/>
      <c r="AG18" s="535"/>
      <c r="AH18" s="533">
        <v>59.4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10819737</v>
      </c>
      <c r="BO18" s="418"/>
      <c r="BP18" s="418"/>
      <c r="BQ18" s="418"/>
      <c r="BR18" s="418"/>
      <c r="BS18" s="418"/>
      <c r="BT18" s="418"/>
      <c r="BU18" s="419"/>
      <c r="BV18" s="417">
        <v>10973109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263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13201500</v>
      </c>
      <c r="BO19" s="418"/>
      <c r="BP19" s="418"/>
      <c r="BQ19" s="418"/>
      <c r="BR19" s="418"/>
      <c r="BS19" s="418"/>
      <c r="BT19" s="418"/>
      <c r="BU19" s="419"/>
      <c r="BV19" s="417">
        <v>13090776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14995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21611041</v>
      </c>
      <c r="BO23" s="418"/>
      <c r="BP23" s="418"/>
      <c r="BQ23" s="418"/>
      <c r="BR23" s="418"/>
      <c r="BS23" s="418"/>
      <c r="BT23" s="418"/>
      <c r="BU23" s="419"/>
      <c r="BV23" s="417">
        <v>21726655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8550</v>
      </c>
      <c r="R24" s="469"/>
      <c r="S24" s="469"/>
      <c r="T24" s="469"/>
      <c r="U24" s="469"/>
      <c r="V24" s="508"/>
      <c r="W24" s="563"/>
      <c r="X24" s="551"/>
      <c r="Y24" s="552"/>
      <c r="Z24" s="467" t="s">
        <v>153</v>
      </c>
      <c r="AA24" s="447"/>
      <c r="AB24" s="447"/>
      <c r="AC24" s="447"/>
      <c r="AD24" s="447"/>
      <c r="AE24" s="447"/>
      <c r="AF24" s="447"/>
      <c r="AG24" s="448"/>
      <c r="AH24" s="468">
        <v>299</v>
      </c>
      <c r="AI24" s="469"/>
      <c r="AJ24" s="469"/>
      <c r="AK24" s="469"/>
      <c r="AL24" s="508"/>
      <c r="AM24" s="468">
        <v>956202</v>
      </c>
      <c r="AN24" s="469"/>
      <c r="AO24" s="469"/>
      <c r="AP24" s="469"/>
      <c r="AQ24" s="469"/>
      <c r="AR24" s="508"/>
      <c r="AS24" s="468">
        <v>3198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18612633</v>
      </c>
      <c r="BO24" s="418"/>
      <c r="BP24" s="418"/>
      <c r="BQ24" s="418"/>
      <c r="BR24" s="418"/>
      <c r="BS24" s="418"/>
      <c r="BT24" s="418"/>
      <c r="BU24" s="419"/>
      <c r="BV24" s="417">
        <v>18265096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6630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3249612</v>
      </c>
      <c r="BO25" s="381"/>
      <c r="BP25" s="381"/>
      <c r="BQ25" s="381"/>
      <c r="BR25" s="381"/>
      <c r="BS25" s="381"/>
      <c r="BT25" s="381"/>
      <c r="BU25" s="382"/>
      <c r="BV25" s="380">
        <v>2602186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5530</v>
      </c>
      <c r="R26" s="469"/>
      <c r="S26" s="469"/>
      <c r="T26" s="469"/>
      <c r="U26" s="469"/>
      <c r="V26" s="508"/>
      <c r="W26" s="563"/>
      <c r="X26" s="551"/>
      <c r="Y26" s="552"/>
      <c r="Z26" s="467" t="s">
        <v>159</v>
      </c>
      <c r="AA26" s="573"/>
      <c r="AB26" s="573"/>
      <c r="AC26" s="573"/>
      <c r="AD26" s="573"/>
      <c r="AE26" s="573"/>
      <c r="AF26" s="573"/>
      <c r="AG26" s="574"/>
      <c r="AH26" s="468">
        <v>11</v>
      </c>
      <c r="AI26" s="469"/>
      <c r="AJ26" s="469"/>
      <c r="AK26" s="469"/>
      <c r="AL26" s="508"/>
      <c r="AM26" s="468">
        <v>34298</v>
      </c>
      <c r="AN26" s="469"/>
      <c r="AO26" s="469"/>
      <c r="AP26" s="469"/>
      <c r="AQ26" s="469"/>
      <c r="AR26" s="508"/>
      <c r="AS26" s="468">
        <v>3118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3980</v>
      </c>
      <c r="R27" s="469"/>
      <c r="S27" s="469"/>
      <c r="T27" s="469"/>
      <c r="U27" s="469"/>
      <c r="V27" s="508"/>
      <c r="W27" s="563"/>
      <c r="X27" s="551"/>
      <c r="Y27" s="552"/>
      <c r="Z27" s="467" t="s">
        <v>162</v>
      </c>
      <c r="AA27" s="447"/>
      <c r="AB27" s="447"/>
      <c r="AC27" s="447"/>
      <c r="AD27" s="447"/>
      <c r="AE27" s="447"/>
      <c r="AF27" s="447"/>
      <c r="AG27" s="448"/>
      <c r="AH27" s="468">
        <v>7</v>
      </c>
      <c r="AI27" s="469"/>
      <c r="AJ27" s="469"/>
      <c r="AK27" s="469"/>
      <c r="AL27" s="508"/>
      <c r="AM27" s="468">
        <v>24704</v>
      </c>
      <c r="AN27" s="469"/>
      <c r="AO27" s="469"/>
      <c r="AP27" s="469"/>
      <c r="AQ27" s="469"/>
      <c r="AR27" s="508"/>
      <c r="AS27" s="468">
        <v>3529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239539</v>
      </c>
      <c r="BO27" s="587"/>
      <c r="BP27" s="587"/>
      <c r="BQ27" s="587"/>
      <c r="BR27" s="587"/>
      <c r="BS27" s="587"/>
      <c r="BT27" s="587"/>
      <c r="BU27" s="588"/>
      <c r="BV27" s="586">
        <v>239464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3250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2618316</v>
      </c>
      <c r="BO28" s="381"/>
      <c r="BP28" s="381"/>
      <c r="BQ28" s="381"/>
      <c r="BR28" s="381"/>
      <c r="BS28" s="381"/>
      <c r="BT28" s="381"/>
      <c r="BU28" s="382"/>
      <c r="BV28" s="380">
        <v>2980203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14</v>
      </c>
      <c r="M29" s="469"/>
      <c r="N29" s="469"/>
      <c r="O29" s="469"/>
      <c r="P29" s="508"/>
      <c r="Q29" s="468">
        <v>2990</v>
      </c>
      <c r="R29" s="469"/>
      <c r="S29" s="469"/>
      <c r="T29" s="469"/>
      <c r="U29" s="469"/>
      <c r="V29" s="508"/>
      <c r="W29" s="564"/>
      <c r="X29" s="565"/>
      <c r="Y29" s="566"/>
      <c r="Z29" s="467" t="s">
        <v>169</v>
      </c>
      <c r="AA29" s="447"/>
      <c r="AB29" s="447"/>
      <c r="AC29" s="447"/>
      <c r="AD29" s="447"/>
      <c r="AE29" s="447"/>
      <c r="AF29" s="447"/>
      <c r="AG29" s="448"/>
      <c r="AH29" s="468">
        <v>306</v>
      </c>
      <c r="AI29" s="469"/>
      <c r="AJ29" s="469"/>
      <c r="AK29" s="469"/>
      <c r="AL29" s="508"/>
      <c r="AM29" s="468">
        <v>980906</v>
      </c>
      <c r="AN29" s="469"/>
      <c r="AO29" s="469"/>
      <c r="AP29" s="469"/>
      <c r="AQ29" s="469"/>
      <c r="AR29" s="508"/>
      <c r="AS29" s="468">
        <v>3206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715972</v>
      </c>
      <c r="BO29" s="418"/>
      <c r="BP29" s="418"/>
      <c r="BQ29" s="418"/>
      <c r="BR29" s="418"/>
      <c r="BS29" s="418"/>
      <c r="BT29" s="418"/>
      <c r="BU29" s="419"/>
      <c r="BV29" s="417">
        <v>706049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2115554</v>
      </c>
      <c r="BO30" s="587"/>
      <c r="BP30" s="587"/>
      <c r="BQ30" s="587"/>
      <c r="BR30" s="587"/>
      <c r="BS30" s="587"/>
      <c r="BT30" s="587"/>
      <c r="BU30" s="588"/>
      <c r="BV30" s="586">
        <v>2277696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八幡浜地区施設事務組合（一般会計）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宇和海文化都市開発株式会社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市立八幡浜総合病院事業会計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港湾整備事業特別会計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八幡浜地区施設事務組合（消防事業特別会計）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水産物地方卸売市場事業特別会計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八幡浜地区施設事務組合（休日夜間急患センター事業特別会計）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IF('各会計、関係団体の財政状況及び健全化判断比率'!B38="","",'各会計、関係団体の財政状況及び健全化判断比率'!B38)</f>
        <v>公共下水道事業特別会計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八幡浜地区施設事務組合（し尿処理事業特別会計）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駐車場事業特別会計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IF('各会計、関係団体の財政状況及び健全化判断比率'!B39="","",'各会計、関係団体の財政状況及び健全化判断比率'!B39)</f>
        <v>小規模下水道事業特別会計</v>
      </c>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八幡浜地区施設事務組合（特別養護老人ホーム事業特別会計）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14</v>
      </c>
      <c r="BF39" s="598"/>
      <c r="BG39" s="599" t="str">
        <f>IF('各会計、関係団体の財政状況及び健全化判断比率'!B40="","",'各会計、関係団体の財政状況及び健全化判断比率'!B40)</f>
        <v>戸別合併処理浄化槽整備事業特別会計</v>
      </c>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八幡浜・大洲地区広域市町村圏組合（一般会計）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八幡浜・大洲地区広域市町村圏組合（八幡浜・大洲地方拠点対策室特別会計）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八幡浜・大洲地区広域市町村圏組合（八幡浜・大洲地区ふるさと市町村圏基金特別会計）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八幡浜・大洲地区広域市町村圏組合（運動公園特別会計）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愛媛地方税滞納整理機構</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539</v>
      </c>
      <c r="D34" s="1184"/>
      <c r="E34" s="1185"/>
      <c r="F34" s="32">
        <v>9.73</v>
      </c>
      <c r="G34" s="33">
        <v>12.83</v>
      </c>
      <c r="H34" s="33">
        <v>14.44</v>
      </c>
      <c r="I34" s="33">
        <v>15.33</v>
      </c>
      <c r="J34" s="34">
        <v>18.84</v>
      </c>
      <c r="K34" s="22"/>
      <c r="L34" s="22"/>
      <c r="M34" s="22"/>
      <c r="N34" s="22"/>
      <c r="O34" s="22"/>
      <c r="P34" s="22"/>
    </row>
    <row r="35" spans="1:16" ht="39" customHeight="1" x14ac:dyDescent="0.15">
      <c r="A35" s="22"/>
      <c r="B35" s="35"/>
      <c r="C35" s="1178" t="s">
        <v>540</v>
      </c>
      <c r="D35" s="1179"/>
      <c r="E35" s="1180"/>
      <c r="F35" s="36">
        <v>4.3</v>
      </c>
      <c r="G35" s="37">
        <v>5.44</v>
      </c>
      <c r="H35" s="37">
        <v>6.11</v>
      </c>
      <c r="I35" s="37">
        <v>6.42</v>
      </c>
      <c r="J35" s="38">
        <v>8.27</v>
      </c>
      <c r="K35" s="22"/>
      <c r="L35" s="22"/>
      <c r="M35" s="22"/>
      <c r="N35" s="22"/>
      <c r="O35" s="22"/>
      <c r="P35" s="22"/>
    </row>
    <row r="36" spans="1:16" ht="39" customHeight="1" x14ac:dyDescent="0.15">
      <c r="A36" s="22"/>
      <c r="B36" s="35"/>
      <c r="C36" s="1178" t="s">
        <v>541</v>
      </c>
      <c r="D36" s="1179"/>
      <c r="E36" s="1180"/>
      <c r="F36" s="36">
        <v>2.59</v>
      </c>
      <c r="G36" s="37">
        <v>3.15</v>
      </c>
      <c r="H36" s="37">
        <v>1.57</v>
      </c>
      <c r="I36" s="37">
        <v>0.63</v>
      </c>
      <c r="J36" s="38">
        <v>0.76</v>
      </c>
      <c r="K36" s="22"/>
      <c r="L36" s="22"/>
      <c r="M36" s="22"/>
      <c r="N36" s="22"/>
      <c r="O36" s="22"/>
      <c r="P36" s="22"/>
    </row>
    <row r="37" spans="1:16" ht="39" customHeight="1" x14ac:dyDescent="0.15">
      <c r="A37" s="22"/>
      <c r="B37" s="35"/>
      <c r="C37" s="1178" t="s">
        <v>542</v>
      </c>
      <c r="D37" s="1179"/>
      <c r="E37" s="1180"/>
      <c r="F37" s="36">
        <v>0.54</v>
      </c>
      <c r="G37" s="37">
        <v>0.49</v>
      </c>
      <c r="H37" s="37">
        <v>0.71</v>
      </c>
      <c r="I37" s="37">
        <v>0.6</v>
      </c>
      <c r="J37" s="38">
        <v>0.67</v>
      </c>
      <c r="K37" s="22"/>
      <c r="L37" s="22"/>
      <c r="M37" s="22"/>
      <c r="N37" s="22"/>
      <c r="O37" s="22"/>
      <c r="P37" s="22"/>
    </row>
    <row r="38" spans="1:16" ht="39" customHeight="1" x14ac:dyDescent="0.15">
      <c r="A38" s="22"/>
      <c r="B38" s="35"/>
      <c r="C38" s="1178" t="s">
        <v>543</v>
      </c>
      <c r="D38" s="1179"/>
      <c r="E38" s="1180"/>
      <c r="F38" s="36">
        <v>0.98</v>
      </c>
      <c r="G38" s="37">
        <v>0.43</v>
      </c>
      <c r="H38" s="37">
        <v>0.02</v>
      </c>
      <c r="I38" s="37">
        <v>0</v>
      </c>
      <c r="J38" s="38">
        <v>0.27</v>
      </c>
      <c r="K38" s="22"/>
      <c r="L38" s="22"/>
      <c r="M38" s="22"/>
      <c r="N38" s="22"/>
      <c r="O38" s="22"/>
      <c r="P38" s="22"/>
    </row>
    <row r="39" spans="1:16" ht="39" customHeight="1" x14ac:dyDescent="0.15">
      <c r="A39" s="22"/>
      <c r="B39" s="35"/>
      <c r="C39" s="1178" t="s">
        <v>544</v>
      </c>
      <c r="D39" s="1179"/>
      <c r="E39" s="1180"/>
      <c r="F39" s="36">
        <v>0.09</v>
      </c>
      <c r="G39" s="37">
        <v>0.09</v>
      </c>
      <c r="H39" s="37">
        <v>0.11</v>
      </c>
      <c r="I39" s="37">
        <v>0.08</v>
      </c>
      <c r="J39" s="38">
        <v>0.09</v>
      </c>
      <c r="K39" s="22"/>
      <c r="L39" s="22"/>
      <c r="M39" s="22"/>
      <c r="N39" s="22"/>
      <c r="O39" s="22"/>
      <c r="P39" s="22"/>
    </row>
    <row r="40" spans="1:16" ht="39" customHeight="1" x14ac:dyDescent="0.15">
      <c r="A40" s="22"/>
      <c r="B40" s="35"/>
      <c r="C40" s="1178" t="s">
        <v>545</v>
      </c>
      <c r="D40" s="1179"/>
      <c r="E40" s="1180"/>
      <c r="F40" s="36">
        <v>0</v>
      </c>
      <c r="G40" s="37">
        <v>0</v>
      </c>
      <c r="H40" s="37">
        <v>0</v>
      </c>
      <c r="I40" s="37">
        <v>0.03</v>
      </c>
      <c r="J40" s="38">
        <v>0.02</v>
      </c>
      <c r="K40" s="22"/>
      <c r="L40" s="22"/>
      <c r="M40" s="22"/>
      <c r="N40" s="22"/>
      <c r="O40" s="22"/>
      <c r="P40" s="22"/>
    </row>
    <row r="41" spans="1:16" ht="39" customHeight="1" x14ac:dyDescent="0.15">
      <c r="A41" s="22"/>
      <c r="B41" s="35"/>
      <c r="C41" s="1178" t="s">
        <v>546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547</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548</v>
      </c>
      <c r="D43" s="1182"/>
      <c r="E43" s="1183"/>
      <c r="F43" s="41">
        <v>0.08</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55" sqref="N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2534</v>
      </c>
      <c r="L45" s="60">
        <v>2515</v>
      </c>
      <c r="M45" s="60">
        <v>2395</v>
      </c>
      <c r="N45" s="60">
        <v>2358</v>
      </c>
      <c r="O45" s="61">
        <v>2399</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14</v>
      </c>
      <c r="F48" s="1188"/>
      <c r="G48" s="1188"/>
      <c r="H48" s="1188"/>
      <c r="I48" s="1188"/>
      <c r="J48" s="1189"/>
      <c r="K48" s="63">
        <v>634</v>
      </c>
      <c r="L48" s="64">
        <v>907</v>
      </c>
      <c r="M48" s="64">
        <v>1114</v>
      </c>
      <c r="N48" s="64">
        <v>1025</v>
      </c>
      <c r="O48" s="65">
        <v>1072</v>
      </c>
      <c r="P48" s="48"/>
      <c r="Q48" s="48"/>
      <c r="R48" s="48"/>
      <c r="S48" s="48"/>
      <c r="T48" s="48"/>
      <c r="U48" s="48"/>
    </row>
    <row r="49" spans="1:21" ht="30.75" customHeight="1" x14ac:dyDescent="0.15">
      <c r="A49" s="48"/>
      <c r="B49" s="1196"/>
      <c r="C49" s="1197"/>
      <c r="D49" s="62"/>
      <c r="E49" s="1188" t="s">
        <v>15</v>
      </c>
      <c r="F49" s="1188"/>
      <c r="G49" s="1188"/>
      <c r="H49" s="1188"/>
      <c r="I49" s="1188"/>
      <c r="J49" s="1189"/>
      <c r="K49" s="63">
        <v>66</v>
      </c>
      <c r="L49" s="64">
        <v>19</v>
      </c>
      <c r="M49" s="64">
        <v>8</v>
      </c>
      <c r="N49" s="64">
        <v>7</v>
      </c>
      <c r="O49" s="65">
        <v>7</v>
      </c>
      <c r="P49" s="48"/>
      <c r="Q49" s="48"/>
      <c r="R49" s="48"/>
      <c r="S49" s="48"/>
      <c r="T49" s="48"/>
      <c r="U49" s="48"/>
    </row>
    <row r="50" spans="1:21" ht="30.75" customHeight="1" x14ac:dyDescent="0.15">
      <c r="A50" s="48"/>
      <c r="B50" s="1196"/>
      <c r="C50" s="1197"/>
      <c r="D50" s="62"/>
      <c r="E50" s="1188" t="s">
        <v>16</v>
      </c>
      <c r="F50" s="1188"/>
      <c r="G50" s="1188"/>
      <c r="H50" s="1188"/>
      <c r="I50" s="1188"/>
      <c r="J50" s="1189"/>
      <c r="K50" s="63">
        <v>182</v>
      </c>
      <c r="L50" s="64">
        <v>173</v>
      </c>
      <c r="M50" s="64">
        <v>161</v>
      </c>
      <c r="N50" s="64">
        <v>138</v>
      </c>
      <c r="O50" s="65">
        <v>112</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2298</v>
      </c>
      <c r="L52" s="64">
        <v>2324</v>
      </c>
      <c r="M52" s="64">
        <v>2490</v>
      </c>
      <c r="N52" s="64">
        <v>2428</v>
      </c>
      <c r="O52" s="65">
        <v>2560</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1118</v>
      </c>
      <c r="L53" s="69">
        <v>1290</v>
      </c>
      <c r="M53" s="69">
        <v>1188</v>
      </c>
      <c r="N53" s="69">
        <v>1100</v>
      </c>
      <c r="O53" s="70">
        <v>1030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P39" sqref="P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531</v>
      </c>
      <c r="J40" s="79" t="s">
        <v>532</v>
      </c>
      <c r="K40" s="79" t="s">
        <v>533</v>
      </c>
      <c r="L40" s="79" t="s">
        <v>534</v>
      </c>
      <c r="M40" s="80" t="s">
        <v>535</v>
      </c>
    </row>
    <row r="41" spans="2:13" ht="27.75" customHeight="1" x14ac:dyDescent="0.15">
      <c r="B41" s="1202" t="s">
        <v>23</v>
      </c>
      <c r="C41" s="1203"/>
      <c r="D41" s="81"/>
      <c r="E41" s="1208" t="s">
        <v>24</v>
      </c>
      <c r="F41" s="1208"/>
      <c r="G41" s="1208"/>
      <c r="H41" s="1209"/>
      <c r="I41" s="82">
        <v>22173</v>
      </c>
      <c r="J41" s="83">
        <v>21529</v>
      </c>
      <c r="K41" s="83">
        <v>21651</v>
      </c>
      <c r="L41" s="83">
        <v>21727</v>
      </c>
      <c r="M41" s="84">
        <v>21611</v>
      </c>
    </row>
    <row r="42" spans="2:13" ht="27.75" customHeight="1" x14ac:dyDescent="0.15">
      <c r="B42" s="1204"/>
      <c r="C42" s="1205"/>
      <c r="D42" s="85"/>
      <c r="E42" s="1210" t="s">
        <v>25</v>
      </c>
      <c r="F42" s="1210"/>
      <c r="G42" s="1210"/>
      <c r="H42" s="1211"/>
      <c r="I42" s="86">
        <v>822</v>
      </c>
      <c r="J42" s="87">
        <v>690</v>
      </c>
      <c r="K42" s="87">
        <v>560</v>
      </c>
      <c r="L42" s="87">
        <v>445</v>
      </c>
      <c r="M42" s="88">
        <v>347</v>
      </c>
    </row>
    <row r="43" spans="2:13" ht="27.75" customHeight="1" x14ac:dyDescent="0.15">
      <c r="B43" s="1204"/>
      <c r="C43" s="1205"/>
      <c r="D43" s="85"/>
      <c r="E43" s="1210" t="s">
        <v>26</v>
      </c>
      <c r="F43" s="1210"/>
      <c r="G43" s="1210"/>
      <c r="H43" s="1211"/>
      <c r="I43" s="86">
        <v>8900</v>
      </c>
      <c r="J43" s="87">
        <v>11375</v>
      </c>
      <c r="K43" s="87">
        <v>12252</v>
      </c>
      <c r="L43" s="87">
        <v>14102</v>
      </c>
      <c r="M43" s="88">
        <v>14372</v>
      </c>
    </row>
    <row r="44" spans="2:13" ht="27.75" customHeight="1" x14ac:dyDescent="0.15">
      <c r="B44" s="1204"/>
      <c r="C44" s="1205"/>
      <c r="D44" s="85"/>
      <c r="E44" s="1210" t="s">
        <v>27</v>
      </c>
      <c r="F44" s="1210"/>
      <c r="G44" s="1210"/>
      <c r="H44" s="1211"/>
      <c r="I44" s="86">
        <v>316</v>
      </c>
      <c r="J44" s="87">
        <v>270</v>
      </c>
      <c r="K44" s="87">
        <v>236</v>
      </c>
      <c r="L44" s="87">
        <v>201</v>
      </c>
      <c r="M44" s="88">
        <v>166</v>
      </c>
    </row>
    <row r="45" spans="2:13" ht="27.75" customHeight="1" x14ac:dyDescent="0.15">
      <c r="B45" s="1204"/>
      <c r="C45" s="1205"/>
      <c r="D45" s="85"/>
      <c r="E45" s="1210" t="s">
        <v>28</v>
      </c>
      <c r="F45" s="1210"/>
      <c r="G45" s="1210"/>
      <c r="H45" s="1211"/>
      <c r="I45" s="86">
        <v>3122</v>
      </c>
      <c r="J45" s="87">
        <v>2891</v>
      </c>
      <c r="K45" s="87">
        <v>2629</v>
      </c>
      <c r="L45" s="87">
        <v>2538</v>
      </c>
      <c r="M45" s="88">
        <v>2292</v>
      </c>
    </row>
    <row r="46" spans="2:13" ht="27.75" customHeight="1" x14ac:dyDescent="0.15">
      <c r="B46" s="1204"/>
      <c r="C46" s="1205"/>
      <c r="D46" s="89"/>
      <c r="E46" s="1210" t="s">
        <v>29</v>
      </c>
      <c r="F46" s="1210"/>
      <c r="G46" s="1210"/>
      <c r="H46" s="1211"/>
      <c r="I46" s="86">
        <v>378</v>
      </c>
      <c r="J46" s="87">
        <v>15</v>
      </c>
      <c r="K46" s="87">
        <v>13</v>
      </c>
      <c r="L46" s="87">
        <v>24</v>
      </c>
      <c r="M46" s="88">
        <v>22</v>
      </c>
    </row>
    <row r="47" spans="2:13" ht="27.75" customHeight="1" x14ac:dyDescent="0.15">
      <c r="B47" s="1204"/>
      <c r="C47" s="1205"/>
      <c r="D47" s="90"/>
      <c r="E47" s="1212" t="s">
        <v>30</v>
      </c>
      <c r="F47" s="1213"/>
      <c r="G47" s="1213"/>
      <c r="H47" s="1214"/>
      <c r="I47" s="86" t="s">
        <v>492</v>
      </c>
      <c r="J47" s="87" t="s">
        <v>492</v>
      </c>
      <c r="K47" s="87" t="s">
        <v>492</v>
      </c>
      <c r="L47" s="87" t="s">
        <v>492</v>
      </c>
      <c r="M47" s="88" t="s">
        <v>492</v>
      </c>
    </row>
    <row r="48" spans="2:13" ht="27.75" customHeight="1" x14ac:dyDescent="0.15">
      <c r="B48" s="1204"/>
      <c r="C48" s="1205"/>
      <c r="D48" s="85"/>
      <c r="E48" s="1210" t="s">
        <v>31</v>
      </c>
      <c r="F48" s="1210"/>
      <c r="G48" s="1210"/>
      <c r="H48" s="1211"/>
      <c r="I48" s="86" t="s">
        <v>492</v>
      </c>
      <c r="J48" s="87" t="s">
        <v>492</v>
      </c>
      <c r="K48" s="87" t="s">
        <v>492</v>
      </c>
      <c r="L48" s="87" t="s">
        <v>492</v>
      </c>
      <c r="M48" s="88" t="s">
        <v>492</v>
      </c>
    </row>
    <row r="49" spans="2:13" ht="27.75" customHeight="1" x14ac:dyDescent="0.15">
      <c r="B49" s="1206"/>
      <c r="C49" s="1207"/>
      <c r="D49" s="85"/>
      <c r="E49" s="1210" t="s">
        <v>32</v>
      </c>
      <c r="F49" s="1210"/>
      <c r="G49" s="1210"/>
      <c r="H49" s="1211"/>
      <c r="I49" s="86" t="s">
        <v>492</v>
      </c>
      <c r="J49" s="87" t="s">
        <v>492</v>
      </c>
      <c r="K49" s="87" t="s">
        <v>492</v>
      </c>
      <c r="L49" s="87" t="s">
        <v>492</v>
      </c>
      <c r="M49" s="88" t="s">
        <v>492</v>
      </c>
    </row>
    <row r="50" spans="2:13" ht="27.75" customHeight="1" x14ac:dyDescent="0.15">
      <c r="B50" s="1215" t="s">
        <v>33</v>
      </c>
      <c r="C50" s="1216"/>
      <c r="D50" s="91"/>
      <c r="E50" s="1210" t="s">
        <v>34</v>
      </c>
      <c r="F50" s="1210"/>
      <c r="G50" s="1210"/>
      <c r="H50" s="1211"/>
      <c r="I50" s="86">
        <v>4257</v>
      </c>
      <c r="J50" s="87">
        <v>4566</v>
      </c>
      <c r="K50" s="87">
        <v>4755</v>
      </c>
      <c r="L50" s="87">
        <v>4792</v>
      </c>
      <c r="M50" s="88">
        <v>4281</v>
      </c>
    </row>
    <row r="51" spans="2:13" ht="27.75" customHeight="1" x14ac:dyDescent="0.15">
      <c r="B51" s="1204"/>
      <c r="C51" s="1205"/>
      <c r="D51" s="85"/>
      <c r="E51" s="1210" t="s">
        <v>35</v>
      </c>
      <c r="F51" s="1210"/>
      <c r="G51" s="1210"/>
      <c r="H51" s="1211"/>
      <c r="I51" s="86">
        <v>3447</v>
      </c>
      <c r="J51" s="87">
        <v>3156</v>
      </c>
      <c r="K51" s="87">
        <v>2556</v>
      </c>
      <c r="L51" s="87">
        <v>2052</v>
      </c>
      <c r="M51" s="88">
        <v>1749</v>
      </c>
    </row>
    <row r="52" spans="2:13" ht="27.75" customHeight="1" x14ac:dyDescent="0.15">
      <c r="B52" s="1206"/>
      <c r="C52" s="1207"/>
      <c r="D52" s="85"/>
      <c r="E52" s="1210" t="s">
        <v>36</v>
      </c>
      <c r="F52" s="1210"/>
      <c r="G52" s="1210"/>
      <c r="H52" s="1211"/>
      <c r="I52" s="86">
        <v>21894</v>
      </c>
      <c r="J52" s="87">
        <v>22352</v>
      </c>
      <c r="K52" s="87">
        <v>23520</v>
      </c>
      <c r="L52" s="87">
        <v>23874</v>
      </c>
      <c r="M52" s="88">
        <v>24723</v>
      </c>
    </row>
    <row r="53" spans="2:13" ht="27.75" customHeight="1" thickBot="1" x14ac:dyDescent="0.2">
      <c r="B53" s="1217" t="s">
        <v>20</v>
      </c>
      <c r="C53" s="1218"/>
      <c r="D53" s="92"/>
      <c r="E53" s="1219" t="s">
        <v>37</v>
      </c>
      <c r="F53" s="1219"/>
      <c r="G53" s="1219"/>
      <c r="H53" s="1220"/>
      <c r="I53" s="93">
        <v>6113</v>
      </c>
      <c r="J53" s="94">
        <v>6696</v>
      </c>
      <c r="K53" s="94">
        <v>6509</v>
      </c>
      <c r="L53" s="94">
        <v>8319</v>
      </c>
      <c r="M53" s="95">
        <v>8059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18" sqref="I1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35" t="s">
        <v>582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44"/>
      <c r="H50" s="1245"/>
      <c r="I50" s="1245"/>
      <c r="J50" s="1246"/>
      <c r="K50" s="356" t="s">
        <v>531</v>
      </c>
      <c r="L50" s="356" t="s">
        <v>532</v>
      </c>
      <c r="M50" s="356" t="s">
        <v>533</v>
      </c>
      <c r="N50" s="356" t="s">
        <v>534</v>
      </c>
      <c r="O50" s="356" t="s">
        <v>535</v>
      </c>
    </row>
    <row r="51" spans="1:17" x14ac:dyDescent="0.15">
      <c r="B51" s="250"/>
      <c r="C51" s="246"/>
      <c r="D51" s="246"/>
      <c r="E51" s="246"/>
      <c r="F51" s="246"/>
      <c r="G51" s="1247" t="s">
        <v>575</v>
      </c>
      <c r="H51" s="1248"/>
      <c r="I51" s="1253" t="s">
        <v>576</v>
      </c>
      <c r="J51" s="1253"/>
      <c r="K51" s="1255"/>
      <c r="L51" s="1255"/>
      <c r="M51" s="1255"/>
      <c r="N51" s="1221">
        <v>87.9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581</v>
      </c>
      <c r="J53" s="1233"/>
      <c r="K53" s="1256"/>
      <c r="L53" s="1256"/>
      <c r="M53" s="1256"/>
      <c r="N53" s="1225">
        <v>62.9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577</v>
      </c>
      <c r="H55" s="1228"/>
      <c r="I55" s="1233" t="s">
        <v>576</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581</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35" t="s">
        <v>583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4"/>
      <c r="H72" s="1245"/>
      <c r="I72" s="1245"/>
      <c r="J72" s="1246"/>
      <c r="K72" s="356" t="s">
        <v>531</v>
      </c>
      <c r="L72" s="356" t="s">
        <v>532</v>
      </c>
      <c r="M72" s="356" t="s">
        <v>533</v>
      </c>
      <c r="N72" s="356" t="s">
        <v>534</v>
      </c>
      <c r="O72" s="356" t="s">
        <v>535</v>
      </c>
    </row>
    <row r="73" spans="2:30" x14ac:dyDescent="0.15">
      <c r="B73" s="250"/>
      <c r="C73" s="246"/>
      <c r="D73" s="246"/>
      <c r="E73" s="246"/>
      <c r="F73" s="246"/>
      <c r="G73" s="1247" t="s">
        <v>575</v>
      </c>
      <c r="H73" s="1248"/>
      <c r="I73" s="1253" t="s">
        <v>576</v>
      </c>
      <c r="J73" s="1253"/>
      <c r="K73" s="1234">
        <v>64.2</v>
      </c>
      <c r="L73" s="1234">
        <v>70</v>
      </c>
      <c r="M73" s="1221">
        <v>69.5</v>
      </c>
      <c r="N73" s="1221">
        <v>87.9</v>
      </c>
      <c r="O73" s="1221">
        <v>87.4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580</v>
      </c>
      <c r="J75" s="1233"/>
      <c r="K75" s="1225">
        <v>11.7</v>
      </c>
      <c r="L75" s="1225">
        <v>12.3</v>
      </c>
      <c r="M75" s="1225">
        <v>12.6</v>
      </c>
      <c r="N75" s="1225">
        <v>12.6</v>
      </c>
      <c r="O75" s="1225">
        <v>11.8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577</v>
      </c>
      <c r="H77" s="1228"/>
      <c r="I77" s="1233" t="s">
        <v>576</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580</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80" zoomScaleNormal="80" zoomScaleSheetLayoutView="70" workbookViewId="0">
      <selection activeCell="I18" sqref="I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I18" sqref="I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530</v>
      </c>
      <c r="G2" s="113"/>
      <c r="H2" s="114"/>
    </row>
    <row r="3" spans="1:8" x14ac:dyDescent="0.15">
      <c r="A3" s="110" t="s">
        <v>523</v>
      </c>
      <c r="B3" s="115"/>
      <c r="C3" s="116"/>
      <c r="D3" s="117">
        <v>114467</v>
      </c>
      <c r="E3" s="118"/>
      <c r="F3" s="119">
        <v>75709</v>
      </c>
      <c r="G3" s="120"/>
      <c r="H3" s="121"/>
    </row>
    <row r="4" spans="1:8" x14ac:dyDescent="0.15">
      <c r="A4" s="122"/>
      <c r="B4" s="123"/>
      <c r="C4" s="124"/>
      <c r="D4" s="125">
        <v>66526</v>
      </c>
      <c r="E4" s="126"/>
      <c r="F4" s="127">
        <v>35212</v>
      </c>
      <c r="G4" s="128"/>
      <c r="H4" s="129"/>
    </row>
    <row r="5" spans="1:8" x14ac:dyDescent="0.15">
      <c r="A5" s="110" t="s">
        <v>525</v>
      </c>
      <c r="B5" s="115"/>
      <c r="C5" s="116"/>
      <c r="D5" s="117">
        <v>44417</v>
      </c>
      <c r="E5" s="118"/>
      <c r="F5" s="119">
        <v>90961</v>
      </c>
      <c r="G5" s="120"/>
      <c r="H5" s="121"/>
    </row>
    <row r="6" spans="1:8" x14ac:dyDescent="0.15">
      <c r="A6" s="122"/>
      <c r="B6" s="123"/>
      <c r="C6" s="124"/>
      <c r="D6" s="125">
        <v>35263</v>
      </c>
      <c r="E6" s="126"/>
      <c r="F6" s="127">
        <v>37720</v>
      </c>
      <c r="G6" s="128"/>
      <c r="H6" s="129"/>
    </row>
    <row r="7" spans="1:8" x14ac:dyDescent="0.15">
      <c r="A7" s="110" t="s">
        <v>526</v>
      </c>
      <c r="B7" s="115"/>
      <c r="C7" s="116"/>
      <c r="D7" s="117">
        <v>76332</v>
      </c>
      <c r="E7" s="118"/>
      <c r="F7" s="119">
        <v>106614</v>
      </c>
      <c r="G7" s="120"/>
      <c r="H7" s="121"/>
    </row>
    <row r="8" spans="1:8" x14ac:dyDescent="0.15">
      <c r="A8" s="122"/>
      <c r="B8" s="123"/>
      <c r="C8" s="124"/>
      <c r="D8" s="125">
        <v>39289</v>
      </c>
      <c r="E8" s="126"/>
      <c r="F8" s="127">
        <v>45545</v>
      </c>
      <c r="G8" s="128"/>
      <c r="H8" s="129"/>
    </row>
    <row r="9" spans="1:8" x14ac:dyDescent="0.15">
      <c r="A9" s="110" t="s">
        <v>527</v>
      </c>
      <c r="B9" s="115"/>
      <c r="C9" s="116"/>
      <c r="D9" s="117">
        <v>78249</v>
      </c>
      <c r="E9" s="118"/>
      <c r="F9" s="119">
        <v>85459</v>
      </c>
      <c r="G9" s="120"/>
      <c r="H9" s="121"/>
    </row>
    <row r="10" spans="1:8" x14ac:dyDescent="0.15">
      <c r="A10" s="122"/>
      <c r="B10" s="123"/>
      <c r="C10" s="124"/>
      <c r="D10" s="125">
        <v>38293</v>
      </c>
      <c r="E10" s="126"/>
      <c r="F10" s="127">
        <v>44378</v>
      </c>
      <c r="G10" s="128"/>
      <c r="H10" s="129"/>
    </row>
    <row r="11" spans="1:8" x14ac:dyDescent="0.15">
      <c r="A11" s="110" t="s">
        <v>528</v>
      </c>
      <c r="B11" s="115"/>
      <c r="C11" s="116"/>
      <c r="D11" s="117">
        <v>71645</v>
      </c>
      <c r="E11" s="118"/>
      <c r="F11" s="119">
        <v>83280</v>
      </c>
      <c r="G11" s="120"/>
      <c r="H11" s="121"/>
    </row>
    <row r="12" spans="1:8" x14ac:dyDescent="0.15">
      <c r="A12" s="122"/>
      <c r="B12" s="123"/>
      <c r="C12" s="130"/>
      <c r="D12" s="125">
        <v>40289</v>
      </c>
      <c r="E12" s="126"/>
      <c r="F12" s="127">
        <v>43123</v>
      </c>
      <c r="G12" s="128"/>
      <c r="H12" s="129"/>
    </row>
    <row r="13" spans="1:8" x14ac:dyDescent="0.15">
      <c r="A13" s="110"/>
      <c r="B13" s="115"/>
      <c r="C13" s="131"/>
      <c r="D13" s="132">
        <v>77022</v>
      </c>
      <c r="E13" s="133"/>
      <c r="F13" s="134">
        <v>88405</v>
      </c>
      <c r="G13" s="135"/>
      <c r="H13" s="121"/>
    </row>
    <row r="14" spans="1:8" x14ac:dyDescent="0.15">
      <c r="A14" s="122"/>
      <c r="B14" s="123"/>
      <c r="C14" s="124"/>
      <c r="D14" s="125">
        <v>43932</v>
      </c>
      <c r="E14" s="126"/>
      <c r="F14" s="127">
        <v>41196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2.6</v>
      </c>
      <c r="C19" s="136">
        <f>ROUND(VALUE(SUBSTITUTE(実質収支比率等に係る経年分析!G$48,"▲","-")),2)</f>
        <v>3.15</v>
      </c>
      <c r="D19" s="136">
        <f>ROUND(VALUE(SUBSTITUTE(実質収支比率等に係る経年分析!H$48,"▲","-")),2)</f>
        <v>1.57</v>
      </c>
      <c r="E19" s="136">
        <f>ROUND(VALUE(SUBSTITUTE(実質収支比率等に係る経年分析!I$48,"▲","-")),2)</f>
        <v>0.64</v>
      </c>
      <c r="F19" s="136">
        <f>ROUND(VALUE(SUBSTITUTE(実質収支比率等に係る経年分析!J$48,"▲","-")),2)</f>
        <v>0.77</v>
      </c>
    </row>
    <row r="20" spans="1:11" x14ac:dyDescent="0.15">
      <c r="A20" s="136" t="s">
        <v>42</v>
      </c>
      <c r="B20" s="136">
        <f>ROUND(VALUE(SUBSTITUTE(実質収支比率等に係る経年分析!F$47,"▲","-")),2)</f>
        <v>22.59</v>
      </c>
      <c r="C20" s="136">
        <f>ROUND(VALUE(SUBSTITUTE(実質収支比率等に係る経年分析!G$47,"▲","-")),2)</f>
        <v>23.66</v>
      </c>
      <c r="D20" s="136">
        <f>ROUND(VALUE(SUBSTITUTE(実質収支比率等に係る経年分析!H$47,"▲","-")),2)</f>
        <v>25.35</v>
      </c>
      <c r="E20" s="136">
        <f>ROUND(VALUE(SUBSTITUTE(実質収支比率等に係る経年分析!I$47,"▲","-")),2)</f>
        <v>25.99</v>
      </c>
      <c r="F20" s="136">
        <f>ROUND(VALUE(SUBSTITUTE(実質収支比率等に係る経年分析!J$47,"▲","-")),2)</f>
        <v>23.12</v>
      </c>
    </row>
    <row r="21" spans="1:11" x14ac:dyDescent="0.15">
      <c r="A21" s="136" t="s">
        <v>43</v>
      </c>
      <c r="B21" s="136">
        <f>IF(ISNUMBER(VALUE(SUBSTITUTE(実質収支比率等に係る経年分析!F$49,"▲","-"))),ROUND(VALUE(SUBSTITUTE(実質収支比率等に係る経年分析!F$49,"▲","-")),2),NA())</f>
        <v>-0.34</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0.01</v>
      </c>
      <c r="E21" s="136">
        <f>IF(ISNUMBER(VALUE(SUBSTITUTE(実質収支比率等に係る経年分析!I$49,"▲","-"))),ROUND(VALUE(SUBSTITUTE(実質収支比率等に係る経年分析!I$49,"▲","-")),2),NA())</f>
        <v>-0.13</v>
      </c>
      <c r="F21" s="136">
        <f>IF(ISNUMBER(VALUE(SUBSTITUTE(実質収支比率等に係る経年分析!J$49,"▲","-"))),ROUND(VALUE(SUBSTITUTE(実質収支比率等に係る経年分析!J$49,"▲","-")),2),NA())</f>
        <v>-3.07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8.27</v>
      </c>
    </row>
    <row r="36" spans="1:16" x14ac:dyDescent="0.15">
      <c r="A36" s="137" t="str">
        <f>IF(連結実質赤字比率に係る赤字・黒字の構成分析!C$34="",NA(),連結実質赤字比率に係る赤字・黒字の構成分析!C$34)</f>
        <v>市立八幡浜総合病院事業会計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18.84</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2298</v>
      </c>
      <c r="E42" s="138"/>
      <c r="F42" s="138"/>
      <c r="G42" s="138">
        <f>'実質公債費比率（分子）の構造'!L$52</f>
        <v>2324</v>
      </c>
      <c r="H42" s="138"/>
      <c r="I42" s="138"/>
      <c r="J42" s="138">
        <f>'実質公債費比率（分子）の構造'!M$52</f>
        <v>2490</v>
      </c>
      <c r="K42" s="138"/>
      <c r="L42" s="138"/>
      <c r="M42" s="138">
        <f>'実質公債費比率（分子）の構造'!N$52</f>
        <v>2428</v>
      </c>
      <c r="N42" s="138"/>
      <c r="O42" s="138"/>
      <c r="P42" s="138">
        <f>'実質公債費比率（分子）の構造'!O$52</f>
        <v>2560</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182</v>
      </c>
      <c r="C44" s="138"/>
      <c r="D44" s="138"/>
      <c r="E44" s="138">
        <f>'実質公債費比率（分子）の構造'!L$50</f>
        <v>173</v>
      </c>
      <c r="F44" s="138"/>
      <c r="G44" s="138"/>
      <c r="H44" s="138">
        <f>'実質公債費比率（分子）の構造'!M$50</f>
        <v>161</v>
      </c>
      <c r="I44" s="138"/>
      <c r="J44" s="138"/>
      <c r="K44" s="138">
        <f>'実質公債費比率（分子）の構造'!N$50</f>
        <v>138</v>
      </c>
      <c r="L44" s="138"/>
      <c r="M44" s="138"/>
      <c r="N44" s="138">
        <f>'実質公債費比率（分子）の構造'!O$50</f>
        <v>112</v>
      </c>
      <c r="O44" s="138"/>
      <c r="P44" s="138"/>
    </row>
    <row r="45" spans="1:16" x14ac:dyDescent="0.15">
      <c r="A45" s="138" t="s">
        <v>53</v>
      </c>
      <c r="B45" s="138">
        <f>'実質公債費比率（分子）の構造'!K$49</f>
        <v>66</v>
      </c>
      <c r="C45" s="138"/>
      <c r="D45" s="138"/>
      <c r="E45" s="138">
        <f>'実質公債費比率（分子）の構造'!L$49</f>
        <v>19</v>
      </c>
      <c r="F45" s="138"/>
      <c r="G45" s="138"/>
      <c r="H45" s="138">
        <f>'実質公債費比率（分子）の構造'!M$49</f>
        <v>8</v>
      </c>
      <c r="I45" s="138"/>
      <c r="J45" s="138"/>
      <c r="K45" s="138">
        <f>'実質公債費比率（分子）の構造'!N$49</f>
        <v>7</v>
      </c>
      <c r="L45" s="138"/>
      <c r="M45" s="138"/>
      <c r="N45" s="138">
        <f>'実質公債費比率（分子）の構造'!O$49</f>
        <v>7</v>
      </c>
      <c r="O45" s="138"/>
      <c r="P45" s="138"/>
    </row>
    <row r="46" spans="1:16" x14ac:dyDescent="0.15">
      <c r="A46" s="138" t="s">
        <v>54</v>
      </c>
      <c r="B46" s="138">
        <f>'実質公債費比率（分子）の構造'!K$48</f>
        <v>634</v>
      </c>
      <c r="C46" s="138"/>
      <c r="D46" s="138"/>
      <c r="E46" s="138">
        <f>'実質公債費比率（分子）の構造'!L$48</f>
        <v>907</v>
      </c>
      <c r="F46" s="138"/>
      <c r="G46" s="138"/>
      <c r="H46" s="138">
        <f>'実質公債費比率（分子）の構造'!M$48</f>
        <v>1114</v>
      </c>
      <c r="I46" s="138"/>
      <c r="J46" s="138"/>
      <c r="K46" s="138">
        <f>'実質公債費比率（分子）の構造'!N$48</f>
        <v>1025</v>
      </c>
      <c r="L46" s="138"/>
      <c r="M46" s="138"/>
      <c r="N46" s="138">
        <f>'実質公債費比率（分子）の構造'!O$48</f>
        <v>1072</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2534</v>
      </c>
      <c r="C49" s="138"/>
      <c r="D49" s="138"/>
      <c r="E49" s="138">
        <f>'実質公債費比率（分子）の構造'!L$45</f>
        <v>2515</v>
      </c>
      <c r="F49" s="138"/>
      <c r="G49" s="138"/>
      <c r="H49" s="138">
        <f>'実質公債費比率（分子）の構造'!M$45</f>
        <v>2395</v>
      </c>
      <c r="I49" s="138"/>
      <c r="J49" s="138"/>
      <c r="K49" s="138">
        <f>'実質公債費比率（分子）の構造'!N$45</f>
        <v>2358</v>
      </c>
      <c r="L49" s="138"/>
      <c r="M49" s="138"/>
      <c r="N49" s="138">
        <f>'実質公債費比率（分子）の構造'!O$45</f>
        <v>2399</v>
      </c>
      <c r="O49" s="138"/>
      <c r="P49" s="138"/>
    </row>
    <row r="50" spans="1:16" x14ac:dyDescent="0.15">
      <c r="A50" s="138" t="s">
        <v>58</v>
      </c>
      <c r="B50" s="138" t="e">
        <f>NA()</f>
        <v>#N/A</v>
      </c>
      <c r="C50" s="138">
        <f>IF(ISNUMBER('実質公債費比率（分子）の構造'!K$53),'実質公債費比率（分子）の構造'!K$53,NA())</f>
        <v>1118</v>
      </c>
      <c r="D50" s="138" t="e">
        <f>NA()</f>
        <v>#N/A</v>
      </c>
      <c r="E50" s="138" t="e">
        <f>NA()</f>
        <v>#N/A</v>
      </c>
      <c r="F50" s="138">
        <f>IF(ISNUMBER('実質公債費比率（分子）の構造'!L$53),'実質公債費比率（分子）の構造'!L$53,NA())</f>
        <v>1290</v>
      </c>
      <c r="G50" s="138" t="e">
        <f>NA()</f>
        <v>#N/A</v>
      </c>
      <c r="H50" s="138" t="e">
        <f>NA()</f>
        <v>#N/A</v>
      </c>
      <c r="I50" s="138">
        <f>IF(ISNUMBER('実質公債費比率（分子）の構造'!M$53),'実質公債費比率（分子）の構造'!M$53,NA())</f>
        <v>1188</v>
      </c>
      <c r="J50" s="138" t="e">
        <f>NA()</f>
        <v>#N/A</v>
      </c>
      <c r="K50" s="138" t="e">
        <f>NA()</f>
        <v>#N/A</v>
      </c>
      <c r="L50" s="138">
        <f>IF(ISNUMBER('実質公債費比率（分子）の構造'!N$53),'実質公債費比率（分子）の構造'!N$53,NA())</f>
        <v>1100</v>
      </c>
      <c r="M50" s="138" t="e">
        <f>NA()</f>
        <v>#N/A</v>
      </c>
      <c r="N50" s="138" t="e">
        <f>NA()</f>
        <v>#N/A</v>
      </c>
      <c r="O50" s="138">
        <f>IF(ISNUMBER('実質公債費比率（分子）の構造'!O$53),'実質公債費比率（分子）の構造'!O$53,NA())</f>
        <v>1030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21894</v>
      </c>
      <c r="E56" s="137"/>
      <c r="F56" s="137"/>
      <c r="G56" s="137">
        <f>'将来負担比率（分子）の構造'!J$52</f>
        <v>22352</v>
      </c>
      <c r="H56" s="137"/>
      <c r="I56" s="137"/>
      <c r="J56" s="137">
        <f>'将来負担比率（分子）の構造'!K$52</f>
        <v>23520</v>
      </c>
      <c r="K56" s="137"/>
      <c r="L56" s="137"/>
      <c r="M56" s="137">
        <f>'将来負担比率（分子）の構造'!L$52</f>
        <v>23874</v>
      </c>
      <c r="N56" s="137"/>
      <c r="O56" s="137"/>
      <c r="P56" s="137">
        <f>'将来負担比率（分子）の構造'!M$52</f>
        <v>24723</v>
      </c>
    </row>
    <row r="57" spans="1:16" x14ac:dyDescent="0.15">
      <c r="A57" s="137" t="s">
        <v>35</v>
      </c>
      <c r="B57" s="137"/>
      <c r="C57" s="137"/>
      <c r="D57" s="137">
        <f>'将来負担比率（分子）の構造'!I$51</f>
        <v>3447</v>
      </c>
      <c r="E57" s="137"/>
      <c r="F57" s="137"/>
      <c r="G57" s="137">
        <f>'将来負担比率（分子）の構造'!J$51</f>
        <v>3156</v>
      </c>
      <c r="H57" s="137"/>
      <c r="I57" s="137"/>
      <c r="J57" s="137">
        <f>'将来負担比率（分子）の構造'!K$51</f>
        <v>2556</v>
      </c>
      <c r="K57" s="137"/>
      <c r="L57" s="137"/>
      <c r="M57" s="137">
        <f>'将来負担比率（分子）の構造'!L$51</f>
        <v>2052</v>
      </c>
      <c r="N57" s="137"/>
      <c r="O57" s="137"/>
      <c r="P57" s="137">
        <f>'将来負担比率（分子）の構造'!M$51</f>
        <v>1749</v>
      </c>
    </row>
    <row r="58" spans="1:16" x14ac:dyDescent="0.15">
      <c r="A58" s="137" t="s">
        <v>34</v>
      </c>
      <c r="B58" s="137"/>
      <c r="C58" s="137"/>
      <c r="D58" s="137">
        <f>'将来負担比率（分子）の構造'!I$50</f>
        <v>4257</v>
      </c>
      <c r="E58" s="137"/>
      <c r="F58" s="137"/>
      <c r="G58" s="137">
        <f>'将来負担比率（分子）の構造'!J$50</f>
        <v>4566</v>
      </c>
      <c r="H58" s="137"/>
      <c r="I58" s="137"/>
      <c r="J58" s="137">
        <f>'将来負担比率（分子）の構造'!K$50</f>
        <v>4755</v>
      </c>
      <c r="K58" s="137"/>
      <c r="L58" s="137"/>
      <c r="M58" s="137">
        <f>'将来負担比率（分子）の構造'!L$50</f>
        <v>4792</v>
      </c>
      <c r="N58" s="137"/>
      <c r="O58" s="137"/>
      <c r="P58" s="137">
        <f>'将来負担比率（分子）の構造'!M$50</f>
        <v>4281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378</v>
      </c>
      <c r="C61" s="137"/>
      <c r="D61" s="137"/>
      <c r="E61" s="137">
        <f>'将来負担比率（分子）の構造'!J$46</f>
        <v>15</v>
      </c>
      <c r="F61" s="137"/>
      <c r="G61" s="137"/>
      <c r="H61" s="137">
        <f>'将来負担比率（分子）の構造'!K$46</f>
        <v>13</v>
      </c>
      <c r="I61" s="137"/>
      <c r="J61" s="137"/>
      <c r="K61" s="137">
        <f>'将来負担比率（分子）の構造'!L$46</f>
        <v>24</v>
      </c>
      <c r="L61" s="137"/>
      <c r="M61" s="137"/>
      <c r="N61" s="137">
        <f>'将来負担比率（分子）の構造'!M$46</f>
        <v>22</v>
      </c>
      <c r="O61" s="137"/>
      <c r="P61" s="137"/>
    </row>
    <row r="62" spans="1:16" x14ac:dyDescent="0.15">
      <c r="A62" s="137" t="s">
        <v>28</v>
      </c>
      <c r="B62" s="137">
        <f>'将来負担比率（分子）の構造'!I$45</f>
        <v>3122</v>
      </c>
      <c r="C62" s="137"/>
      <c r="D62" s="137"/>
      <c r="E62" s="137">
        <f>'将来負担比率（分子）の構造'!J$45</f>
        <v>2891</v>
      </c>
      <c r="F62" s="137"/>
      <c r="G62" s="137"/>
      <c r="H62" s="137">
        <f>'将来負担比率（分子）の構造'!K$45</f>
        <v>2629</v>
      </c>
      <c r="I62" s="137"/>
      <c r="J62" s="137"/>
      <c r="K62" s="137">
        <f>'将来負担比率（分子）の構造'!L$45</f>
        <v>2538</v>
      </c>
      <c r="L62" s="137"/>
      <c r="M62" s="137"/>
      <c r="N62" s="137">
        <f>'将来負担比率（分子）の構造'!M$45</f>
        <v>2292</v>
      </c>
      <c r="O62" s="137"/>
      <c r="P62" s="137"/>
    </row>
    <row r="63" spans="1:16" x14ac:dyDescent="0.15">
      <c r="A63" s="137" t="s">
        <v>27</v>
      </c>
      <c r="B63" s="137">
        <f>'将来負担比率（分子）の構造'!I$44</f>
        <v>316</v>
      </c>
      <c r="C63" s="137"/>
      <c r="D63" s="137"/>
      <c r="E63" s="137">
        <f>'将来負担比率（分子）の構造'!J$44</f>
        <v>270</v>
      </c>
      <c r="F63" s="137"/>
      <c r="G63" s="137"/>
      <c r="H63" s="137">
        <f>'将来負担比率（分子）の構造'!K$44</f>
        <v>236</v>
      </c>
      <c r="I63" s="137"/>
      <c r="J63" s="137"/>
      <c r="K63" s="137">
        <f>'将来負担比率（分子）の構造'!L$44</f>
        <v>201</v>
      </c>
      <c r="L63" s="137"/>
      <c r="M63" s="137"/>
      <c r="N63" s="137">
        <f>'将来負担比率（分子）の構造'!M$44</f>
        <v>166</v>
      </c>
      <c r="O63" s="137"/>
      <c r="P63" s="137"/>
    </row>
    <row r="64" spans="1:16" x14ac:dyDescent="0.15">
      <c r="A64" s="137" t="s">
        <v>26</v>
      </c>
      <c r="B64" s="137">
        <f>'将来負担比率（分子）の構造'!I$43</f>
        <v>8900</v>
      </c>
      <c r="C64" s="137"/>
      <c r="D64" s="137"/>
      <c r="E64" s="137">
        <f>'将来負担比率（分子）の構造'!J$43</f>
        <v>11375</v>
      </c>
      <c r="F64" s="137"/>
      <c r="G64" s="137"/>
      <c r="H64" s="137">
        <f>'将来負担比率（分子）の構造'!K$43</f>
        <v>12252</v>
      </c>
      <c r="I64" s="137"/>
      <c r="J64" s="137"/>
      <c r="K64" s="137">
        <f>'将来負担比率（分子）の構造'!L$43</f>
        <v>14102</v>
      </c>
      <c r="L64" s="137"/>
      <c r="M64" s="137"/>
      <c r="N64" s="137">
        <f>'将来負担比率（分子）の構造'!M$43</f>
        <v>14372</v>
      </c>
      <c r="O64" s="137"/>
      <c r="P64" s="137"/>
    </row>
    <row r="65" spans="1:16" x14ac:dyDescent="0.15">
      <c r="A65" s="137" t="s">
        <v>25</v>
      </c>
      <c r="B65" s="137">
        <f>'将来負担比率（分子）の構造'!I$42</f>
        <v>822</v>
      </c>
      <c r="C65" s="137"/>
      <c r="D65" s="137"/>
      <c r="E65" s="137">
        <f>'将来負担比率（分子）の構造'!J$42</f>
        <v>690</v>
      </c>
      <c r="F65" s="137"/>
      <c r="G65" s="137"/>
      <c r="H65" s="137">
        <f>'将来負担比率（分子）の構造'!K$42</f>
        <v>560</v>
      </c>
      <c r="I65" s="137"/>
      <c r="J65" s="137"/>
      <c r="K65" s="137">
        <f>'将来負担比率（分子）の構造'!L$42</f>
        <v>445</v>
      </c>
      <c r="L65" s="137"/>
      <c r="M65" s="137"/>
      <c r="N65" s="137">
        <f>'将来負担比率（分子）の構造'!M$42</f>
        <v>347</v>
      </c>
      <c r="O65" s="137"/>
      <c r="P65" s="137"/>
    </row>
    <row r="66" spans="1:16" x14ac:dyDescent="0.15">
      <c r="A66" s="137" t="s">
        <v>24</v>
      </c>
      <c r="B66" s="137">
        <f>'将来負担比率（分子）の構造'!I$41</f>
        <v>22173</v>
      </c>
      <c r="C66" s="137"/>
      <c r="D66" s="137"/>
      <c r="E66" s="137">
        <f>'将来負担比率（分子）の構造'!J$41</f>
        <v>21529</v>
      </c>
      <c r="F66" s="137"/>
      <c r="G66" s="137"/>
      <c r="H66" s="137">
        <f>'将来負担比率（分子）の構造'!K$41</f>
        <v>21651</v>
      </c>
      <c r="I66" s="137"/>
      <c r="J66" s="137"/>
      <c r="K66" s="137">
        <f>'将来負担比率（分子）の構造'!L$41</f>
        <v>21727</v>
      </c>
      <c r="L66" s="137"/>
      <c r="M66" s="137"/>
      <c r="N66" s="137">
        <f>'将来負担比率（分子）の構造'!M$41</f>
        <v>21611</v>
      </c>
      <c r="O66" s="137"/>
      <c r="P66" s="137"/>
    </row>
    <row r="67" spans="1:16" x14ac:dyDescent="0.15">
      <c r="A67" s="137" t="s">
        <v>62</v>
      </c>
      <c r="B67" s="137" t="e">
        <f>NA()</f>
        <v>#N/A</v>
      </c>
      <c r="C67" s="137">
        <f>IF(ISNUMBER('将来負担比率（分子）の構造'!I$53), IF('将来負担比率（分子）の構造'!I$53 &lt; 0, 0, '将来負担比率（分子）の構造'!I$53), NA())</f>
        <v>6113</v>
      </c>
      <c r="D67" s="137" t="e">
        <f>NA()</f>
        <v>#N/A</v>
      </c>
      <c r="E67" s="137" t="e">
        <f>NA()</f>
        <v>#N/A</v>
      </c>
      <c r="F67" s="137">
        <f>IF(ISNUMBER('将来負担比率（分子）の構造'!J$53), IF('将来負担比率（分子）の構造'!J$53 &lt; 0, 0, '将来負担比率（分子）の構造'!J$53), NA())</f>
        <v>6696</v>
      </c>
      <c r="G67" s="137" t="e">
        <f>NA()</f>
        <v>#N/A</v>
      </c>
      <c r="H67" s="137" t="e">
        <f>NA()</f>
        <v>#N/A</v>
      </c>
      <c r="I67" s="137">
        <f>IF(ISNUMBER('将来負担比率（分子）の構造'!K$53), IF('将来負担比率（分子）の構造'!K$53 &lt; 0, 0, '将来負担比率（分子）の構造'!K$53), NA())</f>
        <v>6509</v>
      </c>
      <c r="J67" s="137" t="e">
        <f>NA()</f>
        <v>#N/A</v>
      </c>
      <c r="K67" s="137" t="e">
        <f>NA()</f>
        <v>#N/A</v>
      </c>
      <c r="L67" s="137">
        <f>IF(ISNUMBER('将来負担比率（分子）の構造'!L$53), IF('将来負担比率（分子）の構造'!L$53 &lt; 0, 0, '将来負担比率（分子）の構造'!L$53), NA())</f>
        <v>8319</v>
      </c>
      <c r="M67" s="137" t="e">
        <f>NA()</f>
        <v>#N/A</v>
      </c>
      <c r="N67" s="137" t="e">
        <f>NA()</f>
        <v>#N/A</v>
      </c>
      <c r="O67" s="137">
        <f>IF(ISNUMBER('将来負担比率（分子）の構造'!M$53), IF('将来負担比率（分子）の構造'!M$53 &lt; 0, 0, '将来負担比率（分子）の構造'!M$53), NA())</f>
        <v>8059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3537589</v>
      </c>
      <c r="S5" s="615"/>
      <c r="T5" s="615"/>
      <c r="U5" s="615"/>
      <c r="V5" s="615"/>
      <c r="W5" s="615"/>
      <c r="X5" s="615"/>
      <c r="Y5" s="616"/>
      <c r="Z5" s="617">
        <v>17.100000000000001</v>
      </c>
      <c r="AA5" s="617"/>
      <c r="AB5" s="617"/>
      <c r="AC5" s="617"/>
      <c r="AD5" s="618">
        <v>3458010</v>
      </c>
      <c r="AE5" s="618"/>
      <c r="AF5" s="618"/>
      <c r="AG5" s="618"/>
      <c r="AH5" s="618"/>
      <c r="AI5" s="618"/>
      <c r="AJ5" s="618"/>
      <c r="AK5" s="618"/>
      <c r="AL5" s="619">
        <v>31.8</v>
      </c>
      <c r="AM5" s="620"/>
      <c r="AN5" s="620"/>
      <c r="AO5" s="621"/>
      <c r="AP5" s="611" t="s">
        <v>208</v>
      </c>
      <c r="AQ5" s="612"/>
      <c r="AR5" s="612"/>
      <c r="AS5" s="612"/>
      <c r="AT5" s="612"/>
      <c r="AU5" s="612"/>
      <c r="AV5" s="612"/>
      <c r="AW5" s="612"/>
      <c r="AX5" s="612"/>
      <c r="AY5" s="612"/>
      <c r="AZ5" s="612"/>
      <c r="BA5" s="612"/>
      <c r="BB5" s="612"/>
      <c r="BC5" s="612"/>
      <c r="BD5" s="612"/>
      <c r="BE5" s="612"/>
      <c r="BF5" s="613"/>
      <c r="BG5" s="625">
        <v>3457535</v>
      </c>
      <c r="BH5" s="626"/>
      <c r="BI5" s="626"/>
      <c r="BJ5" s="626"/>
      <c r="BK5" s="626"/>
      <c r="BL5" s="626"/>
      <c r="BM5" s="626"/>
      <c r="BN5" s="627"/>
      <c r="BO5" s="628">
        <v>97.7</v>
      </c>
      <c r="BP5" s="628"/>
      <c r="BQ5" s="628"/>
      <c r="BR5" s="628"/>
      <c r="BS5" s="629">
        <v>36946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121942</v>
      </c>
      <c r="S6" s="626"/>
      <c r="T6" s="626"/>
      <c r="U6" s="626"/>
      <c r="V6" s="626"/>
      <c r="W6" s="626"/>
      <c r="X6" s="626"/>
      <c r="Y6" s="627"/>
      <c r="Z6" s="628">
        <v>0.6</v>
      </c>
      <c r="AA6" s="628"/>
      <c r="AB6" s="628"/>
      <c r="AC6" s="628"/>
      <c r="AD6" s="629">
        <v>121942</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3457535</v>
      </c>
      <c r="BH6" s="626"/>
      <c r="BI6" s="626"/>
      <c r="BJ6" s="626"/>
      <c r="BK6" s="626"/>
      <c r="BL6" s="626"/>
      <c r="BM6" s="626"/>
      <c r="BN6" s="627"/>
      <c r="BO6" s="628">
        <v>97.7</v>
      </c>
      <c r="BP6" s="628"/>
      <c r="BQ6" s="628"/>
      <c r="BR6" s="628"/>
      <c r="BS6" s="629">
        <v>36946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146980</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146980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6840</v>
      </c>
      <c r="S7" s="626"/>
      <c r="T7" s="626"/>
      <c r="U7" s="626"/>
      <c r="V7" s="626"/>
      <c r="W7" s="626"/>
      <c r="X7" s="626"/>
      <c r="Y7" s="627"/>
      <c r="Z7" s="628">
        <v>0</v>
      </c>
      <c r="AA7" s="628"/>
      <c r="AB7" s="628"/>
      <c r="AC7" s="628"/>
      <c r="AD7" s="629">
        <v>6840</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1594801</v>
      </c>
      <c r="BH7" s="626"/>
      <c r="BI7" s="626"/>
      <c r="BJ7" s="626"/>
      <c r="BK7" s="626"/>
      <c r="BL7" s="626"/>
      <c r="BM7" s="626"/>
      <c r="BN7" s="627"/>
      <c r="BO7" s="628">
        <v>45.1</v>
      </c>
      <c r="BP7" s="628"/>
      <c r="BQ7" s="628"/>
      <c r="BR7" s="628"/>
      <c r="BS7" s="629">
        <v>36946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2180488</v>
      </c>
      <c r="CS7" s="626"/>
      <c r="CT7" s="626"/>
      <c r="CU7" s="626"/>
      <c r="CV7" s="626"/>
      <c r="CW7" s="626"/>
      <c r="CX7" s="626"/>
      <c r="CY7" s="627"/>
      <c r="CZ7" s="628">
        <v>10.7</v>
      </c>
      <c r="DA7" s="628"/>
      <c r="DB7" s="628"/>
      <c r="DC7" s="628"/>
      <c r="DD7" s="634">
        <v>28167</v>
      </c>
      <c r="DE7" s="626"/>
      <c r="DF7" s="626"/>
      <c r="DG7" s="626"/>
      <c r="DH7" s="626"/>
      <c r="DI7" s="626"/>
      <c r="DJ7" s="626"/>
      <c r="DK7" s="626"/>
      <c r="DL7" s="626"/>
      <c r="DM7" s="626"/>
      <c r="DN7" s="626"/>
      <c r="DO7" s="626"/>
      <c r="DP7" s="627"/>
      <c r="DQ7" s="634">
        <v>1795657</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13471</v>
      </c>
      <c r="S8" s="626"/>
      <c r="T8" s="626"/>
      <c r="U8" s="626"/>
      <c r="V8" s="626"/>
      <c r="W8" s="626"/>
      <c r="X8" s="626"/>
      <c r="Y8" s="627"/>
      <c r="Z8" s="628">
        <v>0.1</v>
      </c>
      <c r="AA8" s="628"/>
      <c r="AB8" s="628"/>
      <c r="AC8" s="628"/>
      <c r="AD8" s="629">
        <v>13471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56421</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6167126</v>
      </c>
      <c r="CS8" s="626"/>
      <c r="CT8" s="626"/>
      <c r="CU8" s="626"/>
      <c r="CV8" s="626"/>
      <c r="CW8" s="626"/>
      <c r="CX8" s="626"/>
      <c r="CY8" s="627"/>
      <c r="CZ8" s="628">
        <v>30.3</v>
      </c>
      <c r="DA8" s="628"/>
      <c r="DB8" s="628"/>
      <c r="DC8" s="628"/>
      <c r="DD8" s="634">
        <v>18626</v>
      </c>
      <c r="DE8" s="626"/>
      <c r="DF8" s="626"/>
      <c r="DG8" s="626"/>
      <c r="DH8" s="626"/>
      <c r="DI8" s="626"/>
      <c r="DJ8" s="626"/>
      <c r="DK8" s="626"/>
      <c r="DL8" s="626"/>
      <c r="DM8" s="626"/>
      <c r="DN8" s="626"/>
      <c r="DO8" s="626"/>
      <c r="DP8" s="627"/>
      <c r="DQ8" s="634">
        <v>3126253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8837</v>
      </c>
      <c r="S9" s="626"/>
      <c r="T9" s="626"/>
      <c r="U9" s="626"/>
      <c r="V9" s="626"/>
      <c r="W9" s="626"/>
      <c r="X9" s="626"/>
      <c r="Y9" s="627"/>
      <c r="Z9" s="628">
        <v>0</v>
      </c>
      <c r="AA9" s="628"/>
      <c r="AB9" s="628"/>
      <c r="AC9" s="628"/>
      <c r="AD9" s="629">
        <v>8837</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1313021</v>
      </c>
      <c r="BH9" s="626"/>
      <c r="BI9" s="626"/>
      <c r="BJ9" s="626"/>
      <c r="BK9" s="626"/>
      <c r="BL9" s="626"/>
      <c r="BM9" s="626"/>
      <c r="BN9" s="627"/>
      <c r="BO9" s="628">
        <v>37.1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2548532</v>
      </c>
      <c r="CS9" s="626"/>
      <c r="CT9" s="626"/>
      <c r="CU9" s="626"/>
      <c r="CV9" s="626"/>
      <c r="CW9" s="626"/>
      <c r="CX9" s="626"/>
      <c r="CY9" s="627"/>
      <c r="CZ9" s="628">
        <v>12.5</v>
      </c>
      <c r="DA9" s="628"/>
      <c r="DB9" s="628"/>
      <c r="DC9" s="628"/>
      <c r="DD9" s="634">
        <v>28696</v>
      </c>
      <c r="DE9" s="626"/>
      <c r="DF9" s="626"/>
      <c r="DG9" s="626"/>
      <c r="DH9" s="626"/>
      <c r="DI9" s="626"/>
      <c r="DJ9" s="626"/>
      <c r="DK9" s="626"/>
      <c r="DL9" s="626"/>
      <c r="DM9" s="626"/>
      <c r="DN9" s="626"/>
      <c r="DO9" s="626"/>
      <c r="DP9" s="627"/>
      <c r="DQ9" s="634">
        <v>1669081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615534</v>
      </c>
      <c r="S10" s="626"/>
      <c r="T10" s="626"/>
      <c r="U10" s="626"/>
      <c r="V10" s="626"/>
      <c r="W10" s="626"/>
      <c r="X10" s="626"/>
      <c r="Y10" s="627"/>
      <c r="Z10" s="628">
        <v>3</v>
      </c>
      <c r="AA10" s="628"/>
      <c r="AB10" s="628"/>
      <c r="AC10" s="628"/>
      <c r="AD10" s="629">
        <v>615534</v>
      </c>
      <c r="AE10" s="629"/>
      <c r="AF10" s="629"/>
      <c r="AG10" s="629"/>
      <c r="AH10" s="629"/>
      <c r="AI10" s="629"/>
      <c r="AJ10" s="629"/>
      <c r="AK10" s="629"/>
      <c r="AL10" s="630">
        <v>5.7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98048</v>
      </c>
      <c r="BH10" s="626"/>
      <c r="BI10" s="626"/>
      <c r="BJ10" s="626"/>
      <c r="BK10" s="626"/>
      <c r="BL10" s="626"/>
      <c r="BM10" s="626"/>
      <c r="BN10" s="627"/>
      <c r="BO10" s="628">
        <v>2.8</v>
      </c>
      <c r="BP10" s="628"/>
      <c r="BQ10" s="628"/>
      <c r="BR10" s="628"/>
      <c r="BS10" s="634">
        <v>16180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20633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633</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127311</v>
      </c>
      <c r="BH11" s="626"/>
      <c r="BI11" s="626"/>
      <c r="BJ11" s="626"/>
      <c r="BK11" s="626"/>
      <c r="BL11" s="626"/>
      <c r="BM11" s="626"/>
      <c r="BN11" s="627"/>
      <c r="BO11" s="628">
        <v>3.6</v>
      </c>
      <c r="BP11" s="628"/>
      <c r="BQ11" s="628"/>
      <c r="BR11" s="628"/>
      <c r="BS11" s="634">
        <v>20766</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1424224</v>
      </c>
      <c r="CS11" s="626"/>
      <c r="CT11" s="626"/>
      <c r="CU11" s="626"/>
      <c r="CV11" s="626"/>
      <c r="CW11" s="626"/>
      <c r="CX11" s="626"/>
      <c r="CY11" s="627"/>
      <c r="CZ11" s="628">
        <v>7</v>
      </c>
      <c r="DA11" s="628"/>
      <c r="DB11" s="628"/>
      <c r="DC11" s="628"/>
      <c r="DD11" s="634">
        <v>694711</v>
      </c>
      <c r="DE11" s="626"/>
      <c r="DF11" s="626"/>
      <c r="DG11" s="626"/>
      <c r="DH11" s="626"/>
      <c r="DI11" s="626"/>
      <c r="DJ11" s="626"/>
      <c r="DK11" s="626"/>
      <c r="DL11" s="626"/>
      <c r="DM11" s="626"/>
      <c r="DN11" s="626"/>
      <c r="DO11" s="626"/>
      <c r="DP11" s="627"/>
      <c r="DQ11" s="634">
        <v>622602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1533907</v>
      </c>
      <c r="BH12" s="626"/>
      <c r="BI12" s="626"/>
      <c r="BJ12" s="626"/>
      <c r="BK12" s="626"/>
      <c r="BL12" s="626"/>
      <c r="BM12" s="626"/>
      <c r="BN12" s="627"/>
      <c r="BO12" s="628">
        <v>43.4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248400</v>
      </c>
      <c r="CS12" s="626"/>
      <c r="CT12" s="626"/>
      <c r="CU12" s="626"/>
      <c r="CV12" s="626"/>
      <c r="CW12" s="626"/>
      <c r="CX12" s="626"/>
      <c r="CY12" s="627"/>
      <c r="CZ12" s="628">
        <v>1.2</v>
      </c>
      <c r="DA12" s="628"/>
      <c r="DB12" s="628"/>
      <c r="DC12" s="628"/>
      <c r="DD12" s="634">
        <v>1212</v>
      </c>
      <c r="DE12" s="626"/>
      <c r="DF12" s="626"/>
      <c r="DG12" s="626"/>
      <c r="DH12" s="626"/>
      <c r="DI12" s="626"/>
      <c r="DJ12" s="626"/>
      <c r="DK12" s="626"/>
      <c r="DL12" s="626"/>
      <c r="DM12" s="626"/>
      <c r="DN12" s="626"/>
      <c r="DO12" s="626"/>
      <c r="DP12" s="627"/>
      <c r="DQ12" s="634">
        <v>106115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23335</v>
      </c>
      <c r="S13" s="626"/>
      <c r="T13" s="626"/>
      <c r="U13" s="626"/>
      <c r="V13" s="626"/>
      <c r="W13" s="626"/>
      <c r="X13" s="626"/>
      <c r="Y13" s="627"/>
      <c r="Z13" s="628">
        <v>0.1</v>
      </c>
      <c r="AA13" s="628"/>
      <c r="AB13" s="628"/>
      <c r="AC13" s="628"/>
      <c r="AD13" s="629">
        <v>23335</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1527473</v>
      </c>
      <c r="BH13" s="626"/>
      <c r="BI13" s="626"/>
      <c r="BJ13" s="626"/>
      <c r="BK13" s="626"/>
      <c r="BL13" s="626"/>
      <c r="BM13" s="626"/>
      <c r="BN13" s="627"/>
      <c r="BO13" s="628">
        <v>43.2</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2208158</v>
      </c>
      <c r="CS13" s="626"/>
      <c r="CT13" s="626"/>
      <c r="CU13" s="626"/>
      <c r="CV13" s="626"/>
      <c r="CW13" s="626"/>
      <c r="CX13" s="626"/>
      <c r="CY13" s="627"/>
      <c r="CZ13" s="628">
        <v>10.8</v>
      </c>
      <c r="DA13" s="628"/>
      <c r="DB13" s="628"/>
      <c r="DC13" s="628"/>
      <c r="DD13" s="634">
        <v>943006</v>
      </c>
      <c r="DE13" s="626"/>
      <c r="DF13" s="626"/>
      <c r="DG13" s="626"/>
      <c r="DH13" s="626"/>
      <c r="DI13" s="626"/>
      <c r="DJ13" s="626"/>
      <c r="DK13" s="626"/>
      <c r="DL13" s="626"/>
      <c r="DM13" s="626"/>
      <c r="DN13" s="626"/>
      <c r="DO13" s="626"/>
      <c r="DP13" s="627"/>
      <c r="DQ13" s="634">
        <v>1424107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103104</v>
      </c>
      <c r="BH14" s="626"/>
      <c r="BI14" s="626"/>
      <c r="BJ14" s="626"/>
      <c r="BK14" s="626"/>
      <c r="BL14" s="626"/>
      <c r="BM14" s="626"/>
      <c r="BN14" s="627"/>
      <c r="BO14" s="628">
        <v>2.9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811971</v>
      </c>
      <c r="CS14" s="626"/>
      <c r="CT14" s="626"/>
      <c r="CU14" s="626"/>
      <c r="CV14" s="626"/>
      <c r="CW14" s="626"/>
      <c r="CX14" s="626"/>
      <c r="CY14" s="627"/>
      <c r="CZ14" s="628">
        <v>4</v>
      </c>
      <c r="DA14" s="628"/>
      <c r="DB14" s="628"/>
      <c r="DC14" s="628"/>
      <c r="DD14" s="634">
        <v>38798</v>
      </c>
      <c r="DE14" s="626"/>
      <c r="DF14" s="626"/>
      <c r="DG14" s="626"/>
      <c r="DH14" s="626"/>
      <c r="DI14" s="626"/>
      <c r="DJ14" s="626"/>
      <c r="DK14" s="626"/>
      <c r="DL14" s="626"/>
      <c r="DM14" s="626"/>
      <c r="DN14" s="626"/>
      <c r="DO14" s="626"/>
      <c r="DP14" s="627"/>
      <c r="DQ14" s="634">
        <v>725904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6524</v>
      </c>
      <c r="S15" s="626"/>
      <c r="T15" s="626"/>
      <c r="U15" s="626"/>
      <c r="V15" s="626"/>
      <c r="W15" s="626"/>
      <c r="X15" s="626"/>
      <c r="Y15" s="627"/>
      <c r="Z15" s="628">
        <v>0</v>
      </c>
      <c r="AA15" s="628"/>
      <c r="AB15" s="628"/>
      <c r="AC15" s="628"/>
      <c r="AD15" s="629">
        <v>6524</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225723</v>
      </c>
      <c r="BH15" s="626"/>
      <c r="BI15" s="626"/>
      <c r="BJ15" s="626"/>
      <c r="BK15" s="626"/>
      <c r="BL15" s="626"/>
      <c r="BM15" s="626"/>
      <c r="BN15" s="627"/>
      <c r="BO15" s="628">
        <v>6.4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2097204</v>
      </c>
      <c r="CS15" s="626"/>
      <c r="CT15" s="626"/>
      <c r="CU15" s="626"/>
      <c r="CV15" s="626"/>
      <c r="CW15" s="626"/>
      <c r="CX15" s="626"/>
      <c r="CY15" s="627"/>
      <c r="CZ15" s="628">
        <v>10.3</v>
      </c>
      <c r="DA15" s="628"/>
      <c r="DB15" s="628"/>
      <c r="DC15" s="628"/>
      <c r="DD15" s="634">
        <v>771911</v>
      </c>
      <c r="DE15" s="626"/>
      <c r="DF15" s="626"/>
      <c r="DG15" s="626"/>
      <c r="DH15" s="626"/>
      <c r="DI15" s="626"/>
      <c r="DJ15" s="626"/>
      <c r="DK15" s="626"/>
      <c r="DL15" s="626"/>
      <c r="DM15" s="626"/>
      <c r="DN15" s="626"/>
      <c r="DO15" s="626"/>
      <c r="DP15" s="627"/>
      <c r="DQ15" s="634">
        <v>1150467</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7532531</v>
      </c>
      <c r="S16" s="626"/>
      <c r="T16" s="626"/>
      <c r="U16" s="626"/>
      <c r="V16" s="626"/>
      <c r="W16" s="626"/>
      <c r="X16" s="626"/>
      <c r="Y16" s="627"/>
      <c r="Z16" s="628">
        <v>36.4</v>
      </c>
      <c r="AA16" s="628"/>
      <c r="AB16" s="628"/>
      <c r="AC16" s="628"/>
      <c r="AD16" s="629">
        <v>6579178</v>
      </c>
      <c r="AE16" s="629"/>
      <c r="AF16" s="629"/>
      <c r="AG16" s="629"/>
      <c r="AH16" s="629"/>
      <c r="AI16" s="629"/>
      <c r="AJ16" s="629"/>
      <c r="AK16" s="629"/>
      <c r="AL16" s="630">
        <v>60.5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124799</v>
      </c>
      <c r="CS16" s="626"/>
      <c r="CT16" s="626"/>
      <c r="CU16" s="626"/>
      <c r="CV16" s="626"/>
      <c r="CW16" s="626"/>
      <c r="CX16" s="626"/>
      <c r="CY16" s="627"/>
      <c r="CZ16" s="628">
        <v>0.6</v>
      </c>
      <c r="DA16" s="628"/>
      <c r="DB16" s="628"/>
      <c r="DC16" s="628"/>
      <c r="DD16" s="634" t="s">
        <v>111</v>
      </c>
      <c r="DE16" s="626"/>
      <c r="DF16" s="626"/>
      <c r="DG16" s="626"/>
      <c r="DH16" s="626"/>
      <c r="DI16" s="626"/>
      <c r="DJ16" s="626"/>
      <c r="DK16" s="626"/>
      <c r="DL16" s="626"/>
      <c r="DM16" s="626"/>
      <c r="DN16" s="626"/>
      <c r="DO16" s="626"/>
      <c r="DP16" s="627"/>
      <c r="DQ16" s="634">
        <v>92621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6579178</v>
      </c>
      <c r="S17" s="626"/>
      <c r="T17" s="626"/>
      <c r="U17" s="626"/>
      <c r="V17" s="626"/>
      <c r="W17" s="626"/>
      <c r="X17" s="626"/>
      <c r="Y17" s="627"/>
      <c r="Z17" s="628">
        <v>31.8</v>
      </c>
      <c r="AA17" s="628"/>
      <c r="AB17" s="628"/>
      <c r="AC17" s="628"/>
      <c r="AD17" s="629">
        <v>6579178</v>
      </c>
      <c r="AE17" s="629"/>
      <c r="AF17" s="629"/>
      <c r="AG17" s="629"/>
      <c r="AH17" s="629"/>
      <c r="AI17" s="629"/>
      <c r="AJ17" s="629"/>
      <c r="AK17" s="629"/>
      <c r="AL17" s="630">
        <v>60.5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2398918</v>
      </c>
      <c r="CS17" s="626"/>
      <c r="CT17" s="626"/>
      <c r="CU17" s="626"/>
      <c r="CV17" s="626"/>
      <c r="CW17" s="626"/>
      <c r="CX17" s="626"/>
      <c r="CY17" s="627"/>
      <c r="CZ17" s="628">
        <v>11.8</v>
      </c>
      <c r="DA17" s="628"/>
      <c r="DB17" s="628"/>
      <c r="DC17" s="628"/>
      <c r="DD17" s="634" t="s">
        <v>111</v>
      </c>
      <c r="DE17" s="626"/>
      <c r="DF17" s="626"/>
      <c r="DG17" s="626"/>
      <c r="DH17" s="626"/>
      <c r="DI17" s="626"/>
      <c r="DJ17" s="626"/>
      <c r="DK17" s="626"/>
      <c r="DL17" s="626"/>
      <c r="DM17" s="626"/>
      <c r="DN17" s="626"/>
      <c r="DO17" s="626"/>
      <c r="DP17" s="627"/>
      <c r="DQ17" s="634">
        <v>2027265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953353</v>
      </c>
      <c r="S18" s="626"/>
      <c r="T18" s="626"/>
      <c r="U18" s="626"/>
      <c r="V18" s="626"/>
      <c r="W18" s="626"/>
      <c r="X18" s="626"/>
      <c r="Y18" s="627"/>
      <c r="Z18" s="628">
        <v>4.5999999999999996</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80054</v>
      </c>
      <c r="BH19" s="626"/>
      <c r="BI19" s="626"/>
      <c r="BJ19" s="626"/>
      <c r="BK19" s="626"/>
      <c r="BL19" s="626"/>
      <c r="BM19" s="626"/>
      <c r="BN19" s="627"/>
      <c r="BO19" s="628">
        <v>2.2999999999999998</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11866603</v>
      </c>
      <c r="S20" s="626"/>
      <c r="T20" s="626"/>
      <c r="U20" s="626"/>
      <c r="V20" s="626"/>
      <c r="W20" s="626"/>
      <c r="X20" s="626"/>
      <c r="Y20" s="627"/>
      <c r="Z20" s="628">
        <v>57.4</v>
      </c>
      <c r="AA20" s="628"/>
      <c r="AB20" s="628"/>
      <c r="AC20" s="628"/>
      <c r="AD20" s="629">
        <v>10833671</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80054</v>
      </c>
      <c r="BH20" s="626"/>
      <c r="BI20" s="626"/>
      <c r="BJ20" s="626"/>
      <c r="BK20" s="626"/>
      <c r="BL20" s="626"/>
      <c r="BM20" s="626"/>
      <c r="BN20" s="627"/>
      <c r="BO20" s="628">
        <v>2.2999999999999998</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20377433</v>
      </c>
      <c r="CS20" s="626"/>
      <c r="CT20" s="626"/>
      <c r="CU20" s="626"/>
      <c r="CV20" s="626"/>
      <c r="CW20" s="626"/>
      <c r="CX20" s="626"/>
      <c r="CY20" s="627"/>
      <c r="CZ20" s="628">
        <v>100</v>
      </c>
      <c r="DA20" s="628"/>
      <c r="DB20" s="628"/>
      <c r="DC20" s="628"/>
      <c r="DD20" s="634">
        <v>2525127</v>
      </c>
      <c r="DE20" s="626"/>
      <c r="DF20" s="626"/>
      <c r="DG20" s="626"/>
      <c r="DH20" s="626"/>
      <c r="DI20" s="626"/>
      <c r="DJ20" s="626"/>
      <c r="DK20" s="626"/>
      <c r="DL20" s="626"/>
      <c r="DM20" s="626"/>
      <c r="DN20" s="626"/>
      <c r="DO20" s="626"/>
      <c r="DP20" s="627"/>
      <c r="DQ20" s="634">
        <v>12887685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3894</v>
      </c>
      <c r="S21" s="626"/>
      <c r="T21" s="626"/>
      <c r="U21" s="626"/>
      <c r="V21" s="626"/>
      <c r="W21" s="626"/>
      <c r="X21" s="626"/>
      <c r="Y21" s="627"/>
      <c r="Z21" s="628">
        <v>0</v>
      </c>
      <c r="AA21" s="628"/>
      <c r="AB21" s="628"/>
      <c r="AC21" s="628"/>
      <c r="AD21" s="629">
        <v>3894</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475</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328466</v>
      </c>
      <c r="S22" s="626"/>
      <c r="T22" s="626"/>
      <c r="U22" s="626"/>
      <c r="V22" s="626"/>
      <c r="W22" s="626"/>
      <c r="X22" s="626"/>
      <c r="Y22" s="627"/>
      <c r="Z22" s="628">
        <v>1.6</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524573</v>
      </c>
      <c r="S23" s="626"/>
      <c r="T23" s="626"/>
      <c r="U23" s="626"/>
      <c r="V23" s="626"/>
      <c r="W23" s="626"/>
      <c r="X23" s="626"/>
      <c r="Y23" s="627"/>
      <c r="Z23" s="628">
        <v>2.5</v>
      </c>
      <c r="AA23" s="628"/>
      <c r="AB23" s="628"/>
      <c r="AC23" s="628"/>
      <c r="AD23" s="629">
        <v>4094</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79579</v>
      </c>
      <c r="BH23" s="626"/>
      <c r="BI23" s="626"/>
      <c r="BJ23" s="626"/>
      <c r="BK23" s="626"/>
      <c r="BL23" s="626"/>
      <c r="BM23" s="626"/>
      <c r="BN23" s="627"/>
      <c r="BO23" s="628">
        <v>2.2000000000000002</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57553</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7885280</v>
      </c>
      <c r="CS24" s="615"/>
      <c r="CT24" s="615"/>
      <c r="CU24" s="615"/>
      <c r="CV24" s="615"/>
      <c r="CW24" s="615"/>
      <c r="CX24" s="615"/>
      <c r="CY24" s="616"/>
      <c r="CZ24" s="652">
        <v>38.700000000000003</v>
      </c>
      <c r="DA24" s="653"/>
      <c r="DB24" s="653"/>
      <c r="DC24" s="654"/>
      <c r="DD24" s="651">
        <v>5075850</v>
      </c>
      <c r="DE24" s="615"/>
      <c r="DF24" s="615"/>
      <c r="DG24" s="615"/>
      <c r="DH24" s="615"/>
      <c r="DI24" s="615"/>
      <c r="DJ24" s="615"/>
      <c r="DK24" s="616"/>
      <c r="DL24" s="651">
        <v>4996959</v>
      </c>
      <c r="DM24" s="615"/>
      <c r="DN24" s="615"/>
      <c r="DO24" s="615"/>
      <c r="DP24" s="615"/>
      <c r="DQ24" s="615"/>
      <c r="DR24" s="615"/>
      <c r="DS24" s="615"/>
      <c r="DT24" s="615"/>
      <c r="DU24" s="615"/>
      <c r="DV24" s="616"/>
      <c r="DW24" s="619">
        <v>43.8</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2201541</v>
      </c>
      <c r="S25" s="626"/>
      <c r="T25" s="626"/>
      <c r="U25" s="626"/>
      <c r="V25" s="626"/>
      <c r="W25" s="626"/>
      <c r="X25" s="626"/>
      <c r="Y25" s="627"/>
      <c r="Z25" s="628">
        <v>10.6</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2879745</v>
      </c>
      <c r="CS25" s="657"/>
      <c r="CT25" s="657"/>
      <c r="CU25" s="657"/>
      <c r="CV25" s="657"/>
      <c r="CW25" s="657"/>
      <c r="CX25" s="657"/>
      <c r="CY25" s="658"/>
      <c r="CZ25" s="659">
        <v>14.1</v>
      </c>
      <c r="DA25" s="660"/>
      <c r="DB25" s="660"/>
      <c r="DC25" s="661"/>
      <c r="DD25" s="634">
        <v>2535281</v>
      </c>
      <c r="DE25" s="657"/>
      <c r="DF25" s="657"/>
      <c r="DG25" s="657"/>
      <c r="DH25" s="657"/>
      <c r="DI25" s="657"/>
      <c r="DJ25" s="657"/>
      <c r="DK25" s="658"/>
      <c r="DL25" s="634">
        <v>2464944</v>
      </c>
      <c r="DM25" s="657"/>
      <c r="DN25" s="657"/>
      <c r="DO25" s="657"/>
      <c r="DP25" s="657"/>
      <c r="DQ25" s="657"/>
      <c r="DR25" s="657"/>
      <c r="DS25" s="657"/>
      <c r="DT25" s="657"/>
      <c r="DU25" s="657"/>
      <c r="DV25" s="658"/>
      <c r="DW25" s="630">
        <v>21.6</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1748099</v>
      </c>
      <c r="CS26" s="626"/>
      <c r="CT26" s="626"/>
      <c r="CU26" s="626"/>
      <c r="CV26" s="626"/>
      <c r="CW26" s="626"/>
      <c r="CX26" s="626"/>
      <c r="CY26" s="627"/>
      <c r="CZ26" s="659">
        <v>8.6</v>
      </c>
      <c r="DA26" s="660"/>
      <c r="DB26" s="660"/>
      <c r="DC26" s="661"/>
      <c r="DD26" s="634">
        <v>1476527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1682611</v>
      </c>
      <c r="S27" s="626"/>
      <c r="T27" s="626"/>
      <c r="U27" s="626"/>
      <c r="V27" s="626"/>
      <c r="W27" s="626"/>
      <c r="X27" s="626"/>
      <c r="Y27" s="627"/>
      <c r="Z27" s="628">
        <v>8.1</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3537589</v>
      </c>
      <c r="BH27" s="626"/>
      <c r="BI27" s="626"/>
      <c r="BJ27" s="626"/>
      <c r="BK27" s="626"/>
      <c r="BL27" s="626"/>
      <c r="BM27" s="626"/>
      <c r="BN27" s="627"/>
      <c r="BO27" s="628">
        <v>100</v>
      </c>
      <c r="BP27" s="628"/>
      <c r="BQ27" s="628"/>
      <c r="BR27" s="628"/>
      <c r="BS27" s="634">
        <v>36946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2606622</v>
      </c>
      <c r="CS27" s="657"/>
      <c r="CT27" s="657"/>
      <c r="CU27" s="657"/>
      <c r="CV27" s="657"/>
      <c r="CW27" s="657"/>
      <c r="CX27" s="657"/>
      <c r="CY27" s="658"/>
      <c r="CZ27" s="659">
        <v>12.8</v>
      </c>
      <c r="DA27" s="660"/>
      <c r="DB27" s="660"/>
      <c r="DC27" s="661"/>
      <c r="DD27" s="634">
        <v>513309</v>
      </c>
      <c r="DE27" s="657"/>
      <c r="DF27" s="657"/>
      <c r="DG27" s="657"/>
      <c r="DH27" s="657"/>
      <c r="DI27" s="657"/>
      <c r="DJ27" s="657"/>
      <c r="DK27" s="658"/>
      <c r="DL27" s="634">
        <v>504755</v>
      </c>
      <c r="DM27" s="657"/>
      <c r="DN27" s="657"/>
      <c r="DO27" s="657"/>
      <c r="DP27" s="657"/>
      <c r="DQ27" s="657"/>
      <c r="DR27" s="657"/>
      <c r="DS27" s="657"/>
      <c r="DT27" s="657"/>
      <c r="DU27" s="657"/>
      <c r="DV27" s="658"/>
      <c r="DW27" s="630">
        <v>4.4000000000000004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70329</v>
      </c>
      <c r="S28" s="626"/>
      <c r="T28" s="626"/>
      <c r="U28" s="626"/>
      <c r="V28" s="626"/>
      <c r="W28" s="626"/>
      <c r="X28" s="626"/>
      <c r="Y28" s="627"/>
      <c r="Z28" s="628">
        <v>0.3</v>
      </c>
      <c r="AA28" s="628"/>
      <c r="AB28" s="628"/>
      <c r="AC28" s="628"/>
      <c r="AD28" s="629">
        <v>36435</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2398913</v>
      </c>
      <c r="CS28" s="626"/>
      <c r="CT28" s="626"/>
      <c r="CU28" s="626"/>
      <c r="CV28" s="626"/>
      <c r="CW28" s="626"/>
      <c r="CX28" s="626"/>
      <c r="CY28" s="627"/>
      <c r="CZ28" s="659">
        <v>11.8</v>
      </c>
      <c r="DA28" s="660"/>
      <c r="DB28" s="660"/>
      <c r="DC28" s="661"/>
      <c r="DD28" s="634">
        <v>2027260</v>
      </c>
      <c r="DE28" s="626"/>
      <c r="DF28" s="626"/>
      <c r="DG28" s="626"/>
      <c r="DH28" s="626"/>
      <c r="DI28" s="626"/>
      <c r="DJ28" s="626"/>
      <c r="DK28" s="627"/>
      <c r="DL28" s="634">
        <v>2027260</v>
      </c>
      <c r="DM28" s="626"/>
      <c r="DN28" s="626"/>
      <c r="DO28" s="626"/>
      <c r="DP28" s="626"/>
      <c r="DQ28" s="626"/>
      <c r="DR28" s="626"/>
      <c r="DS28" s="626"/>
      <c r="DT28" s="626"/>
      <c r="DU28" s="626"/>
      <c r="DV28" s="627"/>
      <c r="DW28" s="630">
        <v>17.8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484771</v>
      </c>
      <c r="S29" s="626"/>
      <c r="T29" s="626"/>
      <c r="U29" s="626"/>
      <c r="V29" s="626"/>
      <c r="W29" s="626"/>
      <c r="X29" s="626"/>
      <c r="Y29" s="627"/>
      <c r="Z29" s="628">
        <v>2.2999999999999998</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2398521</v>
      </c>
      <c r="CS29" s="657"/>
      <c r="CT29" s="657"/>
      <c r="CU29" s="657"/>
      <c r="CV29" s="657"/>
      <c r="CW29" s="657"/>
      <c r="CX29" s="657"/>
      <c r="CY29" s="658"/>
      <c r="CZ29" s="659">
        <v>11.8</v>
      </c>
      <c r="DA29" s="660"/>
      <c r="DB29" s="660"/>
      <c r="DC29" s="661"/>
      <c r="DD29" s="634">
        <v>2026868</v>
      </c>
      <c r="DE29" s="657"/>
      <c r="DF29" s="657"/>
      <c r="DG29" s="657"/>
      <c r="DH29" s="657"/>
      <c r="DI29" s="657"/>
      <c r="DJ29" s="657"/>
      <c r="DK29" s="658"/>
      <c r="DL29" s="634">
        <v>2026868</v>
      </c>
      <c r="DM29" s="657"/>
      <c r="DN29" s="657"/>
      <c r="DO29" s="657"/>
      <c r="DP29" s="657"/>
      <c r="DQ29" s="657"/>
      <c r="DR29" s="657"/>
      <c r="DS29" s="657"/>
      <c r="DT29" s="657"/>
      <c r="DU29" s="657"/>
      <c r="DV29" s="658"/>
      <c r="DW29" s="630">
        <v>17.8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637674</v>
      </c>
      <c r="S30" s="626"/>
      <c r="T30" s="626"/>
      <c r="U30" s="626"/>
      <c r="V30" s="626"/>
      <c r="W30" s="626"/>
      <c r="X30" s="626"/>
      <c r="Y30" s="627"/>
      <c r="Z30" s="628">
        <v>3.1</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96.6</v>
      </c>
      <c r="BN30" s="684"/>
      <c r="BO30" s="684"/>
      <c r="BP30" s="684"/>
      <c r="BQ30" s="685"/>
      <c r="BR30" s="683">
        <v>99</v>
      </c>
      <c r="BS30" s="684"/>
      <c r="BT30" s="684"/>
      <c r="BU30" s="684"/>
      <c r="BV30" s="684"/>
      <c r="BW30" s="684"/>
      <c r="BX30" s="620">
        <v>96.1</v>
      </c>
      <c r="BY30" s="684"/>
      <c r="BZ30" s="684"/>
      <c r="CA30" s="684"/>
      <c r="CB30" s="685"/>
      <c r="CD30" s="688"/>
      <c r="CE30" s="689"/>
      <c r="CF30" s="639" t="s">
        <v>291</v>
      </c>
      <c r="CG30" s="640"/>
      <c r="CH30" s="640"/>
      <c r="CI30" s="640"/>
      <c r="CJ30" s="640"/>
      <c r="CK30" s="640"/>
      <c r="CL30" s="640"/>
      <c r="CM30" s="640"/>
      <c r="CN30" s="640"/>
      <c r="CO30" s="640"/>
      <c r="CP30" s="640"/>
      <c r="CQ30" s="641"/>
      <c r="CR30" s="625">
        <v>2210279</v>
      </c>
      <c r="CS30" s="626"/>
      <c r="CT30" s="626"/>
      <c r="CU30" s="626"/>
      <c r="CV30" s="626"/>
      <c r="CW30" s="626"/>
      <c r="CX30" s="626"/>
      <c r="CY30" s="627"/>
      <c r="CZ30" s="659">
        <v>10.8</v>
      </c>
      <c r="DA30" s="660"/>
      <c r="DB30" s="660"/>
      <c r="DC30" s="661"/>
      <c r="DD30" s="634">
        <v>1854368</v>
      </c>
      <c r="DE30" s="626"/>
      <c r="DF30" s="626"/>
      <c r="DG30" s="626"/>
      <c r="DH30" s="626"/>
      <c r="DI30" s="626"/>
      <c r="DJ30" s="626"/>
      <c r="DK30" s="627"/>
      <c r="DL30" s="634">
        <v>1854368</v>
      </c>
      <c r="DM30" s="626"/>
      <c r="DN30" s="626"/>
      <c r="DO30" s="626"/>
      <c r="DP30" s="626"/>
      <c r="DQ30" s="626"/>
      <c r="DR30" s="626"/>
      <c r="DS30" s="626"/>
      <c r="DT30" s="626"/>
      <c r="DU30" s="626"/>
      <c r="DV30" s="627"/>
      <c r="DW30" s="630">
        <v>16.3</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281740</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97.6</v>
      </c>
      <c r="BN31" s="681"/>
      <c r="BO31" s="681"/>
      <c r="BP31" s="681"/>
      <c r="BQ31" s="682"/>
      <c r="BR31" s="680">
        <v>99.2</v>
      </c>
      <c r="BS31" s="657"/>
      <c r="BT31" s="657"/>
      <c r="BU31" s="657"/>
      <c r="BV31" s="657"/>
      <c r="BW31" s="657"/>
      <c r="BX31" s="631">
        <v>97</v>
      </c>
      <c r="BY31" s="681"/>
      <c r="BZ31" s="681"/>
      <c r="CA31" s="681"/>
      <c r="CB31" s="682"/>
      <c r="CD31" s="688"/>
      <c r="CE31" s="689"/>
      <c r="CF31" s="639" t="s">
        <v>295</v>
      </c>
      <c r="CG31" s="640"/>
      <c r="CH31" s="640"/>
      <c r="CI31" s="640"/>
      <c r="CJ31" s="640"/>
      <c r="CK31" s="640"/>
      <c r="CL31" s="640"/>
      <c r="CM31" s="640"/>
      <c r="CN31" s="640"/>
      <c r="CO31" s="640"/>
      <c r="CP31" s="640"/>
      <c r="CQ31" s="641"/>
      <c r="CR31" s="625">
        <v>188242</v>
      </c>
      <c r="CS31" s="657"/>
      <c r="CT31" s="657"/>
      <c r="CU31" s="657"/>
      <c r="CV31" s="657"/>
      <c r="CW31" s="657"/>
      <c r="CX31" s="657"/>
      <c r="CY31" s="658"/>
      <c r="CZ31" s="659">
        <v>0.9</v>
      </c>
      <c r="DA31" s="660"/>
      <c r="DB31" s="660"/>
      <c r="DC31" s="661"/>
      <c r="DD31" s="634">
        <v>172500</v>
      </c>
      <c r="DE31" s="657"/>
      <c r="DF31" s="657"/>
      <c r="DG31" s="657"/>
      <c r="DH31" s="657"/>
      <c r="DI31" s="657"/>
      <c r="DJ31" s="657"/>
      <c r="DK31" s="658"/>
      <c r="DL31" s="634">
        <v>172500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456828</v>
      </c>
      <c r="S32" s="626"/>
      <c r="T32" s="626"/>
      <c r="U32" s="626"/>
      <c r="V32" s="626"/>
      <c r="W32" s="626"/>
      <c r="X32" s="626"/>
      <c r="Y32" s="627"/>
      <c r="Z32" s="628">
        <v>2.2000000000000002</v>
      </c>
      <c r="AA32" s="628"/>
      <c r="AB32" s="628"/>
      <c r="AC32" s="628"/>
      <c r="AD32" s="629">
        <v>312</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95.3</v>
      </c>
      <c r="BN32" s="693"/>
      <c r="BO32" s="693"/>
      <c r="BP32" s="693"/>
      <c r="BQ32" s="695"/>
      <c r="BR32" s="692">
        <v>98.8</v>
      </c>
      <c r="BS32" s="693"/>
      <c r="BT32" s="693"/>
      <c r="BU32" s="693"/>
      <c r="BV32" s="693"/>
      <c r="BW32" s="693"/>
      <c r="BX32" s="694">
        <v>95</v>
      </c>
      <c r="BY32" s="693"/>
      <c r="BZ32" s="693"/>
      <c r="CA32" s="693"/>
      <c r="CB32" s="695"/>
      <c r="CD32" s="690"/>
      <c r="CE32" s="691"/>
      <c r="CF32" s="639" t="s">
        <v>298</v>
      </c>
      <c r="CG32" s="640"/>
      <c r="CH32" s="640"/>
      <c r="CI32" s="640"/>
      <c r="CJ32" s="640"/>
      <c r="CK32" s="640"/>
      <c r="CL32" s="640"/>
      <c r="CM32" s="640"/>
      <c r="CN32" s="640"/>
      <c r="CO32" s="640"/>
      <c r="CP32" s="640"/>
      <c r="CQ32" s="641"/>
      <c r="CR32" s="625">
        <v>392</v>
      </c>
      <c r="CS32" s="626"/>
      <c r="CT32" s="626"/>
      <c r="CU32" s="626"/>
      <c r="CV32" s="626"/>
      <c r="CW32" s="626"/>
      <c r="CX32" s="626"/>
      <c r="CY32" s="627"/>
      <c r="CZ32" s="659">
        <v>0</v>
      </c>
      <c r="DA32" s="660"/>
      <c r="DB32" s="660"/>
      <c r="DC32" s="661"/>
      <c r="DD32" s="634">
        <v>392</v>
      </c>
      <c r="DE32" s="626"/>
      <c r="DF32" s="626"/>
      <c r="DG32" s="626"/>
      <c r="DH32" s="626"/>
      <c r="DI32" s="626"/>
      <c r="DJ32" s="626"/>
      <c r="DK32" s="627"/>
      <c r="DL32" s="634">
        <v>392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2094665</v>
      </c>
      <c r="S33" s="626"/>
      <c r="T33" s="626"/>
      <c r="U33" s="626"/>
      <c r="V33" s="626"/>
      <c r="W33" s="626"/>
      <c r="X33" s="626"/>
      <c r="Y33" s="627"/>
      <c r="Z33" s="628">
        <v>10.1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9842227</v>
      </c>
      <c r="CS33" s="657"/>
      <c r="CT33" s="657"/>
      <c r="CU33" s="657"/>
      <c r="CV33" s="657"/>
      <c r="CW33" s="657"/>
      <c r="CX33" s="657"/>
      <c r="CY33" s="658"/>
      <c r="CZ33" s="659">
        <v>48.3</v>
      </c>
      <c r="DA33" s="660"/>
      <c r="DB33" s="660"/>
      <c r="DC33" s="661"/>
      <c r="DD33" s="634">
        <v>7039918</v>
      </c>
      <c r="DE33" s="657"/>
      <c r="DF33" s="657"/>
      <c r="DG33" s="657"/>
      <c r="DH33" s="657"/>
      <c r="DI33" s="657"/>
      <c r="DJ33" s="657"/>
      <c r="DK33" s="658"/>
      <c r="DL33" s="634">
        <v>5822778</v>
      </c>
      <c r="DM33" s="657"/>
      <c r="DN33" s="657"/>
      <c r="DO33" s="657"/>
      <c r="DP33" s="657"/>
      <c r="DQ33" s="657"/>
      <c r="DR33" s="657"/>
      <c r="DS33" s="657"/>
      <c r="DT33" s="657"/>
      <c r="DU33" s="657"/>
      <c r="DV33" s="658"/>
      <c r="DW33" s="630">
        <v>51.1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2846049</v>
      </c>
      <c r="CS34" s="626"/>
      <c r="CT34" s="626"/>
      <c r="CU34" s="626"/>
      <c r="CV34" s="626"/>
      <c r="CW34" s="626"/>
      <c r="CX34" s="626"/>
      <c r="CY34" s="627"/>
      <c r="CZ34" s="659">
        <v>14</v>
      </c>
      <c r="DA34" s="660"/>
      <c r="DB34" s="660"/>
      <c r="DC34" s="661"/>
      <c r="DD34" s="634">
        <v>1937473</v>
      </c>
      <c r="DE34" s="626"/>
      <c r="DF34" s="626"/>
      <c r="DG34" s="626"/>
      <c r="DH34" s="626"/>
      <c r="DI34" s="626"/>
      <c r="DJ34" s="626"/>
      <c r="DK34" s="627"/>
      <c r="DL34" s="634">
        <v>1582688</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523865</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3990960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30870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252126</v>
      </c>
      <c r="CS35" s="657"/>
      <c r="CT35" s="657"/>
      <c r="CU35" s="657"/>
      <c r="CV35" s="657"/>
      <c r="CW35" s="657"/>
      <c r="CX35" s="657"/>
      <c r="CY35" s="658"/>
      <c r="CZ35" s="659">
        <v>1.2</v>
      </c>
      <c r="DA35" s="660"/>
      <c r="DB35" s="660"/>
      <c r="DC35" s="661"/>
      <c r="DD35" s="634">
        <v>134486</v>
      </c>
      <c r="DE35" s="657"/>
      <c r="DF35" s="657"/>
      <c r="DG35" s="657"/>
      <c r="DH35" s="657"/>
      <c r="DI35" s="657"/>
      <c r="DJ35" s="657"/>
      <c r="DK35" s="658"/>
      <c r="DL35" s="634">
        <v>66454</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20691248</v>
      </c>
      <c r="S36" s="698"/>
      <c r="T36" s="698"/>
      <c r="U36" s="698"/>
      <c r="V36" s="698"/>
      <c r="W36" s="698"/>
      <c r="X36" s="698"/>
      <c r="Y36" s="699"/>
      <c r="Z36" s="700">
        <v>100</v>
      </c>
      <c r="AA36" s="700"/>
      <c r="AB36" s="700"/>
      <c r="AC36" s="700"/>
      <c r="AD36" s="701">
        <v>10878406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1032634</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-89290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3631630</v>
      </c>
      <c r="CS36" s="626"/>
      <c r="CT36" s="626"/>
      <c r="CU36" s="626"/>
      <c r="CV36" s="626"/>
      <c r="CW36" s="626"/>
      <c r="CX36" s="626"/>
      <c r="CY36" s="627"/>
      <c r="CZ36" s="659">
        <v>17.8</v>
      </c>
      <c r="DA36" s="660"/>
      <c r="DB36" s="660"/>
      <c r="DC36" s="661"/>
      <c r="DD36" s="634">
        <v>2376868</v>
      </c>
      <c r="DE36" s="626"/>
      <c r="DF36" s="626"/>
      <c r="DG36" s="626"/>
      <c r="DH36" s="626"/>
      <c r="DI36" s="626"/>
      <c r="DJ36" s="626"/>
      <c r="DK36" s="627"/>
      <c r="DL36" s="634">
        <v>1833679</v>
      </c>
      <c r="DM36" s="626"/>
      <c r="DN36" s="626"/>
      <c r="DO36" s="626"/>
      <c r="DP36" s="626"/>
      <c r="DQ36" s="626"/>
      <c r="DR36" s="626"/>
      <c r="DS36" s="626"/>
      <c r="DT36" s="626"/>
      <c r="DU36" s="626"/>
      <c r="DV36" s="627"/>
      <c r="DW36" s="630">
        <v>16.100000000000001</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961090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6205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836536</v>
      </c>
      <c r="CS37" s="657"/>
      <c r="CT37" s="657"/>
      <c r="CU37" s="657"/>
      <c r="CV37" s="657"/>
      <c r="CW37" s="657"/>
      <c r="CX37" s="657"/>
      <c r="CY37" s="658"/>
      <c r="CZ37" s="659">
        <v>4.0999999999999996</v>
      </c>
      <c r="DA37" s="660"/>
      <c r="DB37" s="660"/>
      <c r="DC37" s="661"/>
      <c r="DD37" s="634">
        <v>785536</v>
      </c>
      <c r="DE37" s="657"/>
      <c r="DF37" s="657"/>
      <c r="DG37" s="657"/>
      <c r="DH37" s="657"/>
      <c r="DI37" s="657"/>
      <c r="DJ37" s="657"/>
      <c r="DK37" s="658"/>
      <c r="DL37" s="634">
        <v>753720</v>
      </c>
      <c r="DM37" s="657"/>
      <c r="DN37" s="657"/>
      <c r="DO37" s="657"/>
      <c r="DP37" s="657"/>
      <c r="DQ37" s="657"/>
      <c r="DR37" s="657"/>
      <c r="DS37" s="657"/>
      <c r="DT37" s="657"/>
      <c r="DU37" s="657"/>
      <c r="DV37" s="658"/>
      <c r="DW37" s="630">
        <v>6.6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85206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10554</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2869750</v>
      </c>
      <c r="CS38" s="626"/>
      <c r="CT38" s="626"/>
      <c r="CU38" s="626"/>
      <c r="CV38" s="626"/>
      <c r="CW38" s="626"/>
      <c r="CX38" s="626"/>
      <c r="CY38" s="627"/>
      <c r="CZ38" s="659">
        <v>14.1</v>
      </c>
      <c r="DA38" s="660"/>
      <c r="DB38" s="660"/>
      <c r="DC38" s="661"/>
      <c r="DD38" s="634">
        <v>2534146</v>
      </c>
      <c r="DE38" s="626"/>
      <c r="DF38" s="626"/>
      <c r="DG38" s="626"/>
      <c r="DH38" s="626"/>
      <c r="DI38" s="626"/>
      <c r="DJ38" s="626"/>
      <c r="DK38" s="627"/>
      <c r="DL38" s="634">
        <v>2339957</v>
      </c>
      <c r="DM38" s="626"/>
      <c r="DN38" s="626"/>
      <c r="DO38" s="626"/>
      <c r="DP38" s="626"/>
      <c r="DQ38" s="626"/>
      <c r="DR38" s="626"/>
      <c r="DS38" s="626"/>
      <c r="DT38" s="626"/>
      <c r="DU38" s="626"/>
      <c r="DV38" s="627"/>
      <c r="DW38" s="630">
        <v>20.5</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38206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107</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65032</v>
      </c>
      <c r="CS39" s="657"/>
      <c r="CT39" s="657"/>
      <c r="CU39" s="657"/>
      <c r="CV39" s="657"/>
      <c r="CW39" s="657"/>
      <c r="CX39" s="657"/>
      <c r="CY39" s="658"/>
      <c r="CZ39" s="659">
        <v>0.3</v>
      </c>
      <c r="DA39" s="660"/>
      <c r="DB39" s="660"/>
      <c r="DC39" s="661"/>
      <c r="DD39" s="634">
        <v>53924</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464559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177640</v>
      </c>
      <c r="CS40" s="626"/>
      <c r="CT40" s="626"/>
      <c r="CU40" s="626"/>
      <c r="CV40" s="626"/>
      <c r="CW40" s="626"/>
      <c r="CX40" s="626"/>
      <c r="CY40" s="627"/>
      <c r="CZ40" s="659">
        <v>0.9</v>
      </c>
      <c r="DA40" s="660"/>
      <c r="DB40" s="660"/>
      <c r="DC40" s="661"/>
      <c r="DD40" s="634">
        <v>3021</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1409265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2649926</v>
      </c>
      <c r="CS42" s="626"/>
      <c r="CT42" s="626"/>
      <c r="CU42" s="626"/>
      <c r="CV42" s="626"/>
      <c r="CW42" s="626"/>
      <c r="CX42" s="626"/>
      <c r="CY42" s="627"/>
      <c r="CZ42" s="659">
        <v>13</v>
      </c>
      <c r="DA42" s="708"/>
      <c r="DB42" s="708"/>
      <c r="DC42" s="709"/>
      <c r="DD42" s="634">
        <v>771917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139009</v>
      </c>
      <c r="CS43" s="657"/>
      <c r="CT43" s="657"/>
      <c r="CU43" s="657"/>
      <c r="CV43" s="657"/>
      <c r="CW43" s="657"/>
      <c r="CX43" s="657"/>
      <c r="CY43" s="658"/>
      <c r="CZ43" s="659">
        <v>0.7</v>
      </c>
      <c r="DA43" s="660"/>
      <c r="DB43" s="660"/>
      <c r="DC43" s="661"/>
      <c r="DD43" s="634">
        <v>139009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2525127</v>
      </c>
      <c r="CS44" s="626"/>
      <c r="CT44" s="626"/>
      <c r="CU44" s="626"/>
      <c r="CV44" s="626"/>
      <c r="CW44" s="626"/>
      <c r="CX44" s="626"/>
      <c r="CY44" s="627"/>
      <c r="CZ44" s="659">
        <v>12.4</v>
      </c>
      <c r="DA44" s="708"/>
      <c r="DB44" s="708"/>
      <c r="DC44" s="709"/>
      <c r="DD44" s="634">
        <v>679296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947189</v>
      </c>
      <c r="CS45" s="657"/>
      <c r="CT45" s="657"/>
      <c r="CU45" s="657"/>
      <c r="CV45" s="657"/>
      <c r="CW45" s="657"/>
      <c r="CX45" s="657"/>
      <c r="CY45" s="658"/>
      <c r="CZ45" s="659">
        <v>4.5999999999999996</v>
      </c>
      <c r="DA45" s="660"/>
      <c r="DB45" s="660"/>
      <c r="DC45" s="661"/>
      <c r="DD45" s="634">
        <v>51455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1419988</v>
      </c>
      <c r="CS46" s="626"/>
      <c r="CT46" s="626"/>
      <c r="CU46" s="626"/>
      <c r="CV46" s="626"/>
      <c r="CW46" s="626"/>
      <c r="CX46" s="626"/>
      <c r="CY46" s="627"/>
      <c r="CZ46" s="659">
        <v>7</v>
      </c>
      <c r="DA46" s="708"/>
      <c r="DB46" s="708"/>
      <c r="DC46" s="709"/>
      <c r="DD46" s="634">
        <v>600017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124799</v>
      </c>
      <c r="CS47" s="657"/>
      <c r="CT47" s="657"/>
      <c r="CU47" s="657"/>
      <c r="CV47" s="657"/>
      <c r="CW47" s="657"/>
      <c r="CX47" s="657"/>
      <c r="CY47" s="658"/>
      <c r="CZ47" s="659">
        <v>0.6</v>
      </c>
      <c r="DA47" s="660"/>
      <c r="DB47" s="660"/>
      <c r="DC47" s="661"/>
      <c r="DD47" s="634">
        <v>92621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20377433</v>
      </c>
      <c r="CS49" s="693"/>
      <c r="CT49" s="693"/>
      <c r="CU49" s="693"/>
      <c r="CV49" s="693"/>
      <c r="CW49" s="693"/>
      <c r="CX49" s="693"/>
      <c r="CY49" s="720"/>
      <c r="CZ49" s="721">
        <v>100</v>
      </c>
      <c r="DA49" s="722"/>
      <c r="DB49" s="722"/>
      <c r="DC49" s="723"/>
      <c r="DD49" s="724">
        <v>12887685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11" sqref="AZ1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20695</v>
      </c>
      <c r="R7" s="755"/>
      <c r="S7" s="755"/>
      <c r="T7" s="755"/>
      <c r="U7" s="755"/>
      <c r="V7" s="755">
        <v>20381</v>
      </c>
      <c r="W7" s="755"/>
      <c r="X7" s="755"/>
      <c r="Y7" s="755"/>
      <c r="Z7" s="755"/>
      <c r="AA7" s="755">
        <v>314</v>
      </c>
      <c r="AB7" s="755"/>
      <c r="AC7" s="755"/>
      <c r="AD7" s="755"/>
      <c r="AE7" s="756"/>
      <c r="AF7" s="757">
        <v>87</v>
      </c>
      <c r="AG7" s="758"/>
      <c r="AH7" s="758"/>
      <c r="AI7" s="758"/>
      <c r="AJ7" s="759"/>
      <c r="AK7" s="794">
        <v>621</v>
      </c>
      <c r="AL7" s="795"/>
      <c r="AM7" s="795"/>
      <c r="AN7" s="795"/>
      <c r="AO7" s="795"/>
      <c r="AP7" s="795">
        <v>21611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565</v>
      </c>
      <c r="BT7" s="799"/>
      <c r="BU7" s="799"/>
      <c r="BV7" s="799"/>
      <c r="BW7" s="799"/>
      <c r="BX7" s="799"/>
      <c r="BY7" s="799"/>
      <c r="BZ7" s="799"/>
      <c r="CA7" s="799"/>
      <c r="CB7" s="799"/>
      <c r="CC7" s="799"/>
      <c r="CD7" s="799"/>
      <c r="CE7" s="799"/>
      <c r="CF7" s="799"/>
      <c r="CG7" s="800"/>
      <c r="CH7" s="791">
        <v>-2</v>
      </c>
      <c r="CI7" s="792"/>
      <c r="CJ7" s="792"/>
      <c r="CK7" s="792"/>
      <c r="CL7" s="793"/>
      <c r="CM7" s="791">
        <v>38</v>
      </c>
      <c r="CN7" s="792"/>
      <c r="CO7" s="792"/>
      <c r="CP7" s="792"/>
      <c r="CQ7" s="793"/>
      <c r="CR7" s="791">
        <v>41</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20691</v>
      </c>
      <c r="R23" s="814"/>
      <c r="S23" s="814"/>
      <c r="T23" s="814"/>
      <c r="U23" s="814"/>
      <c r="V23" s="814">
        <v>20377</v>
      </c>
      <c r="W23" s="814"/>
      <c r="X23" s="814"/>
      <c r="Y23" s="814"/>
      <c r="Z23" s="814"/>
      <c r="AA23" s="814">
        <v>314</v>
      </c>
      <c r="AB23" s="814"/>
      <c r="AC23" s="814"/>
      <c r="AD23" s="814"/>
      <c r="AE23" s="815"/>
      <c r="AF23" s="816">
        <v>87</v>
      </c>
      <c r="AG23" s="814"/>
      <c r="AH23" s="814"/>
      <c r="AI23" s="814"/>
      <c r="AJ23" s="817"/>
      <c r="AK23" s="818"/>
      <c r="AL23" s="819"/>
      <c r="AM23" s="819"/>
      <c r="AN23" s="819"/>
      <c r="AO23" s="819"/>
      <c r="AP23" s="814">
        <v>21611</v>
      </c>
      <c r="AQ23" s="814"/>
      <c r="AR23" s="814"/>
      <c r="AS23" s="814"/>
      <c r="AT23" s="814"/>
      <c r="AU23" s="820"/>
      <c r="AV23" s="820"/>
      <c r="AW23" s="820"/>
      <c r="AX23" s="820"/>
      <c r="AY23" s="821"/>
      <c r="AZ23" s="829" t="s">
        <v>368</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5974</v>
      </c>
      <c r="R28" s="843"/>
      <c r="S28" s="843"/>
      <c r="T28" s="843"/>
      <c r="U28" s="843"/>
      <c r="V28" s="843">
        <v>5943</v>
      </c>
      <c r="W28" s="843"/>
      <c r="X28" s="843"/>
      <c r="Y28" s="843"/>
      <c r="Z28" s="843"/>
      <c r="AA28" s="843">
        <v>31</v>
      </c>
      <c r="AB28" s="843"/>
      <c r="AC28" s="843"/>
      <c r="AD28" s="843"/>
      <c r="AE28" s="844"/>
      <c r="AF28" s="845">
        <v>31</v>
      </c>
      <c r="AG28" s="843"/>
      <c r="AH28" s="843"/>
      <c r="AI28" s="843"/>
      <c r="AJ28" s="846"/>
      <c r="AK28" s="847">
        <v>465</v>
      </c>
      <c r="AL28" s="838"/>
      <c r="AM28" s="838"/>
      <c r="AN28" s="838"/>
      <c r="AO28" s="838"/>
      <c r="AP28" s="838" t="s">
        <v>549</v>
      </c>
      <c r="AQ28" s="838"/>
      <c r="AR28" s="838"/>
      <c r="AS28" s="838"/>
      <c r="AT28" s="838"/>
      <c r="AU28" s="838" t="s">
        <v>549</v>
      </c>
      <c r="AV28" s="838"/>
      <c r="AW28" s="838"/>
      <c r="AX28" s="838"/>
      <c r="AY28" s="838"/>
      <c r="AZ28" s="839" t="s">
        <v>549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4115</v>
      </c>
      <c r="R29" s="779"/>
      <c r="S29" s="779"/>
      <c r="T29" s="779"/>
      <c r="U29" s="779"/>
      <c r="V29" s="779">
        <v>4038</v>
      </c>
      <c r="W29" s="779"/>
      <c r="X29" s="779"/>
      <c r="Y29" s="779"/>
      <c r="Z29" s="779"/>
      <c r="AA29" s="779">
        <v>77</v>
      </c>
      <c r="AB29" s="779"/>
      <c r="AC29" s="779"/>
      <c r="AD29" s="779"/>
      <c r="AE29" s="780"/>
      <c r="AF29" s="781">
        <v>77</v>
      </c>
      <c r="AG29" s="782"/>
      <c r="AH29" s="782"/>
      <c r="AI29" s="782"/>
      <c r="AJ29" s="783"/>
      <c r="AK29" s="850">
        <v>601</v>
      </c>
      <c r="AL29" s="839"/>
      <c r="AM29" s="839"/>
      <c r="AN29" s="839"/>
      <c r="AO29" s="839"/>
      <c r="AP29" s="839" t="s">
        <v>549</v>
      </c>
      <c r="AQ29" s="839"/>
      <c r="AR29" s="839"/>
      <c r="AS29" s="839"/>
      <c r="AT29" s="839"/>
      <c r="AU29" s="839" t="s">
        <v>563</v>
      </c>
      <c r="AV29" s="839"/>
      <c r="AW29" s="839"/>
      <c r="AX29" s="839"/>
      <c r="AY29" s="839"/>
      <c r="AZ29" s="839" t="s">
        <v>549</v>
      </c>
      <c r="BA29" s="839"/>
      <c r="BB29" s="839"/>
      <c r="BC29" s="839"/>
      <c r="BD29" s="839"/>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552</v>
      </c>
      <c r="R30" s="779"/>
      <c r="S30" s="779"/>
      <c r="T30" s="779"/>
      <c r="U30" s="779"/>
      <c r="V30" s="779">
        <v>542</v>
      </c>
      <c r="W30" s="779"/>
      <c r="X30" s="779"/>
      <c r="Y30" s="779"/>
      <c r="Z30" s="779"/>
      <c r="AA30" s="779">
        <v>10</v>
      </c>
      <c r="AB30" s="779"/>
      <c r="AC30" s="779"/>
      <c r="AD30" s="779"/>
      <c r="AE30" s="780"/>
      <c r="AF30" s="781">
        <v>10</v>
      </c>
      <c r="AG30" s="782"/>
      <c r="AH30" s="782"/>
      <c r="AI30" s="782"/>
      <c r="AJ30" s="783"/>
      <c r="AK30" s="850">
        <v>193</v>
      </c>
      <c r="AL30" s="839"/>
      <c r="AM30" s="839"/>
      <c r="AN30" s="839"/>
      <c r="AO30" s="839"/>
      <c r="AP30" s="839" t="s">
        <v>549</v>
      </c>
      <c r="AQ30" s="839"/>
      <c r="AR30" s="839"/>
      <c r="AS30" s="839"/>
      <c r="AT30" s="839"/>
      <c r="AU30" s="839" t="s">
        <v>549</v>
      </c>
      <c r="AV30" s="839"/>
      <c r="AW30" s="839"/>
      <c r="AX30" s="839"/>
      <c r="AY30" s="839"/>
      <c r="AZ30" s="839" t="s">
        <v>549</v>
      </c>
      <c r="BA30" s="839"/>
      <c r="BB30" s="839"/>
      <c r="BC30" s="839"/>
      <c r="BD30" s="839"/>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22</v>
      </c>
      <c r="R31" s="779"/>
      <c r="S31" s="779"/>
      <c r="T31" s="779"/>
      <c r="U31" s="779"/>
      <c r="V31" s="779">
        <v>22</v>
      </c>
      <c r="W31" s="779"/>
      <c r="X31" s="779"/>
      <c r="Y31" s="779"/>
      <c r="Z31" s="779"/>
      <c r="AA31" s="779" t="s">
        <v>549</v>
      </c>
      <c r="AB31" s="779"/>
      <c r="AC31" s="779"/>
      <c r="AD31" s="779"/>
      <c r="AE31" s="780"/>
      <c r="AF31" s="781" t="s">
        <v>111</v>
      </c>
      <c r="AG31" s="782"/>
      <c r="AH31" s="782"/>
      <c r="AI31" s="782"/>
      <c r="AJ31" s="783"/>
      <c r="AK31" s="850">
        <v>2</v>
      </c>
      <c r="AL31" s="839"/>
      <c r="AM31" s="839"/>
      <c r="AN31" s="839"/>
      <c r="AO31" s="839"/>
      <c r="AP31" s="839" t="s">
        <v>549</v>
      </c>
      <c r="AQ31" s="839"/>
      <c r="AR31" s="839"/>
      <c r="AS31" s="839"/>
      <c r="AT31" s="839"/>
      <c r="AU31" s="839" t="s">
        <v>549</v>
      </c>
      <c r="AV31" s="839"/>
      <c r="AW31" s="839"/>
      <c r="AX31" s="839"/>
      <c r="AY31" s="839"/>
      <c r="AZ31" s="839" t="s">
        <v>549</v>
      </c>
      <c r="BA31" s="839"/>
      <c r="BB31" s="839"/>
      <c r="BC31" s="839"/>
      <c r="BD31" s="839"/>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55</v>
      </c>
      <c r="R32" s="779"/>
      <c r="S32" s="779"/>
      <c r="T32" s="779"/>
      <c r="U32" s="779"/>
      <c r="V32" s="779">
        <v>51</v>
      </c>
      <c r="W32" s="779"/>
      <c r="X32" s="779"/>
      <c r="Y32" s="779"/>
      <c r="Z32" s="779"/>
      <c r="AA32" s="779">
        <v>3</v>
      </c>
      <c r="AB32" s="779"/>
      <c r="AC32" s="779"/>
      <c r="AD32" s="779"/>
      <c r="AE32" s="780"/>
      <c r="AF32" s="781">
        <v>3</v>
      </c>
      <c r="AG32" s="782"/>
      <c r="AH32" s="782"/>
      <c r="AI32" s="782"/>
      <c r="AJ32" s="783"/>
      <c r="AK32" s="850" t="s">
        <v>549</v>
      </c>
      <c r="AL32" s="839"/>
      <c r="AM32" s="839"/>
      <c r="AN32" s="839"/>
      <c r="AO32" s="839"/>
      <c r="AP32" s="839">
        <v>25</v>
      </c>
      <c r="AQ32" s="839"/>
      <c r="AR32" s="839"/>
      <c r="AS32" s="839"/>
      <c r="AT32" s="839"/>
      <c r="AU32" s="839">
        <v>4</v>
      </c>
      <c r="AV32" s="839"/>
      <c r="AW32" s="839"/>
      <c r="AX32" s="839"/>
      <c r="AY32" s="839"/>
      <c r="AZ32" s="839" t="s">
        <v>549</v>
      </c>
      <c r="BA32" s="839"/>
      <c r="BB32" s="839"/>
      <c r="BC32" s="839"/>
      <c r="BD32" s="839"/>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884</v>
      </c>
      <c r="R33" s="779"/>
      <c r="S33" s="779"/>
      <c r="T33" s="779"/>
      <c r="U33" s="779"/>
      <c r="V33" s="779">
        <v>733</v>
      </c>
      <c r="W33" s="779"/>
      <c r="X33" s="779"/>
      <c r="Y33" s="779"/>
      <c r="Z33" s="779"/>
      <c r="AA33" s="779">
        <v>151</v>
      </c>
      <c r="AB33" s="779"/>
      <c r="AC33" s="779"/>
      <c r="AD33" s="779"/>
      <c r="AE33" s="780"/>
      <c r="AF33" s="781">
        <v>937</v>
      </c>
      <c r="AG33" s="782"/>
      <c r="AH33" s="782"/>
      <c r="AI33" s="782"/>
      <c r="AJ33" s="783"/>
      <c r="AK33" s="850">
        <v>85</v>
      </c>
      <c r="AL33" s="839"/>
      <c r="AM33" s="839"/>
      <c r="AN33" s="839"/>
      <c r="AO33" s="839"/>
      <c r="AP33" s="839">
        <v>1452</v>
      </c>
      <c r="AQ33" s="839"/>
      <c r="AR33" s="839"/>
      <c r="AS33" s="839"/>
      <c r="AT33" s="839"/>
      <c r="AU33" s="839">
        <v>344</v>
      </c>
      <c r="AV33" s="839"/>
      <c r="AW33" s="839"/>
      <c r="AX33" s="839"/>
      <c r="AY33" s="839"/>
      <c r="AZ33" s="839" t="s">
        <v>549</v>
      </c>
      <c r="BA33" s="839"/>
      <c r="BB33" s="839"/>
      <c r="BC33" s="839"/>
      <c r="BD33" s="839"/>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4586</v>
      </c>
      <c r="R34" s="779"/>
      <c r="S34" s="779"/>
      <c r="T34" s="779"/>
      <c r="U34" s="779"/>
      <c r="V34" s="779">
        <v>4547</v>
      </c>
      <c r="W34" s="779"/>
      <c r="X34" s="779"/>
      <c r="Y34" s="779"/>
      <c r="Z34" s="779"/>
      <c r="AA34" s="779">
        <v>39</v>
      </c>
      <c r="AB34" s="779"/>
      <c r="AC34" s="779"/>
      <c r="AD34" s="779"/>
      <c r="AE34" s="780"/>
      <c r="AF34" s="781">
        <v>2134</v>
      </c>
      <c r="AG34" s="782"/>
      <c r="AH34" s="782"/>
      <c r="AI34" s="782"/>
      <c r="AJ34" s="783"/>
      <c r="AK34" s="850">
        <v>1033</v>
      </c>
      <c r="AL34" s="839"/>
      <c r="AM34" s="839"/>
      <c r="AN34" s="839"/>
      <c r="AO34" s="839"/>
      <c r="AP34" s="839">
        <v>5130</v>
      </c>
      <c r="AQ34" s="839"/>
      <c r="AR34" s="839"/>
      <c r="AS34" s="839"/>
      <c r="AT34" s="839"/>
      <c r="AU34" s="839">
        <v>3909</v>
      </c>
      <c r="AV34" s="839"/>
      <c r="AW34" s="839"/>
      <c r="AX34" s="839"/>
      <c r="AY34" s="839"/>
      <c r="AZ34" s="839" t="s">
        <v>549</v>
      </c>
      <c r="BA34" s="839"/>
      <c r="BB34" s="839"/>
      <c r="BC34" s="839"/>
      <c r="BD34" s="839"/>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387</v>
      </c>
      <c r="C35" s="776"/>
      <c r="D35" s="776"/>
      <c r="E35" s="776"/>
      <c r="F35" s="776"/>
      <c r="G35" s="776"/>
      <c r="H35" s="776"/>
      <c r="I35" s="776"/>
      <c r="J35" s="776"/>
      <c r="K35" s="776"/>
      <c r="L35" s="776"/>
      <c r="M35" s="776"/>
      <c r="N35" s="776"/>
      <c r="O35" s="776"/>
      <c r="P35" s="777"/>
      <c r="Q35" s="778">
        <v>91</v>
      </c>
      <c r="R35" s="779"/>
      <c r="S35" s="779"/>
      <c r="T35" s="779"/>
      <c r="U35" s="779"/>
      <c r="V35" s="779">
        <v>91</v>
      </c>
      <c r="W35" s="779"/>
      <c r="X35" s="779"/>
      <c r="Y35" s="779"/>
      <c r="Z35" s="779"/>
      <c r="AA35" s="779" t="s">
        <v>549</v>
      </c>
      <c r="AB35" s="779"/>
      <c r="AC35" s="779"/>
      <c r="AD35" s="779"/>
      <c r="AE35" s="780"/>
      <c r="AF35" s="781" t="s">
        <v>111</v>
      </c>
      <c r="AG35" s="782"/>
      <c r="AH35" s="782"/>
      <c r="AI35" s="782"/>
      <c r="AJ35" s="783"/>
      <c r="AK35" s="850">
        <v>38</v>
      </c>
      <c r="AL35" s="839"/>
      <c r="AM35" s="839"/>
      <c r="AN35" s="839"/>
      <c r="AO35" s="839"/>
      <c r="AP35" s="839">
        <v>304</v>
      </c>
      <c r="AQ35" s="839"/>
      <c r="AR35" s="839"/>
      <c r="AS35" s="839"/>
      <c r="AT35" s="839"/>
      <c r="AU35" s="839">
        <v>286</v>
      </c>
      <c r="AV35" s="839"/>
      <c r="AW35" s="839"/>
      <c r="AX35" s="839"/>
      <c r="AY35" s="839"/>
      <c r="AZ35" s="839" t="s">
        <v>549</v>
      </c>
      <c r="BA35" s="839"/>
      <c r="BB35" s="839"/>
      <c r="BC35" s="839"/>
      <c r="BD35" s="839"/>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79</v>
      </c>
      <c r="R36" s="779"/>
      <c r="S36" s="779"/>
      <c r="T36" s="779"/>
      <c r="U36" s="779"/>
      <c r="V36" s="779">
        <v>79</v>
      </c>
      <c r="W36" s="779"/>
      <c r="X36" s="779"/>
      <c r="Y36" s="779"/>
      <c r="Z36" s="779"/>
      <c r="AA36" s="779" t="s">
        <v>563</v>
      </c>
      <c r="AB36" s="779"/>
      <c r="AC36" s="779"/>
      <c r="AD36" s="779"/>
      <c r="AE36" s="780"/>
      <c r="AF36" s="781" t="s">
        <v>111</v>
      </c>
      <c r="AG36" s="782"/>
      <c r="AH36" s="782"/>
      <c r="AI36" s="782"/>
      <c r="AJ36" s="783"/>
      <c r="AK36" s="850" t="s">
        <v>563</v>
      </c>
      <c r="AL36" s="839"/>
      <c r="AM36" s="839"/>
      <c r="AN36" s="839"/>
      <c r="AO36" s="839"/>
      <c r="AP36" s="839">
        <v>284</v>
      </c>
      <c r="AQ36" s="839"/>
      <c r="AR36" s="839"/>
      <c r="AS36" s="839"/>
      <c r="AT36" s="839"/>
      <c r="AU36" s="839" t="s">
        <v>549</v>
      </c>
      <c r="AV36" s="839"/>
      <c r="AW36" s="839"/>
      <c r="AX36" s="839"/>
      <c r="AY36" s="839"/>
      <c r="AZ36" s="839" t="s">
        <v>549</v>
      </c>
      <c r="BA36" s="839"/>
      <c r="BB36" s="839"/>
      <c r="BC36" s="839"/>
      <c r="BD36" s="839"/>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390</v>
      </c>
      <c r="C37" s="776"/>
      <c r="D37" s="776"/>
      <c r="E37" s="776"/>
      <c r="F37" s="776"/>
      <c r="G37" s="776"/>
      <c r="H37" s="776"/>
      <c r="I37" s="776"/>
      <c r="J37" s="776"/>
      <c r="K37" s="776"/>
      <c r="L37" s="776"/>
      <c r="M37" s="776"/>
      <c r="N37" s="776"/>
      <c r="O37" s="776"/>
      <c r="P37" s="777"/>
      <c r="Q37" s="778">
        <v>58</v>
      </c>
      <c r="R37" s="779"/>
      <c r="S37" s="779"/>
      <c r="T37" s="779"/>
      <c r="U37" s="779"/>
      <c r="V37" s="779">
        <v>58</v>
      </c>
      <c r="W37" s="779"/>
      <c r="X37" s="779"/>
      <c r="Y37" s="779"/>
      <c r="Z37" s="779"/>
      <c r="AA37" s="779" t="s">
        <v>549</v>
      </c>
      <c r="AB37" s="779"/>
      <c r="AC37" s="779"/>
      <c r="AD37" s="779"/>
      <c r="AE37" s="780"/>
      <c r="AF37" s="781" t="s">
        <v>111</v>
      </c>
      <c r="AG37" s="782"/>
      <c r="AH37" s="782"/>
      <c r="AI37" s="782"/>
      <c r="AJ37" s="783"/>
      <c r="AK37" s="850">
        <v>15</v>
      </c>
      <c r="AL37" s="839"/>
      <c r="AM37" s="839"/>
      <c r="AN37" s="839"/>
      <c r="AO37" s="839"/>
      <c r="AP37" s="839" t="s">
        <v>549</v>
      </c>
      <c r="AQ37" s="839"/>
      <c r="AR37" s="839"/>
      <c r="AS37" s="839"/>
      <c r="AT37" s="839"/>
      <c r="AU37" s="839" t="s">
        <v>549</v>
      </c>
      <c r="AV37" s="839"/>
      <c r="AW37" s="839"/>
      <c r="AX37" s="839"/>
      <c r="AY37" s="839"/>
      <c r="AZ37" s="839" t="s">
        <v>549</v>
      </c>
      <c r="BA37" s="839"/>
      <c r="BB37" s="839"/>
      <c r="BC37" s="839"/>
      <c r="BD37" s="839"/>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391</v>
      </c>
      <c r="C38" s="776"/>
      <c r="D38" s="776"/>
      <c r="E38" s="776"/>
      <c r="F38" s="776"/>
      <c r="G38" s="776"/>
      <c r="H38" s="776"/>
      <c r="I38" s="776"/>
      <c r="J38" s="776"/>
      <c r="K38" s="776"/>
      <c r="L38" s="776"/>
      <c r="M38" s="776"/>
      <c r="N38" s="776"/>
      <c r="O38" s="776"/>
      <c r="P38" s="777"/>
      <c r="Q38" s="778">
        <v>1875</v>
      </c>
      <c r="R38" s="779"/>
      <c r="S38" s="779"/>
      <c r="T38" s="779"/>
      <c r="U38" s="779"/>
      <c r="V38" s="779">
        <v>1874</v>
      </c>
      <c r="W38" s="779"/>
      <c r="X38" s="779"/>
      <c r="Y38" s="779"/>
      <c r="Z38" s="779"/>
      <c r="AA38" s="779" t="s">
        <v>570</v>
      </c>
      <c r="AB38" s="779"/>
      <c r="AC38" s="779"/>
      <c r="AD38" s="779"/>
      <c r="AE38" s="780"/>
      <c r="AF38" s="781" t="s">
        <v>570</v>
      </c>
      <c r="AG38" s="782"/>
      <c r="AH38" s="782"/>
      <c r="AI38" s="782"/>
      <c r="AJ38" s="783"/>
      <c r="AK38" s="850">
        <v>910</v>
      </c>
      <c r="AL38" s="839"/>
      <c r="AM38" s="839"/>
      <c r="AN38" s="839"/>
      <c r="AO38" s="839"/>
      <c r="AP38" s="839">
        <v>10907</v>
      </c>
      <c r="AQ38" s="839"/>
      <c r="AR38" s="839"/>
      <c r="AS38" s="839"/>
      <c r="AT38" s="839"/>
      <c r="AU38" s="839">
        <v>9489</v>
      </c>
      <c r="AV38" s="839"/>
      <c r="AW38" s="839"/>
      <c r="AX38" s="839"/>
      <c r="AY38" s="839"/>
      <c r="AZ38" s="839" t="s">
        <v>549</v>
      </c>
      <c r="BA38" s="839"/>
      <c r="BB38" s="839"/>
      <c r="BC38" s="839"/>
      <c r="BD38" s="839"/>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392</v>
      </c>
      <c r="C39" s="776"/>
      <c r="D39" s="776"/>
      <c r="E39" s="776"/>
      <c r="F39" s="776"/>
      <c r="G39" s="776"/>
      <c r="H39" s="776"/>
      <c r="I39" s="776"/>
      <c r="J39" s="776"/>
      <c r="K39" s="776"/>
      <c r="L39" s="776"/>
      <c r="M39" s="776"/>
      <c r="N39" s="776"/>
      <c r="O39" s="776"/>
      <c r="P39" s="777"/>
      <c r="Q39" s="778">
        <v>24</v>
      </c>
      <c r="R39" s="779"/>
      <c r="S39" s="779"/>
      <c r="T39" s="779"/>
      <c r="U39" s="779"/>
      <c r="V39" s="779">
        <v>24</v>
      </c>
      <c r="W39" s="779"/>
      <c r="X39" s="779"/>
      <c r="Y39" s="779"/>
      <c r="Z39" s="779"/>
      <c r="AA39" s="779" t="s">
        <v>563</v>
      </c>
      <c r="AB39" s="779"/>
      <c r="AC39" s="779"/>
      <c r="AD39" s="779"/>
      <c r="AE39" s="780"/>
      <c r="AF39" s="781" t="s">
        <v>111</v>
      </c>
      <c r="AG39" s="782"/>
      <c r="AH39" s="782"/>
      <c r="AI39" s="782"/>
      <c r="AJ39" s="783"/>
      <c r="AK39" s="850">
        <v>13</v>
      </c>
      <c r="AL39" s="839"/>
      <c r="AM39" s="839"/>
      <c r="AN39" s="839"/>
      <c r="AO39" s="839"/>
      <c r="AP39" s="839">
        <v>73</v>
      </c>
      <c r="AQ39" s="839"/>
      <c r="AR39" s="839"/>
      <c r="AS39" s="839"/>
      <c r="AT39" s="839"/>
      <c r="AU39" s="839">
        <v>72</v>
      </c>
      <c r="AV39" s="839"/>
      <c r="AW39" s="839"/>
      <c r="AX39" s="839"/>
      <c r="AY39" s="839"/>
      <c r="AZ39" s="839" t="s">
        <v>549</v>
      </c>
      <c r="BA39" s="839"/>
      <c r="BB39" s="839"/>
      <c r="BC39" s="839"/>
      <c r="BD39" s="839"/>
      <c r="BE39" s="848" t="s">
        <v>388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393</v>
      </c>
      <c r="C40" s="776"/>
      <c r="D40" s="776"/>
      <c r="E40" s="776"/>
      <c r="F40" s="776"/>
      <c r="G40" s="776"/>
      <c r="H40" s="776"/>
      <c r="I40" s="776"/>
      <c r="J40" s="776"/>
      <c r="K40" s="776"/>
      <c r="L40" s="776"/>
      <c r="M40" s="776"/>
      <c r="N40" s="776"/>
      <c r="O40" s="776"/>
      <c r="P40" s="777"/>
      <c r="Q40" s="778">
        <v>90</v>
      </c>
      <c r="R40" s="779"/>
      <c r="S40" s="779"/>
      <c r="T40" s="779"/>
      <c r="U40" s="779"/>
      <c r="V40" s="779">
        <v>90</v>
      </c>
      <c r="W40" s="779"/>
      <c r="X40" s="779"/>
      <c r="Y40" s="779"/>
      <c r="Z40" s="779"/>
      <c r="AA40" s="779" t="s">
        <v>563</v>
      </c>
      <c r="AB40" s="779"/>
      <c r="AC40" s="779"/>
      <c r="AD40" s="779"/>
      <c r="AE40" s="780"/>
      <c r="AF40" s="781" t="s">
        <v>111</v>
      </c>
      <c r="AG40" s="782"/>
      <c r="AH40" s="782"/>
      <c r="AI40" s="782"/>
      <c r="AJ40" s="783"/>
      <c r="AK40" s="850">
        <v>38</v>
      </c>
      <c r="AL40" s="839"/>
      <c r="AM40" s="839"/>
      <c r="AN40" s="839"/>
      <c r="AO40" s="839"/>
      <c r="AP40" s="839">
        <v>268</v>
      </c>
      <c r="AQ40" s="839"/>
      <c r="AR40" s="839"/>
      <c r="AS40" s="839"/>
      <c r="AT40" s="839"/>
      <c r="AU40" s="839">
        <v>268</v>
      </c>
      <c r="AV40" s="839"/>
      <c r="AW40" s="839"/>
      <c r="AX40" s="839"/>
      <c r="AY40" s="839"/>
      <c r="AZ40" s="839" t="s">
        <v>549</v>
      </c>
      <c r="BA40" s="839"/>
      <c r="BB40" s="839"/>
      <c r="BC40" s="839"/>
      <c r="BD40" s="839"/>
      <c r="BE40" s="848" t="s">
        <v>388</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39"/>
      <c r="AM41" s="839"/>
      <c r="AN41" s="839"/>
      <c r="AO41" s="839"/>
      <c r="AP41" s="839"/>
      <c r="AQ41" s="839"/>
      <c r="AR41" s="839"/>
      <c r="AS41" s="839"/>
      <c r="AT41" s="839"/>
      <c r="AU41" s="839"/>
      <c r="AV41" s="839"/>
      <c r="AW41" s="839"/>
      <c r="AX41" s="839"/>
      <c r="AY41" s="839"/>
      <c r="AZ41" s="851"/>
      <c r="BA41" s="851"/>
      <c r="BB41" s="851"/>
      <c r="BC41" s="851"/>
      <c r="BD41" s="851"/>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39"/>
      <c r="AM42" s="839"/>
      <c r="AN42" s="839"/>
      <c r="AO42" s="839"/>
      <c r="AP42" s="839"/>
      <c r="AQ42" s="839"/>
      <c r="AR42" s="839"/>
      <c r="AS42" s="839"/>
      <c r="AT42" s="839"/>
      <c r="AU42" s="839"/>
      <c r="AV42" s="839"/>
      <c r="AW42" s="839"/>
      <c r="AX42" s="839"/>
      <c r="AY42" s="839"/>
      <c r="AZ42" s="851"/>
      <c r="BA42" s="851"/>
      <c r="BB42" s="851"/>
      <c r="BC42" s="851"/>
      <c r="BD42" s="851"/>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39"/>
      <c r="AM43" s="839"/>
      <c r="AN43" s="839"/>
      <c r="AO43" s="839"/>
      <c r="AP43" s="839"/>
      <c r="AQ43" s="839"/>
      <c r="AR43" s="839"/>
      <c r="AS43" s="839"/>
      <c r="AT43" s="839"/>
      <c r="AU43" s="839"/>
      <c r="AV43" s="839"/>
      <c r="AW43" s="839"/>
      <c r="AX43" s="839"/>
      <c r="AY43" s="839"/>
      <c r="AZ43" s="851"/>
      <c r="BA43" s="851"/>
      <c r="BB43" s="851"/>
      <c r="BC43" s="851"/>
      <c r="BD43" s="851"/>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39"/>
      <c r="AM44" s="839"/>
      <c r="AN44" s="839"/>
      <c r="AO44" s="839"/>
      <c r="AP44" s="839"/>
      <c r="AQ44" s="839"/>
      <c r="AR44" s="839"/>
      <c r="AS44" s="839"/>
      <c r="AT44" s="839"/>
      <c r="AU44" s="839"/>
      <c r="AV44" s="839"/>
      <c r="AW44" s="839"/>
      <c r="AX44" s="839"/>
      <c r="AY44" s="839"/>
      <c r="AZ44" s="851"/>
      <c r="BA44" s="851"/>
      <c r="BB44" s="851"/>
      <c r="BC44" s="851"/>
      <c r="BD44" s="851"/>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39"/>
      <c r="AM45" s="839"/>
      <c r="AN45" s="839"/>
      <c r="AO45" s="839"/>
      <c r="AP45" s="839"/>
      <c r="AQ45" s="839"/>
      <c r="AR45" s="839"/>
      <c r="AS45" s="839"/>
      <c r="AT45" s="839"/>
      <c r="AU45" s="839"/>
      <c r="AV45" s="839"/>
      <c r="AW45" s="839"/>
      <c r="AX45" s="839"/>
      <c r="AY45" s="839"/>
      <c r="AZ45" s="851"/>
      <c r="BA45" s="851"/>
      <c r="BB45" s="851"/>
      <c r="BC45" s="851"/>
      <c r="BD45" s="851"/>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39"/>
      <c r="AM46" s="839"/>
      <c r="AN46" s="839"/>
      <c r="AO46" s="839"/>
      <c r="AP46" s="839"/>
      <c r="AQ46" s="839"/>
      <c r="AR46" s="839"/>
      <c r="AS46" s="839"/>
      <c r="AT46" s="839"/>
      <c r="AU46" s="839"/>
      <c r="AV46" s="839"/>
      <c r="AW46" s="839"/>
      <c r="AX46" s="839"/>
      <c r="AY46" s="839"/>
      <c r="AZ46" s="851"/>
      <c r="BA46" s="851"/>
      <c r="BB46" s="851"/>
      <c r="BC46" s="851"/>
      <c r="BD46" s="851"/>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39"/>
      <c r="AM47" s="839"/>
      <c r="AN47" s="839"/>
      <c r="AO47" s="839"/>
      <c r="AP47" s="839"/>
      <c r="AQ47" s="839"/>
      <c r="AR47" s="839"/>
      <c r="AS47" s="839"/>
      <c r="AT47" s="839"/>
      <c r="AU47" s="839"/>
      <c r="AV47" s="839"/>
      <c r="AW47" s="839"/>
      <c r="AX47" s="839"/>
      <c r="AY47" s="839"/>
      <c r="AZ47" s="851"/>
      <c r="BA47" s="851"/>
      <c r="BB47" s="851"/>
      <c r="BC47" s="851"/>
      <c r="BD47" s="851"/>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39"/>
      <c r="AM48" s="839"/>
      <c r="AN48" s="839"/>
      <c r="AO48" s="839"/>
      <c r="AP48" s="839"/>
      <c r="AQ48" s="839"/>
      <c r="AR48" s="839"/>
      <c r="AS48" s="839"/>
      <c r="AT48" s="839"/>
      <c r="AU48" s="839"/>
      <c r="AV48" s="839"/>
      <c r="AW48" s="839"/>
      <c r="AX48" s="839"/>
      <c r="AY48" s="839"/>
      <c r="AZ48" s="851"/>
      <c r="BA48" s="851"/>
      <c r="BB48" s="851"/>
      <c r="BC48" s="851"/>
      <c r="BD48" s="851"/>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39"/>
      <c r="AM49" s="839"/>
      <c r="AN49" s="839"/>
      <c r="AO49" s="839"/>
      <c r="AP49" s="839"/>
      <c r="AQ49" s="839"/>
      <c r="AR49" s="839"/>
      <c r="AS49" s="839"/>
      <c r="AT49" s="839"/>
      <c r="AU49" s="839"/>
      <c r="AV49" s="839"/>
      <c r="AW49" s="839"/>
      <c r="AX49" s="839"/>
      <c r="AY49" s="839"/>
      <c r="AZ49" s="851"/>
      <c r="BA49" s="851"/>
      <c r="BB49" s="851"/>
      <c r="BC49" s="851"/>
      <c r="BD49" s="851"/>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8"/>
      <c r="BF62" s="848"/>
      <c r="BG62" s="848"/>
      <c r="BH62" s="848"/>
      <c r="BI62" s="849"/>
      <c r="BJ62" s="864"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395</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3193</v>
      </c>
      <c r="AG63" s="861"/>
      <c r="AH63" s="861"/>
      <c r="AI63" s="861"/>
      <c r="AJ63" s="862"/>
      <c r="AK63" s="863"/>
      <c r="AL63" s="858"/>
      <c r="AM63" s="858"/>
      <c r="AN63" s="858"/>
      <c r="AO63" s="858"/>
      <c r="AP63" s="861">
        <v>18418</v>
      </c>
      <c r="AQ63" s="861"/>
      <c r="AR63" s="861"/>
      <c r="AS63" s="861"/>
      <c r="AT63" s="861"/>
      <c r="AU63" s="861">
        <v>14368</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1" t="s">
        <v>401</v>
      </c>
      <c r="AG66" s="833"/>
      <c r="AH66" s="833"/>
      <c r="AI66" s="833"/>
      <c r="AJ66" s="872"/>
      <c r="AK66" s="737" t="s">
        <v>402</v>
      </c>
      <c r="AL66" s="761"/>
      <c r="AM66" s="761"/>
      <c r="AN66" s="761"/>
      <c r="AO66" s="762"/>
      <c r="AP66" s="737" t="s">
        <v>403</v>
      </c>
      <c r="AQ66" s="738"/>
      <c r="AR66" s="738"/>
      <c r="AS66" s="738"/>
      <c r="AT66" s="739"/>
      <c r="AU66" s="737" t="s">
        <v>404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550</v>
      </c>
      <c r="C68" s="889"/>
      <c r="D68" s="889"/>
      <c r="E68" s="889"/>
      <c r="F68" s="889"/>
      <c r="G68" s="889"/>
      <c r="H68" s="889"/>
      <c r="I68" s="889"/>
      <c r="J68" s="889"/>
      <c r="K68" s="889"/>
      <c r="L68" s="889"/>
      <c r="M68" s="889"/>
      <c r="N68" s="889"/>
      <c r="O68" s="889"/>
      <c r="P68" s="890"/>
      <c r="Q68" s="891">
        <v>27</v>
      </c>
      <c r="R68" s="885"/>
      <c r="S68" s="885"/>
      <c r="T68" s="885"/>
      <c r="U68" s="885"/>
      <c r="V68" s="885">
        <v>24</v>
      </c>
      <c r="W68" s="885"/>
      <c r="X68" s="885"/>
      <c r="Y68" s="885"/>
      <c r="Z68" s="885"/>
      <c r="AA68" s="885">
        <v>3</v>
      </c>
      <c r="AB68" s="885"/>
      <c r="AC68" s="885"/>
      <c r="AD68" s="885"/>
      <c r="AE68" s="885"/>
      <c r="AF68" s="885">
        <v>3</v>
      </c>
      <c r="AG68" s="885"/>
      <c r="AH68" s="885"/>
      <c r="AI68" s="885"/>
      <c r="AJ68" s="885"/>
      <c r="AK68" s="885" t="s">
        <v>566</v>
      </c>
      <c r="AL68" s="885"/>
      <c r="AM68" s="885"/>
      <c r="AN68" s="885"/>
      <c r="AO68" s="885"/>
      <c r="AP68" s="885" t="s">
        <v>567</v>
      </c>
      <c r="AQ68" s="885"/>
      <c r="AR68" s="885"/>
      <c r="AS68" s="885"/>
      <c r="AT68" s="885"/>
      <c r="AU68" s="885" t="s">
        <v>549</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551</v>
      </c>
      <c r="C69" s="893"/>
      <c r="D69" s="893"/>
      <c r="E69" s="893"/>
      <c r="F69" s="893"/>
      <c r="G69" s="893"/>
      <c r="H69" s="893"/>
      <c r="I69" s="893"/>
      <c r="J69" s="893"/>
      <c r="K69" s="893"/>
      <c r="L69" s="893"/>
      <c r="M69" s="893"/>
      <c r="N69" s="893"/>
      <c r="O69" s="893"/>
      <c r="P69" s="894"/>
      <c r="Q69" s="895">
        <v>1146</v>
      </c>
      <c r="R69" s="839"/>
      <c r="S69" s="839"/>
      <c r="T69" s="839"/>
      <c r="U69" s="839"/>
      <c r="V69" s="839">
        <v>1127</v>
      </c>
      <c r="W69" s="839"/>
      <c r="X69" s="839"/>
      <c r="Y69" s="839"/>
      <c r="Z69" s="839"/>
      <c r="AA69" s="839">
        <v>18</v>
      </c>
      <c r="AB69" s="839"/>
      <c r="AC69" s="839"/>
      <c r="AD69" s="839"/>
      <c r="AE69" s="839"/>
      <c r="AF69" s="839">
        <v>18</v>
      </c>
      <c r="AG69" s="839"/>
      <c r="AH69" s="839"/>
      <c r="AI69" s="839"/>
      <c r="AJ69" s="839"/>
      <c r="AK69" s="839" t="s">
        <v>567</v>
      </c>
      <c r="AL69" s="839"/>
      <c r="AM69" s="839"/>
      <c r="AN69" s="839"/>
      <c r="AO69" s="839"/>
      <c r="AP69" s="839" t="s">
        <v>568</v>
      </c>
      <c r="AQ69" s="839"/>
      <c r="AR69" s="839"/>
      <c r="AS69" s="839"/>
      <c r="AT69" s="839"/>
      <c r="AU69" s="839" t="s">
        <v>549</v>
      </c>
      <c r="AV69" s="839"/>
      <c r="AW69" s="839"/>
      <c r="AX69" s="839"/>
      <c r="AY69" s="839"/>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552</v>
      </c>
      <c r="C70" s="893"/>
      <c r="D70" s="893"/>
      <c r="E70" s="893"/>
      <c r="F70" s="893"/>
      <c r="G70" s="893"/>
      <c r="H70" s="893"/>
      <c r="I70" s="893"/>
      <c r="J70" s="893"/>
      <c r="K70" s="893"/>
      <c r="L70" s="893"/>
      <c r="M70" s="893"/>
      <c r="N70" s="893"/>
      <c r="O70" s="893"/>
      <c r="P70" s="894"/>
      <c r="Q70" s="895">
        <v>92</v>
      </c>
      <c r="R70" s="839"/>
      <c r="S70" s="839"/>
      <c r="T70" s="839"/>
      <c r="U70" s="839"/>
      <c r="V70" s="839">
        <v>84</v>
      </c>
      <c r="W70" s="839"/>
      <c r="X70" s="839"/>
      <c r="Y70" s="839"/>
      <c r="Z70" s="839"/>
      <c r="AA70" s="839">
        <v>8</v>
      </c>
      <c r="AB70" s="839"/>
      <c r="AC70" s="839"/>
      <c r="AD70" s="839"/>
      <c r="AE70" s="839"/>
      <c r="AF70" s="839">
        <v>8</v>
      </c>
      <c r="AG70" s="839"/>
      <c r="AH70" s="839"/>
      <c r="AI70" s="839"/>
      <c r="AJ70" s="839"/>
      <c r="AK70" s="839" t="s">
        <v>568</v>
      </c>
      <c r="AL70" s="839"/>
      <c r="AM70" s="839"/>
      <c r="AN70" s="839"/>
      <c r="AO70" s="839"/>
      <c r="AP70" s="839" t="s">
        <v>567</v>
      </c>
      <c r="AQ70" s="839"/>
      <c r="AR70" s="839"/>
      <c r="AS70" s="839"/>
      <c r="AT70" s="839"/>
      <c r="AU70" s="898" t="s">
        <v>564</v>
      </c>
      <c r="AV70" s="839"/>
      <c r="AW70" s="839"/>
      <c r="AX70" s="839"/>
      <c r="AY70" s="839"/>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553</v>
      </c>
      <c r="C71" s="893"/>
      <c r="D71" s="893"/>
      <c r="E71" s="893"/>
      <c r="F71" s="893"/>
      <c r="G71" s="893"/>
      <c r="H71" s="893"/>
      <c r="I71" s="893"/>
      <c r="J71" s="893"/>
      <c r="K71" s="893"/>
      <c r="L71" s="893"/>
      <c r="M71" s="893"/>
      <c r="N71" s="893"/>
      <c r="O71" s="893"/>
      <c r="P71" s="894"/>
      <c r="Q71" s="895">
        <v>167</v>
      </c>
      <c r="R71" s="839"/>
      <c r="S71" s="839"/>
      <c r="T71" s="839"/>
      <c r="U71" s="839"/>
      <c r="V71" s="839">
        <v>146</v>
      </c>
      <c r="W71" s="839"/>
      <c r="X71" s="839"/>
      <c r="Y71" s="839"/>
      <c r="Z71" s="839"/>
      <c r="AA71" s="839">
        <v>21</v>
      </c>
      <c r="AB71" s="839"/>
      <c r="AC71" s="839"/>
      <c r="AD71" s="839"/>
      <c r="AE71" s="839"/>
      <c r="AF71" s="839">
        <v>21</v>
      </c>
      <c r="AG71" s="839"/>
      <c r="AH71" s="839"/>
      <c r="AI71" s="839"/>
      <c r="AJ71" s="839"/>
      <c r="AK71" s="839" t="s">
        <v>567</v>
      </c>
      <c r="AL71" s="839"/>
      <c r="AM71" s="839"/>
      <c r="AN71" s="839"/>
      <c r="AO71" s="839"/>
      <c r="AP71" s="839" t="s">
        <v>568</v>
      </c>
      <c r="AQ71" s="839"/>
      <c r="AR71" s="839"/>
      <c r="AS71" s="839"/>
      <c r="AT71" s="839"/>
      <c r="AU71" s="839" t="s">
        <v>549</v>
      </c>
      <c r="AV71" s="839"/>
      <c r="AW71" s="839"/>
      <c r="AX71" s="839"/>
      <c r="AY71" s="839"/>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554</v>
      </c>
      <c r="C72" s="893"/>
      <c r="D72" s="893"/>
      <c r="E72" s="893"/>
      <c r="F72" s="893"/>
      <c r="G72" s="893"/>
      <c r="H72" s="893"/>
      <c r="I72" s="893"/>
      <c r="J72" s="893"/>
      <c r="K72" s="893"/>
      <c r="L72" s="893"/>
      <c r="M72" s="893"/>
      <c r="N72" s="893"/>
      <c r="O72" s="893"/>
      <c r="P72" s="894"/>
      <c r="Q72" s="895">
        <v>484</v>
      </c>
      <c r="R72" s="839"/>
      <c r="S72" s="839"/>
      <c r="T72" s="839"/>
      <c r="U72" s="839"/>
      <c r="V72" s="839">
        <v>442</v>
      </c>
      <c r="W72" s="839"/>
      <c r="X72" s="839"/>
      <c r="Y72" s="839"/>
      <c r="Z72" s="839"/>
      <c r="AA72" s="839">
        <v>42</v>
      </c>
      <c r="AB72" s="839"/>
      <c r="AC72" s="839"/>
      <c r="AD72" s="839"/>
      <c r="AE72" s="839"/>
      <c r="AF72" s="839">
        <v>42</v>
      </c>
      <c r="AG72" s="839"/>
      <c r="AH72" s="839"/>
      <c r="AI72" s="839"/>
      <c r="AJ72" s="839"/>
      <c r="AK72" s="898" t="s">
        <v>569</v>
      </c>
      <c r="AL72" s="839"/>
      <c r="AM72" s="839"/>
      <c r="AN72" s="839"/>
      <c r="AO72" s="839"/>
      <c r="AP72" s="839">
        <v>215</v>
      </c>
      <c r="AQ72" s="839"/>
      <c r="AR72" s="839"/>
      <c r="AS72" s="839"/>
      <c r="AT72" s="839"/>
      <c r="AU72" s="839">
        <v>161</v>
      </c>
      <c r="AV72" s="839"/>
      <c r="AW72" s="839"/>
      <c r="AX72" s="839"/>
      <c r="AY72" s="839"/>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555</v>
      </c>
      <c r="C73" s="893"/>
      <c r="D73" s="893"/>
      <c r="E73" s="893"/>
      <c r="F73" s="893"/>
      <c r="G73" s="893"/>
      <c r="H73" s="893"/>
      <c r="I73" s="893"/>
      <c r="J73" s="893"/>
      <c r="K73" s="893"/>
      <c r="L73" s="893"/>
      <c r="M73" s="893"/>
      <c r="N73" s="893"/>
      <c r="O73" s="893"/>
      <c r="P73" s="894"/>
      <c r="Q73" s="895">
        <v>4</v>
      </c>
      <c r="R73" s="839"/>
      <c r="S73" s="839"/>
      <c r="T73" s="839"/>
      <c r="U73" s="839"/>
      <c r="V73" s="839">
        <v>4</v>
      </c>
      <c r="W73" s="839"/>
      <c r="X73" s="839"/>
      <c r="Y73" s="839"/>
      <c r="Z73" s="839"/>
      <c r="AA73" s="839">
        <v>1</v>
      </c>
      <c r="AB73" s="839"/>
      <c r="AC73" s="839"/>
      <c r="AD73" s="839"/>
      <c r="AE73" s="839"/>
      <c r="AF73" s="839">
        <v>1</v>
      </c>
      <c r="AG73" s="839"/>
      <c r="AH73" s="839"/>
      <c r="AI73" s="839"/>
      <c r="AJ73" s="839"/>
      <c r="AK73" s="839" t="s">
        <v>567</v>
      </c>
      <c r="AL73" s="839"/>
      <c r="AM73" s="839"/>
      <c r="AN73" s="839"/>
      <c r="AO73" s="839"/>
      <c r="AP73" s="839" t="s">
        <v>567</v>
      </c>
      <c r="AQ73" s="839"/>
      <c r="AR73" s="839"/>
      <c r="AS73" s="839"/>
      <c r="AT73" s="839"/>
      <c r="AU73" s="839" t="s">
        <v>549</v>
      </c>
      <c r="AV73" s="839"/>
      <c r="AW73" s="839"/>
      <c r="AX73" s="839"/>
      <c r="AY73" s="839"/>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556</v>
      </c>
      <c r="C74" s="893"/>
      <c r="D74" s="893"/>
      <c r="E74" s="893"/>
      <c r="F74" s="893"/>
      <c r="G74" s="893"/>
      <c r="H74" s="893"/>
      <c r="I74" s="893"/>
      <c r="J74" s="893"/>
      <c r="K74" s="893"/>
      <c r="L74" s="893"/>
      <c r="M74" s="893"/>
      <c r="N74" s="893"/>
      <c r="O74" s="893"/>
      <c r="P74" s="894"/>
      <c r="Q74" s="895">
        <v>1</v>
      </c>
      <c r="R74" s="839"/>
      <c r="S74" s="839"/>
      <c r="T74" s="839"/>
      <c r="U74" s="839"/>
      <c r="V74" s="839">
        <v>0</v>
      </c>
      <c r="W74" s="839"/>
      <c r="X74" s="839"/>
      <c r="Y74" s="839"/>
      <c r="Z74" s="839"/>
      <c r="AA74" s="839">
        <v>1</v>
      </c>
      <c r="AB74" s="839"/>
      <c r="AC74" s="839"/>
      <c r="AD74" s="839"/>
      <c r="AE74" s="839"/>
      <c r="AF74" s="839">
        <v>1</v>
      </c>
      <c r="AG74" s="839"/>
      <c r="AH74" s="839"/>
      <c r="AI74" s="839"/>
      <c r="AJ74" s="839"/>
      <c r="AK74" s="839" t="s">
        <v>568</v>
      </c>
      <c r="AL74" s="839"/>
      <c r="AM74" s="839"/>
      <c r="AN74" s="839"/>
      <c r="AO74" s="839"/>
      <c r="AP74" s="839" t="s">
        <v>568</v>
      </c>
      <c r="AQ74" s="839"/>
      <c r="AR74" s="839"/>
      <c r="AS74" s="839"/>
      <c r="AT74" s="839"/>
      <c r="AU74" s="839" t="s">
        <v>563</v>
      </c>
      <c r="AV74" s="839"/>
      <c r="AW74" s="839"/>
      <c r="AX74" s="839"/>
      <c r="AY74" s="839"/>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557</v>
      </c>
      <c r="C75" s="893"/>
      <c r="D75" s="893"/>
      <c r="E75" s="893"/>
      <c r="F75" s="893"/>
      <c r="G75" s="893"/>
      <c r="H75" s="893"/>
      <c r="I75" s="893"/>
      <c r="J75" s="893"/>
      <c r="K75" s="893"/>
      <c r="L75" s="893"/>
      <c r="M75" s="893"/>
      <c r="N75" s="893"/>
      <c r="O75" s="893"/>
      <c r="P75" s="894"/>
      <c r="Q75" s="899">
        <v>5</v>
      </c>
      <c r="R75" s="900"/>
      <c r="S75" s="900"/>
      <c r="T75" s="900"/>
      <c r="U75" s="850"/>
      <c r="V75" s="901">
        <v>2</v>
      </c>
      <c r="W75" s="900"/>
      <c r="X75" s="900"/>
      <c r="Y75" s="900"/>
      <c r="Z75" s="850"/>
      <c r="AA75" s="901">
        <v>3</v>
      </c>
      <c r="AB75" s="900"/>
      <c r="AC75" s="900"/>
      <c r="AD75" s="900"/>
      <c r="AE75" s="850"/>
      <c r="AF75" s="901">
        <v>3</v>
      </c>
      <c r="AG75" s="900"/>
      <c r="AH75" s="900"/>
      <c r="AI75" s="900"/>
      <c r="AJ75" s="850"/>
      <c r="AK75" s="901" t="s">
        <v>567</v>
      </c>
      <c r="AL75" s="900"/>
      <c r="AM75" s="900"/>
      <c r="AN75" s="900"/>
      <c r="AO75" s="850"/>
      <c r="AP75" s="901" t="s">
        <v>567</v>
      </c>
      <c r="AQ75" s="900"/>
      <c r="AR75" s="900"/>
      <c r="AS75" s="900"/>
      <c r="AT75" s="850"/>
      <c r="AU75" s="901" t="s">
        <v>549</v>
      </c>
      <c r="AV75" s="900"/>
      <c r="AW75" s="900"/>
      <c r="AX75" s="900"/>
      <c r="AY75" s="850"/>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t="s">
        <v>558</v>
      </c>
      <c r="C76" s="893"/>
      <c r="D76" s="893"/>
      <c r="E76" s="893"/>
      <c r="F76" s="893"/>
      <c r="G76" s="893"/>
      <c r="H76" s="893"/>
      <c r="I76" s="893"/>
      <c r="J76" s="893"/>
      <c r="K76" s="893"/>
      <c r="L76" s="893"/>
      <c r="M76" s="893"/>
      <c r="N76" s="893"/>
      <c r="O76" s="893"/>
      <c r="P76" s="894"/>
      <c r="Q76" s="899">
        <v>196</v>
      </c>
      <c r="R76" s="900"/>
      <c r="S76" s="900"/>
      <c r="T76" s="900"/>
      <c r="U76" s="850"/>
      <c r="V76" s="901">
        <v>169</v>
      </c>
      <c r="W76" s="900"/>
      <c r="X76" s="900"/>
      <c r="Y76" s="900"/>
      <c r="Z76" s="850"/>
      <c r="AA76" s="901">
        <v>27</v>
      </c>
      <c r="AB76" s="900"/>
      <c r="AC76" s="900"/>
      <c r="AD76" s="900"/>
      <c r="AE76" s="850"/>
      <c r="AF76" s="901">
        <v>12</v>
      </c>
      <c r="AG76" s="900"/>
      <c r="AH76" s="900"/>
      <c r="AI76" s="900"/>
      <c r="AJ76" s="850"/>
      <c r="AK76" s="901" t="s">
        <v>567</v>
      </c>
      <c r="AL76" s="900"/>
      <c r="AM76" s="900"/>
      <c r="AN76" s="900"/>
      <c r="AO76" s="850"/>
      <c r="AP76" s="901" t="s">
        <v>568</v>
      </c>
      <c r="AQ76" s="900"/>
      <c r="AR76" s="900"/>
      <c r="AS76" s="900"/>
      <c r="AT76" s="850"/>
      <c r="AU76" s="901" t="s">
        <v>549</v>
      </c>
      <c r="AV76" s="900"/>
      <c r="AW76" s="900"/>
      <c r="AX76" s="900"/>
      <c r="AY76" s="850"/>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t="s">
        <v>559</v>
      </c>
      <c r="C77" s="893"/>
      <c r="D77" s="893"/>
      <c r="E77" s="893"/>
      <c r="F77" s="893"/>
      <c r="G77" s="893"/>
      <c r="H77" s="893"/>
      <c r="I77" s="893"/>
      <c r="J77" s="893"/>
      <c r="K77" s="893"/>
      <c r="L77" s="893"/>
      <c r="M77" s="893"/>
      <c r="N77" s="893"/>
      <c r="O77" s="893"/>
      <c r="P77" s="894"/>
      <c r="Q77" s="899">
        <v>181</v>
      </c>
      <c r="R77" s="900"/>
      <c r="S77" s="900"/>
      <c r="T77" s="900"/>
      <c r="U77" s="850"/>
      <c r="V77" s="901">
        <v>108</v>
      </c>
      <c r="W77" s="900"/>
      <c r="X77" s="900"/>
      <c r="Y77" s="900"/>
      <c r="Z77" s="850"/>
      <c r="AA77" s="901">
        <v>74</v>
      </c>
      <c r="AB77" s="900"/>
      <c r="AC77" s="900"/>
      <c r="AD77" s="900"/>
      <c r="AE77" s="850"/>
      <c r="AF77" s="901">
        <v>74</v>
      </c>
      <c r="AG77" s="900"/>
      <c r="AH77" s="900"/>
      <c r="AI77" s="900"/>
      <c r="AJ77" s="850"/>
      <c r="AK77" s="901" t="s">
        <v>568</v>
      </c>
      <c r="AL77" s="900"/>
      <c r="AM77" s="900"/>
      <c r="AN77" s="900"/>
      <c r="AO77" s="850"/>
      <c r="AP77" s="901" t="s">
        <v>568</v>
      </c>
      <c r="AQ77" s="900"/>
      <c r="AR77" s="900"/>
      <c r="AS77" s="900"/>
      <c r="AT77" s="850"/>
      <c r="AU77" s="901" t="s">
        <v>549</v>
      </c>
      <c r="AV77" s="900"/>
      <c r="AW77" s="900"/>
      <c r="AX77" s="900"/>
      <c r="AY77" s="850"/>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t="s">
        <v>560</v>
      </c>
      <c r="C78" s="893"/>
      <c r="D78" s="893"/>
      <c r="E78" s="893"/>
      <c r="F78" s="893"/>
      <c r="G78" s="893"/>
      <c r="H78" s="893"/>
      <c r="I78" s="893"/>
      <c r="J78" s="893"/>
      <c r="K78" s="893"/>
      <c r="L78" s="893"/>
      <c r="M78" s="893"/>
      <c r="N78" s="893"/>
      <c r="O78" s="893"/>
      <c r="P78" s="894"/>
      <c r="Q78" s="895">
        <v>188</v>
      </c>
      <c r="R78" s="839"/>
      <c r="S78" s="839"/>
      <c r="T78" s="839"/>
      <c r="U78" s="839"/>
      <c r="V78" s="839">
        <v>181</v>
      </c>
      <c r="W78" s="839"/>
      <c r="X78" s="839"/>
      <c r="Y78" s="839"/>
      <c r="Z78" s="839"/>
      <c r="AA78" s="839">
        <v>7</v>
      </c>
      <c r="AB78" s="839"/>
      <c r="AC78" s="839"/>
      <c r="AD78" s="839"/>
      <c r="AE78" s="839"/>
      <c r="AF78" s="839">
        <v>7</v>
      </c>
      <c r="AG78" s="839"/>
      <c r="AH78" s="839"/>
      <c r="AI78" s="839"/>
      <c r="AJ78" s="839"/>
      <c r="AK78" s="839" t="s">
        <v>567</v>
      </c>
      <c r="AL78" s="839"/>
      <c r="AM78" s="839"/>
      <c r="AN78" s="839"/>
      <c r="AO78" s="839"/>
      <c r="AP78" s="839" t="s">
        <v>567</v>
      </c>
      <c r="AQ78" s="839"/>
      <c r="AR78" s="839"/>
      <c r="AS78" s="839"/>
      <c r="AT78" s="839"/>
      <c r="AU78" s="839" t="s">
        <v>563</v>
      </c>
      <c r="AV78" s="839"/>
      <c r="AW78" s="839"/>
      <c r="AX78" s="839"/>
      <c r="AY78" s="839"/>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t="s">
        <v>561</v>
      </c>
      <c r="C79" s="893"/>
      <c r="D79" s="893"/>
      <c r="E79" s="893"/>
      <c r="F79" s="893"/>
      <c r="G79" s="893"/>
      <c r="H79" s="893"/>
      <c r="I79" s="893"/>
      <c r="J79" s="893"/>
      <c r="K79" s="893"/>
      <c r="L79" s="893"/>
      <c r="M79" s="893"/>
      <c r="N79" s="893"/>
      <c r="O79" s="893"/>
      <c r="P79" s="894"/>
      <c r="Q79" s="895">
        <v>208949</v>
      </c>
      <c r="R79" s="839"/>
      <c r="S79" s="839"/>
      <c r="T79" s="839"/>
      <c r="U79" s="839"/>
      <c r="V79" s="839">
        <v>200190</v>
      </c>
      <c r="W79" s="839"/>
      <c r="X79" s="839"/>
      <c r="Y79" s="839"/>
      <c r="Z79" s="839"/>
      <c r="AA79" s="839">
        <v>8759</v>
      </c>
      <c r="AB79" s="839"/>
      <c r="AC79" s="839"/>
      <c r="AD79" s="839"/>
      <c r="AE79" s="839"/>
      <c r="AF79" s="839">
        <v>8759</v>
      </c>
      <c r="AG79" s="839"/>
      <c r="AH79" s="839"/>
      <c r="AI79" s="839"/>
      <c r="AJ79" s="839"/>
      <c r="AK79" s="839" t="s">
        <v>567</v>
      </c>
      <c r="AL79" s="839"/>
      <c r="AM79" s="839"/>
      <c r="AN79" s="839"/>
      <c r="AO79" s="839"/>
      <c r="AP79" s="839" t="s">
        <v>568</v>
      </c>
      <c r="AQ79" s="839"/>
      <c r="AR79" s="839"/>
      <c r="AS79" s="839"/>
      <c r="AT79" s="839"/>
      <c r="AU79" s="839" t="s">
        <v>549</v>
      </c>
      <c r="AV79" s="839"/>
      <c r="AW79" s="839"/>
      <c r="AX79" s="839"/>
      <c r="AY79" s="839"/>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t="s">
        <v>562</v>
      </c>
      <c r="C80" s="893"/>
      <c r="D80" s="893"/>
      <c r="E80" s="893"/>
      <c r="F80" s="893"/>
      <c r="G80" s="893"/>
      <c r="H80" s="893"/>
      <c r="I80" s="893"/>
      <c r="J80" s="893"/>
      <c r="K80" s="893"/>
      <c r="L80" s="893"/>
      <c r="M80" s="893"/>
      <c r="N80" s="893"/>
      <c r="O80" s="893"/>
      <c r="P80" s="894"/>
      <c r="Q80" s="895">
        <v>932</v>
      </c>
      <c r="R80" s="839"/>
      <c r="S80" s="839"/>
      <c r="T80" s="839"/>
      <c r="U80" s="839"/>
      <c r="V80" s="839">
        <v>807</v>
      </c>
      <c r="W80" s="839"/>
      <c r="X80" s="839"/>
      <c r="Y80" s="839"/>
      <c r="Z80" s="839"/>
      <c r="AA80" s="839">
        <v>125</v>
      </c>
      <c r="AB80" s="839"/>
      <c r="AC80" s="839"/>
      <c r="AD80" s="839"/>
      <c r="AE80" s="839"/>
      <c r="AF80" s="839">
        <v>1153</v>
      </c>
      <c r="AG80" s="839"/>
      <c r="AH80" s="839"/>
      <c r="AI80" s="839"/>
      <c r="AJ80" s="839"/>
      <c r="AK80" s="839">
        <v>10</v>
      </c>
      <c r="AL80" s="839"/>
      <c r="AM80" s="839"/>
      <c r="AN80" s="839"/>
      <c r="AO80" s="839"/>
      <c r="AP80" s="839">
        <v>22</v>
      </c>
      <c r="AQ80" s="839"/>
      <c r="AR80" s="839"/>
      <c r="AS80" s="839"/>
      <c r="AT80" s="839"/>
      <c r="AU80" s="839">
        <v>5</v>
      </c>
      <c r="AV80" s="839"/>
      <c r="AW80" s="839"/>
      <c r="AX80" s="839"/>
      <c r="AY80" s="839"/>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366</v>
      </c>
      <c r="B88" s="810" t="s">
        <v>405</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10102</v>
      </c>
      <c r="AG88" s="861"/>
      <c r="AH88" s="861"/>
      <c r="AI88" s="861"/>
      <c r="AJ88" s="861"/>
      <c r="AK88" s="858"/>
      <c r="AL88" s="858"/>
      <c r="AM88" s="858"/>
      <c r="AN88" s="858"/>
      <c r="AO88" s="858"/>
      <c r="AP88" s="861">
        <v>237</v>
      </c>
      <c r="AQ88" s="861"/>
      <c r="AR88" s="861"/>
      <c r="AS88" s="861"/>
      <c r="AT88" s="861"/>
      <c r="AU88" s="861">
        <v>166</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41</v>
      </c>
      <c r="CS102" s="869"/>
      <c r="CT102" s="869"/>
      <c r="CU102" s="869"/>
      <c r="CV102" s="913"/>
      <c r="CW102" s="912" t="s">
        <v>567</v>
      </c>
      <c r="CX102" s="869"/>
      <c r="CY102" s="869"/>
      <c r="CZ102" s="869"/>
      <c r="DA102" s="913"/>
      <c r="DB102" s="912" t="s">
        <v>567</v>
      </c>
      <c r="DC102" s="869"/>
      <c r="DD102" s="869"/>
      <c r="DE102" s="869"/>
      <c r="DF102" s="913"/>
      <c r="DG102" s="912" t="s">
        <v>567</v>
      </c>
      <c r="DH102" s="869"/>
      <c r="DI102" s="869"/>
      <c r="DJ102" s="869"/>
      <c r="DK102" s="913"/>
      <c r="DL102" s="912" t="s">
        <v>567</v>
      </c>
      <c r="DM102" s="869"/>
      <c r="DN102" s="869"/>
      <c r="DO102" s="869"/>
      <c r="DP102" s="913"/>
      <c r="DQ102" s="912" t="s">
        <v>567</v>
      </c>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286</v>
      </c>
      <c r="AG109" s="915"/>
      <c r="AH109" s="915"/>
      <c r="AI109" s="915"/>
      <c r="AJ109" s="916"/>
      <c r="AK109" s="914" t="s">
        <v>285</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286</v>
      </c>
      <c r="BW109" s="915"/>
      <c r="BX109" s="915"/>
      <c r="BY109" s="915"/>
      <c r="BZ109" s="916"/>
      <c r="CA109" s="914" t="s">
        <v>285</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286</v>
      </c>
      <c r="DM109" s="915"/>
      <c r="DN109" s="915"/>
      <c r="DO109" s="915"/>
      <c r="DP109" s="916"/>
      <c r="DQ109" s="914" t="s">
        <v>285</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2395415</v>
      </c>
      <c r="AB110" s="922"/>
      <c r="AC110" s="922"/>
      <c r="AD110" s="922"/>
      <c r="AE110" s="923"/>
      <c r="AF110" s="924">
        <v>2357905</v>
      </c>
      <c r="AG110" s="922"/>
      <c r="AH110" s="922"/>
      <c r="AI110" s="922"/>
      <c r="AJ110" s="923"/>
      <c r="AK110" s="924">
        <v>2398521</v>
      </c>
      <c r="AL110" s="922"/>
      <c r="AM110" s="922"/>
      <c r="AN110" s="922"/>
      <c r="AO110" s="923"/>
      <c r="AP110" s="925">
        <v>26</v>
      </c>
      <c r="AQ110" s="926"/>
      <c r="AR110" s="926"/>
      <c r="AS110" s="926"/>
      <c r="AT110" s="927"/>
      <c r="AU110" s="928" t="s">
        <v>60</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21650621</v>
      </c>
      <c r="BR110" s="957"/>
      <c r="BS110" s="957"/>
      <c r="BT110" s="957"/>
      <c r="BU110" s="957"/>
      <c r="BV110" s="957">
        <v>21726655</v>
      </c>
      <c r="BW110" s="957"/>
      <c r="BX110" s="957"/>
      <c r="BY110" s="957"/>
      <c r="BZ110" s="957"/>
      <c r="CA110" s="957">
        <v>21611041</v>
      </c>
      <c r="CB110" s="957"/>
      <c r="CC110" s="957"/>
      <c r="CD110" s="957"/>
      <c r="CE110" s="957"/>
      <c r="CF110" s="971">
        <v>234.5</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v>559995</v>
      </c>
      <c r="BR111" s="950"/>
      <c r="BS111" s="950"/>
      <c r="BT111" s="950"/>
      <c r="BU111" s="950"/>
      <c r="BV111" s="950">
        <v>444725</v>
      </c>
      <c r="BW111" s="950"/>
      <c r="BX111" s="950"/>
      <c r="BY111" s="950"/>
      <c r="BZ111" s="950"/>
      <c r="CA111" s="950">
        <v>347266</v>
      </c>
      <c r="CB111" s="950"/>
      <c r="CC111" s="950"/>
      <c r="CD111" s="950"/>
      <c r="CE111" s="950"/>
      <c r="CF111" s="944">
        <v>3.8</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368</v>
      </c>
      <c r="AB112" s="989"/>
      <c r="AC112" s="989"/>
      <c r="AD112" s="989"/>
      <c r="AE112" s="990"/>
      <c r="AF112" s="991" t="s">
        <v>368</v>
      </c>
      <c r="AG112" s="989"/>
      <c r="AH112" s="989"/>
      <c r="AI112" s="989"/>
      <c r="AJ112" s="990"/>
      <c r="AK112" s="991" t="s">
        <v>368</v>
      </c>
      <c r="AL112" s="989"/>
      <c r="AM112" s="989"/>
      <c r="AN112" s="989"/>
      <c r="AO112" s="990"/>
      <c r="AP112" s="992" t="s">
        <v>368</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12252033</v>
      </c>
      <c r="BR112" s="950"/>
      <c r="BS112" s="950"/>
      <c r="BT112" s="950"/>
      <c r="BU112" s="950"/>
      <c r="BV112" s="950">
        <v>14102379</v>
      </c>
      <c r="BW112" s="950"/>
      <c r="BX112" s="950"/>
      <c r="BY112" s="950"/>
      <c r="BZ112" s="950"/>
      <c r="CA112" s="950">
        <v>14372498</v>
      </c>
      <c r="CB112" s="950"/>
      <c r="CC112" s="950"/>
      <c r="CD112" s="950"/>
      <c r="CE112" s="950"/>
      <c r="CF112" s="944">
        <v>156</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368</v>
      </c>
      <c r="DH112" s="950"/>
      <c r="DI112" s="950"/>
      <c r="DJ112" s="950"/>
      <c r="DK112" s="950"/>
      <c r="DL112" s="950" t="s">
        <v>368</v>
      </c>
      <c r="DM112" s="950"/>
      <c r="DN112" s="950"/>
      <c r="DO112" s="950"/>
      <c r="DP112" s="950"/>
      <c r="DQ112" s="950" t="s">
        <v>368</v>
      </c>
      <c r="DR112" s="950"/>
      <c r="DS112" s="950"/>
      <c r="DT112" s="950"/>
      <c r="DU112" s="950"/>
      <c r="DV112" s="951" t="s">
        <v>368</v>
      </c>
      <c r="DW112" s="951"/>
      <c r="DX112" s="951"/>
      <c r="DY112" s="951"/>
      <c r="DZ112" s="952"/>
    </row>
    <row r="113" spans="1:130" s="199"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1113886</v>
      </c>
      <c r="AB113" s="964"/>
      <c r="AC113" s="964"/>
      <c r="AD113" s="964"/>
      <c r="AE113" s="965"/>
      <c r="AF113" s="966">
        <v>1025346</v>
      </c>
      <c r="AG113" s="964"/>
      <c r="AH113" s="964"/>
      <c r="AI113" s="964"/>
      <c r="AJ113" s="965"/>
      <c r="AK113" s="966">
        <v>1072085</v>
      </c>
      <c r="AL113" s="964"/>
      <c r="AM113" s="964"/>
      <c r="AN113" s="964"/>
      <c r="AO113" s="965"/>
      <c r="AP113" s="967">
        <v>11.6</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235659</v>
      </c>
      <c r="BR113" s="950"/>
      <c r="BS113" s="950"/>
      <c r="BT113" s="950"/>
      <c r="BU113" s="950"/>
      <c r="BV113" s="950">
        <v>201106</v>
      </c>
      <c r="BW113" s="950"/>
      <c r="BX113" s="950"/>
      <c r="BY113" s="950"/>
      <c r="BZ113" s="950"/>
      <c r="CA113" s="950">
        <v>166464</v>
      </c>
      <c r="CB113" s="950"/>
      <c r="CC113" s="950"/>
      <c r="CD113" s="950"/>
      <c r="CE113" s="950"/>
      <c r="CF113" s="944">
        <v>1.8</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368</v>
      </c>
      <c r="DH113" s="989"/>
      <c r="DI113" s="989"/>
      <c r="DJ113" s="989"/>
      <c r="DK113" s="990"/>
      <c r="DL113" s="991" t="s">
        <v>368</v>
      </c>
      <c r="DM113" s="989"/>
      <c r="DN113" s="989"/>
      <c r="DO113" s="989"/>
      <c r="DP113" s="990"/>
      <c r="DQ113" s="991" t="s">
        <v>368</v>
      </c>
      <c r="DR113" s="989"/>
      <c r="DS113" s="989"/>
      <c r="DT113" s="989"/>
      <c r="DU113" s="990"/>
      <c r="DV113" s="992" t="s">
        <v>368</v>
      </c>
      <c r="DW113" s="993"/>
      <c r="DX113" s="993"/>
      <c r="DY113" s="993"/>
      <c r="DZ113" s="994"/>
    </row>
    <row r="114" spans="1:130" s="199"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8062</v>
      </c>
      <c r="AB114" s="989"/>
      <c r="AC114" s="989"/>
      <c r="AD114" s="989"/>
      <c r="AE114" s="990"/>
      <c r="AF114" s="991">
        <v>7448</v>
      </c>
      <c r="AG114" s="989"/>
      <c r="AH114" s="989"/>
      <c r="AI114" s="989"/>
      <c r="AJ114" s="990"/>
      <c r="AK114" s="991">
        <v>7259</v>
      </c>
      <c r="AL114" s="989"/>
      <c r="AM114" s="989"/>
      <c r="AN114" s="989"/>
      <c r="AO114" s="990"/>
      <c r="AP114" s="992">
        <v>0.1</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2629495</v>
      </c>
      <c r="BR114" s="950"/>
      <c r="BS114" s="950"/>
      <c r="BT114" s="950"/>
      <c r="BU114" s="950"/>
      <c r="BV114" s="950">
        <v>2538223</v>
      </c>
      <c r="BW114" s="950"/>
      <c r="BX114" s="950"/>
      <c r="BY114" s="950"/>
      <c r="BZ114" s="950"/>
      <c r="CA114" s="950">
        <v>2292384</v>
      </c>
      <c r="CB114" s="950"/>
      <c r="CC114" s="950"/>
      <c r="CD114" s="950"/>
      <c r="CE114" s="950"/>
      <c r="CF114" s="944">
        <v>24.9</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368</v>
      </c>
      <c r="DH114" s="989"/>
      <c r="DI114" s="989"/>
      <c r="DJ114" s="989"/>
      <c r="DK114" s="990"/>
      <c r="DL114" s="991" t="s">
        <v>368</v>
      </c>
      <c r="DM114" s="989"/>
      <c r="DN114" s="989"/>
      <c r="DO114" s="989"/>
      <c r="DP114" s="990"/>
      <c r="DQ114" s="991" t="s">
        <v>368</v>
      </c>
      <c r="DR114" s="989"/>
      <c r="DS114" s="989"/>
      <c r="DT114" s="989"/>
      <c r="DU114" s="990"/>
      <c r="DV114" s="992" t="s">
        <v>368</v>
      </c>
      <c r="DW114" s="993"/>
      <c r="DX114" s="993"/>
      <c r="DY114" s="993"/>
      <c r="DZ114" s="994"/>
    </row>
    <row r="115" spans="1:130" s="199"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161291</v>
      </c>
      <c r="AB115" s="964"/>
      <c r="AC115" s="964"/>
      <c r="AD115" s="964"/>
      <c r="AE115" s="965"/>
      <c r="AF115" s="966">
        <v>138136</v>
      </c>
      <c r="AG115" s="964"/>
      <c r="AH115" s="964"/>
      <c r="AI115" s="964"/>
      <c r="AJ115" s="965"/>
      <c r="AK115" s="966">
        <v>112043</v>
      </c>
      <c r="AL115" s="964"/>
      <c r="AM115" s="964"/>
      <c r="AN115" s="964"/>
      <c r="AO115" s="965"/>
      <c r="AP115" s="967">
        <v>1.2</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v>12578</v>
      </c>
      <c r="BR115" s="950"/>
      <c r="BS115" s="950"/>
      <c r="BT115" s="950"/>
      <c r="BU115" s="950"/>
      <c r="BV115" s="950">
        <v>24017</v>
      </c>
      <c r="BW115" s="950"/>
      <c r="BX115" s="950"/>
      <c r="BY115" s="950"/>
      <c r="BZ115" s="950"/>
      <c r="CA115" s="950">
        <v>21914</v>
      </c>
      <c r="CB115" s="950"/>
      <c r="CC115" s="950"/>
      <c r="CD115" s="950"/>
      <c r="CE115" s="950"/>
      <c r="CF115" s="944">
        <v>0.2</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368</v>
      </c>
      <c r="DH115" s="989"/>
      <c r="DI115" s="989"/>
      <c r="DJ115" s="989"/>
      <c r="DK115" s="990"/>
      <c r="DL115" s="991" t="s">
        <v>368</v>
      </c>
      <c r="DM115" s="989"/>
      <c r="DN115" s="989"/>
      <c r="DO115" s="989"/>
      <c r="DP115" s="990"/>
      <c r="DQ115" s="991" t="s">
        <v>368</v>
      </c>
      <c r="DR115" s="989"/>
      <c r="DS115" s="989"/>
      <c r="DT115" s="989"/>
      <c r="DU115" s="990"/>
      <c r="DV115" s="992" t="s">
        <v>368</v>
      </c>
      <c r="DW115" s="993"/>
      <c r="DX115" s="993"/>
      <c r="DY115" s="993"/>
      <c r="DZ115" s="994"/>
    </row>
    <row r="116" spans="1:130" s="199" customFormat="1" ht="26.25" customHeight="1" x14ac:dyDescent="0.15">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368</v>
      </c>
      <c r="AB116" s="989"/>
      <c r="AC116" s="989"/>
      <c r="AD116" s="989"/>
      <c r="AE116" s="990"/>
      <c r="AF116" s="991" t="s">
        <v>368</v>
      </c>
      <c r="AG116" s="989"/>
      <c r="AH116" s="989"/>
      <c r="AI116" s="989"/>
      <c r="AJ116" s="990"/>
      <c r="AK116" s="991" t="s">
        <v>368</v>
      </c>
      <c r="AL116" s="989"/>
      <c r="AM116" s="989"/>
      <c r="AN116" s="989"/>
      <c r="AO116" s="990"/>
      <c r="AP116" s="992" t="s">
        <v>368</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368</v>
      </c>
      <c r="BR116" s="950"/>
      <c r="BS116" s="950"/>
      <c r="BT116" s="950"/>
      <c r="BU116" s="950"/>
      <c r="BV116" s="950" t="s">
        <v>368</v>
      </c>
      <c r="BW116" s="950"/>
      <c r="BX116" s="950"/>
      <c r="BY116" s="950"/>
      <c r="BZ116" s="950"/>
      <c r="CA116" s="950" t="s">
        <v>368</v>
      </c>
      <c r="CB116" s="950"/>
      <c r="CC116" s="950"/>
      <c r="CD116" s="950"/>
      <c r="CE116" s="950"/>
      <c r="CF116" s="944" t="s">
        <v>368</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368</v>
      </c>
      <c r="DH116" s="989"/>
      <c r="DI116" s="989"/>
      <c r="DJ116" s="989"/>
      <c r="DK116" s="990"/>
      <c r="DL116" s="991" t="s">
        <v>368</v>
      </c>
      <c r="DM116" s="989"/>
      <c r="DN116" s="989"/>
      <c r="DO116" s="989"/>
      <c r="DP116" s="990"/>
      <c r="DQ116" s="991" t="s">
        <v>368</v>
      </c>
      <c r="DR116" s="989"/>
      <c r="DS116" s="989"/>
      <c r="DT116" s="989"/>
      <c r="DU116" s="990"/>
      <c r="DV116" s="992" t="s">
        <v>368</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3678654</v>
      </c>
      <c r="AB117" s="1007"/>
      <c r="AC117" s="1007"/>
      <c r="AD117" s="1007"/>
      <c r="AE117" s="1008"/>
      <c r="AF117" s="1009">
        <v>3528835</v>
      </c>
      <c r="AG117" s="1007"/>
      <c r="AH117" s="1007"/>
      <c r="AI117" s="1007"/>
      <c r="AJ117" s="1008"/>
      <c r="AK117" s="1009">
        <v>3589908</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286</v>
      </c>
      <c r="AG118" s="915"/>
      <c r="AH118" s="915"/>
      <c r="AI118" s="915"/>
      <c r="AJ118" s="916"/>
      <c r="AK118" s="914" t="s">
        <v>285</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445</v>
      </c>
      <c r="BP119" s="1036"/>
      <c r="BQ119" s="1027">
        <v>37340381</v>
      </c>
      <c r="BR119" s="1028"/>
      <c r="BS119" s="1028"/>
      <c r="BT119" s="1028"/>
      <c r="BU119" s="1028"/>
      <c r="BV119" s="1028">
        <v>39037105</v>
      </c>
      <c r="BW119" s="1028"/>
      <c r="BX119" s="1028"/>
      <c r="BY119" s="1028"/>
      <c r="BZ119" s="1028"/>
      <c r="CA119" s="1028">
        <v>38811567</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559995</v>
      </c>
      <c r="DH119" s="1014"/>
      <c r="DI119" s="1014"/>
      <c r="DJ119" s="1014"/>
      <c r="DK119" s="1015"/>
      <c r="DL119" s="1013">
        <v>444725</v>
      </c>
      <c r="DM119" s="1014"/>
      <c r="DN119" s="1014"/>
      <c r="DO119" s="1014"/>
      <c r="DP119" s="1015"/>
      <c r="DQ119" s="1013">
        <v>347266</v>
      </c>
      <c r="DR119" s="1014"/>
      <c r="DS119" s="1014"/>
      <c r="DT119" s="1014"/>
      <c r="DU119" s="1015"/>
      <c r="DV119" s="1016">
        <v>3.8</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4755120</v>
      </c>
      <c r="BR120" s="957"/>
      <c r="BS120" s="957"/>
      <c r="BT120" s="957"/>
      <c r="BU120" s="957"/>
      <c r="BV120" s="957">
        <v>4792095</v>
      </c>
      <c r="BW120" s="957"/>
      <c r="BX120" s="957"/>
      <c r="BY120" s="957"/>
      <c r="BZ120" s="957"/>
      <c r="CA120" s="957">
        <v>4281369</v>
      </c>
      <c r="CB120" s="957"/>
      <c r="CC120" s="957"/>
      <c r="CD120" s="957"/>
      <c r="CE120" s="957"/>
      <c r="CF120" s="971">
        <v>46.5</v>
      </c>
      <c r="CG120" s="972"/>
      <c r="CH120" s="972"/>
      <c r="CI120" s="972"/>
      <c r="CJ120" s="972"/>
      <c r="CK120" s="1037" t="s">
        <v>449</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10220397</v>
      </c>
      <c r="DH120" s="957"/>
      <c r="DI120" s="957"/>
      <c r="DJ120" s="957"/>
      <c r="DK120" s="957"/>
      <c r="DL120" s="957">
        <v>10023569</v>
      </c>
      <c r="DM120" s="957"/>
      <c r="DN120" s="957"/>
      <c r="DO120" s="957"/>
      <c r="DP120" s="957"/>
      <c r="DQ120" s="957">
        <v>9488819</v>
      </c>
      <c r="DR120" s="957"/>
      <c r="DS120" s="957"/>
      <c r="DT120" s="957"/>
      <c r="DU120" s="957"/>
      <c r="DV120" s="958">
        <v>103</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2556346</v>
      </c>
      <c r="BR121" s="950"/>
      <c r="BS121" s="950"/>
      <c r="BT121" s="950"/>
      <c r="BU121" s="950"/>
      <c r="BV121" s="950">
        <v>2051996</v>
      </c>
      <c r="BW121" s="950"/>
      <c r="BX121" s="950"/>
      <c r="BY121" s="950"/>
      <c r="BZ121" s="950"/>
      <c r="CA121" s="950">
        <v>1748627</v>
      </c>
      <c r="CB121" s="950"/>
      <c r="CC121" s="950"/>
      <c r="CD121" s="950"/>
      <c r="CE121" s="950"/>
      <c r="CF121" s="944">
        <v>19</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1159151</v>
      </c>
      <c r="DH121" s="950"/>
      <c r="DI121" s="950"/>
      <c r="DJ121" s="950"/>
      <c r="DK121" s="950"/>
      <c r="DL121" s="950">
        <v>3039241</v>
      </c>
      <c r="DM121" s="950"/>
      <c r="DN121" s="950"/>
      <c r="DO121" s="950"/>
      <c r="DP121" s="950"/>
      <c r="DQ121" s="950">
        <v>3909354</v>
      </c>
      <c r="DR121" s="950"/>
      <c r="DS121" s="950"/>
      <c r="DT121" s="950"/>
      <c r="DU121" s="950"/>
      <c r="DV121" s="951">
        <v>42.4</v>
      </c>
      <c r="DW121" s="951"/>
      <c r="DX121" s="951"/>
      <c r="DY121" s="951"/>
      <c r="DZ121" s="952"/>
    </row>
    <row r="122" spans="1:130" s="199" customFormat="1" ht="26.25" customHeight="1" x14ac:dyDescent="0.15">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23519931</v>
      </c>
      <c r="BR122" s="1028"/>
      <c r="BS122" s="1028"/>
      <c r="BT122" s="1028"/>
      <c r="BU122" s="1028"/>
      <c r="BV122" s="1028">
        <v>23873990</v>
      </c>
      <c r="BW122" s="1028"/>
      <c r="BX122" s="1028"/>
      <c r="BY122" s="1028"/>
      <c r="BZ122" s="1028"/>
      <c r="CA122" s="1028">
        <v>24722542</v>
      </c>
      <c r="CB122" s="1028"/>
      <c r="CC122" s="1028"/>
      <c r="CD122" s="1028"/>
      <c r="CE122" s="1028"/>
      <c r="CF122" s="1048">
        <v>268.3</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210645</v>
      </c>
      <c r="DH122" s="950"/>
      <c r="DI122" s="950"/>
      <c r="DJ122" s="950"/>
      <c r="DK122" s="950"/>
      <c r="DL122" s="950">
        <v>321448</v>
      </c>
      <c r="DM122" s="950"/>
      <c r="DN122" s="950"/>
      <c r="DO122" s="950"/>
      <c r="DP122" s="950"/>
      <c r="DQ122" s="950">
        <v>344115</v>
      </c>
      <c r="DR122" s="950"/>
      <c r="DS122" s="950"/>
      <c r="DT122" s="950"/>
      <c r="DU122" s="950"/>
      <c r="DV122" s="951">
        <v>3.7</v>
      </c>
      <c r="DW122" s="951"/>
      <c r="DX122" s="951"/>
      <c r="DY122" s="951"/>
      <c r="DZ122" s="952"/>
    </row>
    <row r="123" spans="1:130" s="199" customFormat="1" ht="26.25" customHeight="1" x14ac:dyDescent="0.15">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453</v>
      </c>
      <c r="BP123" s="1036"/>
      <c r="BQ123" s="1095">
        <v>30831397</v>
      </c>
      <c r="BR123" s="1096"/>
      <c r="BS123" s="1096"/>
      <c r="BT123" s="1096"/>
      <c r="BU123" s="1096"/>
      <c r="BV123" s="1096">
        <v>30718081</v>
      </c>
      <c r="BW123" s="1096"/>
      <c r="BX123" s="1096"/>
      <c r="BY123" s="1096"/>
      <c r="BZ123" s="1096"/>
      <c r="CA123" s="1096">
        <v>30752538</v>
      </c>
      <c r="CB123" s="1096"/>
      <c r="CC123" s="1096"/>
      <c r="CD123" s="1096"/>
      <c r="CE123" s="1096"/>
      <c r="CF123" s="1029"/>
      <c r="CG123" s="1030"/>
      <c r="CH123" s="1030"/>
      <c r="CI123" s="1030"/>
      <c r="CJ123" s="1031"/>
      <c r="CK123" s="1040"/>
      <c r="CL123" s="1041"/>
      <c r="CM123" s="1041"/>
      <c r="CN123" s="1041"/>
      <c r="CO123" s="1042"/>
      <c r="CP123" s="1050" t="s">
        <v>454</v>
      </c>
      <c r="CQ123" s="1051"/>
      <c r="CR123" s="1051"/>
      <c r="CS123" s="1051"/>
      <c r="CT123" s="1051"/>
      <c r="CU123" s="1051"/>
      <c r="CV123" s="1051"/>
      <c r="CW123" s="1051"/>
      <c r="CX123" s="1051"/>
      <c r="CY123" s="1051"/>
      <c r="CZ123" s="1051"/>
      <c r="DA123" s="1051"/>
      <c r="DB123" s="1051"/>
      <c r="DC123" s="1051"/>
      <c r="DD123" s="1051"/>
      <c r="DE123" s="1051"/>
      <c r="DF123" s="1052"/>
      <c r="DG123" s="988">
        <v>252154</v>
      </c>
      <c r="DH123" s="989"/>
      <c r="DI123" s="989"/>
      <c r="DJ123" s="989"/>
      <c r="DK123" s="990"/>
      <c r="DL123" s="991">
        <v>330476</v>
      </c>
      <c r="DM123" s="989"/>
      <c r="DN123" s="989"/>
      <c r="DO123" s="989"/>
      <c r="DP123" s="990"/>
      <c r="DQ123" s="991">
        <v>286013</v>
      </c>
      <c r="DR123" s="989"/>
      <c r="DS123" s="989"/>
      <c r="DT123" s="989"/>
      <c r="DU123" s="990"/>
      <c r="DV123" s="992">
        <v>3.1</v>
      </c>
      <c r="DW123" s="993"/>
      <c r="DX123" s="993"/>
      <c r="DY123" s="993"/>
      <c r="DZ123" s="994"/>
    </row>
    <row r="124" spans="1:130" s="199" customFormat="1" ht="26.25" customHeight="1" thickBot="1" x14ac:dyDescent="0.2">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368</v>
      </c>
      <c r="AB124" s="989"/>
      <c r="AC124" s="989"/>
      <c r="AD124" s="989"/>
      <c r="AE124" s="990"/>
      <c r="AF124" s="991" t="s">
        <v>368</v>
      </c>
      <c r="AG124" s="989"/>
      <c r="AH124" s="989"/>
      <c r="AI124" s="989"/>
      <c r="AJ124" s="990"/>
      <c r="AK124" s="991" t="s">
        <v>368</v>
      </c>
      <c r="AL124" s="989"/>
      <c r="AM124" s="989"/>
      <c r="AN124" s="989"/>
      <c r="AO124" s="990"/>
      <c r="AP124" s="992" t="s">
        <v>368</v>
      </c>
      <c r="AQ124" s="993"/>
      <c r="AR124" s="993"/>
      <c r="AS124" s="993"/>
      <c r="AT124" s="994"/>
      <c r="AU124" s="1091" t="s">
        <v>455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69.5</v>
      </c>
      <c r="BR124" s="1058"/>
      <c r="BS124" s="1058"/>
      <c r="BT124" s="1058"/>
      <c r="BU124" s="1058"/>
      <c r="BV124" s="1058">
        <v>87.9</v>
      </c>
      <c r="BW124" s="1058"/>
      <c r="BX124" s="1058"/>
      <c r="BY124" s="1058"/>
      <c r="BZ124" s="1058"/>
      <c r="CA124" s="1058">
        <v>87.4</v>
      </c>
      <c r="CB124" s="1058"/>
      <c r="CC124" s="1058"/>
      <c r="CD124" s="1058"/>
      <c r="CE124" s="1058"/>
      <c r="CF124" s="1059"/>
      <c r="CG124" s="1060"/>
      <c r="CH124" s="1060"/>
      <c r="CI124" s="1060"/>
      <c r="CJ124" s="1061"/>
      <c r="CK124" s="1043"/>
      <c r="CL124" s="1043"/>
      <c r="CM124" s="1043"/>
      <c r="CN124" s="1043"/>
      <c r="CO124" s="1044"/>
      <c r="CP124" s="1050" t="s">
        <v>456</v>
      </c>
      <c r="CQ124" s="1051"/>
      <c r="CR124" s="1051"/>
      <c r="CS124" s="1051"/>
      <c r="CT124" s="1051"/>
      <c r="CU124" s="1051"/>
      <c r="CV124" s="1051"/>
      <c r="CW124" s="1051"/>
      <c r="CX124" s="1051"/>
      <c r="CY124" s="1051"/>
      <c r="CZ124" s="1051"/>
      <c r="DA124" s="1051"/>
      <c r="DB124" s="1051"/>
      <c r="DC124" s="1051"/>
      <c r="DD124" s="1051"/>
      <c r="DE124" s="1051"/>
      <c r="DF124" s="1052"/>
      <c r="DG124" s="1035">
        <v>409686</v>
      </c>
      <c r="DH124" s="1014"/>
      <c r="DI124" s="1014"/>
      <c r="DJ124" s="1014"/>
      <c r="DK124" s="1015"/>
      <c r="DL124" s="1013">
        <v>387645</v>
      </c>
      <c r="DM124" s="1014"/>
      <c r="DN124" s="1014"/>
      <c r="DO124" s="1014"/>
      <c r="DP124" s="1015"/>
      <c r="DQ124" s="1013">
        <v>344197</v>
      </c>
      <c r="DR124" s="1014"/>
      <c r="DS124" s="1014"/>
      <c r="DT124" s="1014"/>
      <c r="DU124" s="1015"/>
      <c r="DV124" s="1016">
        <v>3.7</v>
      </c>
      <c r="DW124" s="1017"/>
      <c r="DX124" s="1017"/>
      <c r="DY124" s="1017"/>
      <c r="DZ124" s="1018"/>
    </row>
    <row r="125" spans="1:130" s="199" customFormat="1" ht="26.25" customHeight="1" x14ac:dyDescent="0.15">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457</v>
      </c>
      <c r="CL125" s="1038"/>
      <c r="CM125" s="1038"/>
      <c r="CN125" s="1038"/>
      <c r="CO125" s="1039"/>
      <c r="CP125" s="970" t="s">
        <v>458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156801</v>
      </c>
      <c r="AB126" s="989"/>
      <c r="AC126" s="989"/>
      <c r="AD126" s="989"/>
      <c r="AE126" s="990"/>
      <c r="AF126" s="991">
        <v>134496</v>
      </c>
      <c r="AG126" s="989"/>
      <c r="AH126" s="989"/>
      <c r="AI126" s="989"/>
      <c r="AJ126" s="990"/>
      <c r="AK126" s="991">
        <v>108627</v>
      </c>
      <c r="AL126" s="989"/>
      <c r="AM126" s="989"/>
      <c r="AN126" s="989"/>
      <c r="AO126" s="990"/>
      <c r="AP126" s="992">
        <v>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460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4490</v>
      </c>
      <c r="AB127" s="989"/>
      <c r="AC127" s="989"/>
      <c r="AD127" s="989"/>
      <c r="AE127" s="990"/>
      <c r="AF127" s="991">
        <v>3640</v>
      </c>
      <c r="AG127" s="989"/>
      <c r="AH127" s="989"/>
      <c r="AI127" s="989"/>
      <c r="AJ127" s="990"/>
      <c r="AK127" s="991">
        <v>3416</v>
      </c>
      <c r="AL127" s="989"/>
      <c r="AM127" s="989"/>
      <c r="AN127" s="989"/>
      <c r="AO127" s="990"/>
      <c r="AP127" s="992">
        <v>0</v>
      </c>
      <c r="AQ127" s="993"/>
      <c r="AR127" s="993"/>
      <c r="AS127" s="993"/>
      <c r="AT127" s="994"/>
      <c r="AU127" s="235"/>
      <c r="AV127" s="235"/>
      <c r="AW127" s="235"/>
      <c r="AX127" s="1062" t="s">
        <v>461</v>
      </c>
      <c r="AY127" s="1063"/>
      <c r="AZ127" s="1063"/>
      <c r="BA127" s="1063"/>
      <c r="BB127" s="1063"/>
      <c r="BC127" s="1063"/>
      <c r="BD127" s="1063"/>
      <c r="BE127" s="1064"/>
      <c r="BF127" s="1065" t="s">
        <v>462</v>
      </c>
      <c r="BG127" s="1063"/>
      <c r="BH127" s="1063"/>
      <c r="BI127" s="1063"/>
      <c r="BJ127" s="1063"/>
      <c r="BK127" s="1063"/>
      <c r="BL127" s="1064"/>
      <c r="BM127" s="1065" t="s">
        <v>463</v>
      </c>
      <c r="BN127" s="1063"/>
      <c r="BO127" s="1063"/>
      <c r="BP127" s="1063"/>
      <c r="BQ127" s="1063"/>
      <c r="BR127" s="1063"/>
      <c r="BS127" s="1064"/>
      <c r="BT127" s="1065" t="s">
        <v>464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467</v>
      </c>
      <c r="X128" s="1075"/>
      <c r="Y128" s="1075"/>
      <c r="Z128" s="1076"/>
      <c r="AA128" s="1077">
        <v>456620</v>
      </c>
      <c r="AB128" s="1078"/>
      <c r="AC128" s="1078"/>
      <c r="AD128" s="1078"/>
      <c r="AE128" s="1079"/>
      <c r="AF128" s="1080">
        <v>415534</v>
      </c>
      <c r="AG128" s="1078"/>
      <c r="AH128" s="1078"/>
      <c r="AI128" s="1078"/>
      <c r="AJ128" s="1079"/>
      <c r="AK128" s="1080">
        <v>448845</v>
      </c>
      <c r="AL128" s="1078"/>
      <c r="AM128" s="1078"/>
      <c r="AN128" s="1078"/>
      <c r="AO128" s="1079"/>
      <c r="AP128" s="1081"/>
      <c r="AQ128" s="1082"/>
      <c r="AR128" s="1082"/>
      <c r="AS128" s="1082"/>
      <c r="AT128" s="1083"/>
      <c r="AU128" s="235"/>
      <c r="AV128" s="235"/>
      <c r="AW128" s="235"/>
      <c r="AX128" s="918" t="s">
        <v>468</v>
      </c>
      <c r="AY128" s="919"/>
      <c r="AZ128" s="919"/>
      <c r="BA128" s="919"/>
      <c r="BB128" s="919"/>
      <c r="BC128" s="919"/>
      <c r="BD128" s="919"/>
      <c r="BE128" s="920"/>
      <c r="BF128" s="1084" t="s">
        <v>111</v>
      </c>
      <c r="BG128" s="1085"/>
      <c r="BH128" s="1085"/>
      <c r="BI128" s="1085"/>
      <c r="BJ128" s="1085"/>
      <c r="BK128" s="1085"/>
      <c r="BL128" s="1086"/>
      <c r="BM128" s="1084">
        <v>13.14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469</v>
      </c>
      <c r="CQ128" s="1067"/>
      <c r="CR128" s="1067"/>
      <c r="CS128" s="1067"/>
      <c r="CT128" s="1067"/>
      <c r="CU128" s="1067"/>
      <c r="CV128" s="1067"/>
      <c r="CW128" s="1067"/>
      <c r="CX128" s="1067"/>
      <c r="CY128" s="1067"/>
      <c r="CZ128" s="1067"/>
      <c r="DA128" s="1067"/>
      <c r="DB128" s="1067"/>
      <c r="DC128" s="1067"/>
      <c r="DD128" s="1067"/>
      <c r="DE128" s="1067"/>
      <c r="DF128" s="1068"/>
      <c r="DG128" s="1069">
        <v>12578</v>
      </c>
      <c r="DH128" s="1070"/>
      <c r="DI128" s="1070"/>
      <c r="DJ128" s="1070"/>
      <c r="DK128" s="1070"/>
      <c r="DL128" s="1070">
        <v>24017</v>
      </c>
      <c r="DM128" s="1070"/>
      <c r="DN128" s="1070"/>
      <c r="DO128" s="1070"/>
      <c r="DP128" s="1070"/>
      <c r="DQ128" s="1070">
        <v>21914</v>
      </c>
      <c r="DR128" s="1070"/>
      <c r="DS128" s="1070"/>
      <c r="DT128" s="1070"/>
      <c r="DU128" s="1070"/>
      <c r="DV128" s="1071">
        <v>0.2</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470</v>
      </c>
      <c r="X129" s="1104"/>
      <c r="Y129" s="1104"/>
      <c r="Z129" s="1105"/>
      <c r="AA129" s="988">
        <v>11396951</v>
      </c>
      <c r="AB129" s="989"/>
      <c r="AC129" s="989"/>
      <c r="AD129" s="989"/>
      <c r="AE129" s="990"/>
      <c r="AF129" s="991">
        <v>11465673</v>
      </c>
      <c r="AG129" s="989"/>
      <c r="AH129" s="989"/>
      <c r="AI129" s="989"/>
      <c r="AJ129" s="990"/>
      <c r="AK129" s="991">
        <v>11326553</v>
      </c>
      <c r="AL129" s="989"/>
      <c r="AM129" s="989"/>
      <c r="AN129" s="989"/>
      <c r="AO129" s="990"/>
      <c r="AP129" s="1106"/>
      <c r="AQ129" s="1107"/>
      <c r="AR129" s="1107"/>
      <c r="AS129" s="1107"/>
      <c r="AT129" s="1108"/>
      <c r="AU129" s="237"/>
      <c r="AV129" s="237"/>
      <c r="AW129" s="237"/>
      <c r="AX129" s="1097" t="s">
        <v>471</v>
      </c>
      <c r="AY129" s="980"/>
      <c r="AZ129" s="980"/>
      <c r="BA129" s="980"/>
      <c r="BB129" s="980"/>
      <c r="BC129" s="980"/>
      <c r="BD129" s="980"/>
      <c r="BE129" s="981"/>
      <c r="BF129" s="1098" t="s">
        <v>111</v>
      </c>
      <c r="BG129" s="1099"/>
      <c r="BH129" s="1099"/>
      <c r="BI129" s="1099"/>
      <c r="BJ129" s="1099"/>
      <c r="BK129" s="1099"/>
      <c r="BL129" s="1100"/>
      <c r="BM129" s="1098">
        <v>18.14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473</v>
      </c>
      <c r="X130" s="1104"/>
      <c r="Y130" s="1104"/>
      <c r="Z130" s="1105"/>
      <c r="AA130" s="988">
        <v>2031855</v>
      </c>
      <c r="AB130" s="989"/>
      <c r="AC130" s="989"/>
      <c r="AD130" s="989"/>
      <c r="AE130" s="990"/>
      <c r="AF130" s="991">
        <v>2012010</v>
      </c>
      <c r="AG130" s="989"/>
      <c r="AH130" s="989"/>
      <c r="AI130" s="989"/>
      <c r="AJ130" s="990"/>
      <c r="AK130" s="991">
        <v>2110681</v>
      </c>
      <c r="AL130" s="989"/>
      <c r="AM130" s="989"/>
      <c r="AN130" s="989"/>
      <c r="AO130" s="990"/>
      <c r="AP130" s="1106"/>
      <c r="AQ130" s="1107"/>
      <c r="AR130" s="1107"/>
      <c r="AS130" s="1107"/>
      <c r="AT130" s="1108"/>
      <c r="AU130" s="237"/>
      <c r="AV130" s="237"/>
      <c r="AW130" s="237"/>
      <c r="AX130" s="1097" t="s">
        <v>474</v>
      </c>
      <c r="AY130" s="980"/>
      <c r="AZ130" s="980"/>
      <c r="BA130" s="980"/>
      <c r="BB130" s="980"/>
      <c r="BC130" s="980"/>
      <c r="BD130" s="980"/>
      <c r="BE130" s="981"/>
      <c r="BF130" s="1134">
        <v>11.8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475</v>
      </c>
      <c r="X131" s="1142"/>
      <c r="Y131" s="1142"/>
      <c r="Z131" s="1143"/>
      <c r="AA131" s="1035">
        <v>9365096</v>
      </c>
      <c r="AB131" s="1014"/>
      <c r="AC131" s="1014"/>
      <c r="AD131" s="1014"/>
      <c r="AE131" s="1015"/>
      <c r="AF131" s="1013">
        <v>9453663</v>
      </c>
      <c r="AG131" s="1014"/>
      <c r="AH131" s="1014"/>
      <c r="AI131" s="1014"/>
      <c r="AJ131" s="1015"/>
      <c r="AK131" s="1013">
        <v>9215872</v>
      </c>
      <c r="AL131" s="1014"/>
      <c r="AM131" s="1014"/>
      <c r="AN131" s="1014"/>
      <c r="AO131" s="1015"/>
      <c r="AP131" s="1144"/>
      <c r="AQ131" s="1145"/>
      <c r="AR131" s="1145"/>
      <c r="AS131" s="1145"/>
      <c r="AT131" s="1146"/>
      <c r="AU131" s="237"/>
      <c r="AV131" s="237"/>
      <c r="AW131" s="237"/>
      <c r="AX131" s="1116" t="s">
        <v>476</v>
      </c>
      <c r="AY131" s="1067"/>
      <c r="AZ131" s="1067"/>
      <c r="BA131" s="1067"/>
      <c r="BB131" s="1067"/>
      <c r="BC131" s="1067"/>
      <c r="BD131" s="1067"/>
      <c r="BE131" s="1068"/>
      <c r="BF131" s="1117">
        <v>87.4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478</v>
      </c>
      <c r="W132" s="1127"/>
      <c r="X132" s="1127"/>
      <c r="Y132" s="1127"/>
      <c r="Z132" s="1128"/>
      <c r="AA132" s="1129">
        <v>12.70866844</v>
      </c>
      <c r="AB132" s="1130"/>
      <c r="AC132" s="1130"/>
      <c r="AD132" s="1130"/>
      <c r="AE132" s="1131"/>
      <c r="AF132" s="1132">
        <v>11.649357500000001</v>
      </c>
      <c r="AG132" s="1130"/>
      <c r="AH132" s="1130"/>
      <c r="AI132" s="1130"/>
      <c r="AJ132" s="1131"/>
      <c r="AK132" s="1132">
        <v>11.180515529999999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479</v>
      </c>
      <c r="W133" s="1110"/>
      <c r="X133" s="1110"/>
      <c r="Y133" s="1110"/>
      <c r="Z133" s="1111"/>
      <c r="AA133" s="1112">
        <v>12.6</v>
      </c>
      <c r="AB133" s="1113"/>
      <c r="AC133" s="1113"/>
      <c r="AD133" s="1113"/>
      <c r="AE133" s="1114"/>
      <c r="AF133" s="1112">
        <v>12.6</v>
      </c>
      <c r="AG133" s="1113"/>
      <c r="AH133" s="1113"/>
      <c r="AI133" s="1113"/>
      <c r="AJ133" s="1114"/>
      <c r="AK133" s="1112">
        <v>11.8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M73" sqref="M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0" t="s">
        <v>482</v>
      </c>
      <c r="L7" s="256"/>
      <c r="M7" s="257" t="s">
        <v>483</v>
      </c>
      <c r="N7" s="258"/>
    </row>
    <row r="8" spans="1:16" x14ac:dyDescent="0.15">
      <c r="A8" s="250"/>
      <c r="B8" s="246"/>
      <c r="C8" s="246"/>
      <c r="D8" s="246"/>
      <c r="E8" s="246"/>
      <c r="F8" s="246"/>
      <c r="G8" s="259"/>
      <c r="H8" s="260"/>
      <c r="I8" s="260"/>
      <c r="J8" s="261"/>
      <c r="K8" s="1151"/>
      <c r="L8" s="262" t="s">
        <v>484</v>
      </c>
      <c r="M8" s="263" t="s">
        <v>485</v>
      </c>
      <c r="N8" s="264" t="s">
        <v>486</v>
      </c>
    </row>
    <row r="9" spans="1:16" x14ac:dyDescent="0.15">
      <c r="A9" s="250"/>
      <c r="B9" s="246"/>
      <c r="C9" s="246"/>
      <c r="D9" s="246"/>
      <c r="E9" s="246"/>
      <c r="F9" s="246"/>
      <c r="G9" s="1152" t="s">
        <v>487</v>
      </c>
      <c r="H9" s="1153"/>
      <c r="I9" s="1153"/>
      <c r="J9" s="1154"/>
      <c r="K9" s="265">
        <v>2879745</v>
      </c>
      <c r="L9" s="266">
        <v>81706</v>
      </c>
      <c r="M9" s="267">
        <v>88814</v>
      </c>
      <c r="N9" s="268">
        <v>-8</v>
      </c>
    </row>
    <row r="10" spans="1:16" x14ac:dyDescent="0.15">
      <c r="A10" s="250"/>
      <c r="B10" s="246"/>
      <c r="C10" s="246"/>
      <c r="D10" s="246"/>
      <c r="E10" s="246"/>
      <c r="F10" s="246"/>
      <c r="G10" s="1152" t="s">
        <v>488</v>
      </c>
      <c r="H10" s="1153"/>
      <c r="I10" s="1153"/>
      <c r="J10" s="1154"/>
      <c r="K10" s="269">
        <v>427407</v>
      </c>
      <c r="L10" s="270">
        <v>12127</v>
      </c>
      <c r="M10" s="271">
        <v>7348</v>
      </c>
      <c r="N10" s="272">
        <v>65</v>
      </c>
    </row>
    <row r="11" spans="1:16" ht="13.5" customHeight="1" x14ac:dyDescent="0.15">
      <c r="A11" s="250"/>
      <c r="B11" s="246"/>
      <c r="C11" s="246"/>
      <c r="D11" s="246"/>
      <c r="E11" s="246"/>
      <c r="F11" s="246"/>
      <c r="G11" s="1152" t="s">
        <v>489</v>
      </c>
      <c r="H11" s="1153"/>
      <c r="I11" s="1153"/>
      <c r="J11" s="1154"/>
      <c r="K11" s="269">
        <v>576309</v>
      </c>
      <c r="L11" s="270">
        <v>16352</v>
      </c>
      <c r="M11" s="271">
        <v>9064</v>
      </c>
      <c r="N11" s="272">
        <v>80.400000000000006</v>
      </c>
    </row>
    <row r="12" spans="1:16" ht="13.5" customHeight="1" x14ac:dyDescent="0.15">
      <c r="A12" s="250"/>
      <c r="B12" s="246"/>
      <c r="C12" s="246"/>
      <c r="D12" s="246"/>
      <c r="E12" s="246"/>
      <c r="F12" s="246"/>
      <c r="G12" s="1152" t="s">
        <v>490</v>
      </c>
      <c r="H12" s="1153"/>
      <c r="I12" s="1153"/>
      <c r="J12" s="1154"/>
      <c r="K12" s="269">
        <v>145347</v>
      </c>
      <c r="L12" s="270">
        <v>4124</v>
      </c>
      <c r="M12" s="271">
        <v>917</v>
      </c>
      <c r="N12" s="272">
        <v>349.7</v>
      </c>
    </row>
    <row r="13" spans="1:16" ht="13.5" customHeight="1" x14ac:dyDescent="0.15">
      <c r="A13" s="250"/>
      <c r="B13" s="246"/>
      <c r="C13" s="246"/>
      <c r="D13" s="246"/>
      <c r="E13" s="246"/>
      <c r="F13" s="246"/>
      <c r="G13" s="1152" t="s">
        <v>491</v>
      </c>
      <c r="H13" s="1153"/>
      <c r="I13" s="1153"/>
      <c r="J13" s="1154"/>
      <c r="K13" s="269" t="s">
        <v>492</v>
      </c>
      <c r="L13" s="270" t="s">
        <v>492</v>
      </c>
      <c r="M13" s="271">
        <v>11</v>
      </c>
      <c r="N13" s="272" t="s">
        <v>492</v>
      </c>
    </row>
    <row r="14" spans="1:16" ht="13.5" customHeight="1" x14ac:dyDescent="0.15">
      <c r="A14" s="250"/>
      <c r="B14" s="246"/>
      <c r="C14" s="246"/>
      <c r="D14" s="246"/>
      <c r="E14" s="246"/>
      <c r="F14" s="246"/>
      <c r="G14" s="1152" t="s">
        <v>493</v>
      </c>
      <c r="H14" s="1153"/>
      <c r="I14" s="1153"/>
      <c r="J14" s="1154"/>
      <c r="K14" s="269">
        <v>139803</v>
      </c>
      <c r="L14" s="270">
        <v>3967</v>
      </c>
      <c r="M14" s="271">
        <v>3976</v>
      </c>
      <c r="N14" s="272">
        <v>-0.2</v>
      </c>
    </row>
    <row r="15" spans="1:16" ht="13.5" customHeight="1" x14ac:dyDescent="0.15">
      <c r="A15" s="250"/>
      <c r="B15" s="246"/>
      <c r="C15" s="246"/>
      <c r="D15" s="246"/>
      <c r="E15" s="246"/>
      <c r="F15" s="246"/>
      <c r="G15" s="1152" t="s">
        <v>494</v>
      </c>
      <c r="H15" s="1153"/>
      <c r="I15" s="1153"/>
      <c r="J15" s="1154"/>
      <c r="K15" s="269">
        <v>139009</v>
      </c>
      <c r="L15" s="270">
        <v>3944</v>
      </c>
      <c r="M15" s="271">
        <v>2094</v>
      </c>
      <c r="N15" s="272">
        <v>88.3</v>
      </c>
    </row>
    <row r="16" spans="1:16" x14ac:dyDescent="0.15">
      <c r="A16" s="250"/>
      <c r="B16" s="246"/>
      <c r="C16" s="246"/>
      <c r="D16" s="246"/>
      <c r="E16" s="246"/>
      <c r="F16" s="246"/>
      <c r="G16" s="1155" t="s">
        <v>495</v>
      </c>
      <c r="H16" s="1156"/>
      <c r="I16" s="1156"/>
      <c r="J16" s="1157"/>
      <c r="K16" s="270">
        <v>-365779</v>
      </c>
      <c r="L16" s="270">
        <v>-10378</v>
      </c>
      <c r="M16" s="271">
        <v>-9674</v>
      </c>
      <c r="N16" s="272">
        <v>7.3</v>
      </c>
    </row>
    <row r="17" spans="1:16" x14ac:dyDescent="0.15">
      <c r="A17" s="250"/>
      <c r="B17" s="246"/>
      <c r="C17" s="246"/>
      <c r="D17" s="246"/>
      <c r="E17" s="246"/>
      <c r="F17" s="246"/>
      <c r="G17" s="1155" t="s">
        <v>169</v>
      </c>
      <c r="H17" s="1156"/>
      <c r="I17" s="1156"/>
      <c r="J17" s="1157"/>
      <c r="K17" s="270">
        <v>3941841</v>
      </c>
      <c r="L17" s="270">
        <v>111841</v>
      </c>
      <c r="M17" s="271">
        <v>102550</v>
      </c>
      <c r="N17" s="272">
        <v>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47" t="s">
        <v>500</v>
      </c>
      <c r="H21" s="1148"/>
      <c r="I21" s="1148"/>
      <c r="J21" s="1149"/>
      <c r="K21" s="282">
        <v>8.68</v>
      </c>
      <c r="L21" s="283">
        <v>9.9600000000000009</v>
      </c>
      <c r="M21" s="284">
        <v>-1.28</v>
      </c>
      <c r="N21" s="251"/>
      <c r="O21" s="285"/>
      <c r="P21" s="281"/>
    </row>
    <row r="22" spans="1:16" s="286" customFormat="1" x14ac:dyDescent="0.15">
      <c r="A22" s="281"/>
      <c r="B22" s="251"/>
      <c r="C22" s="251"/>
      <c r="D22" s="251"/>
      <c r="E22" s="251"/>
      <c r="F22" s="251"/>
      <c r="G22" s="1147" t="s">
        <v>501</v>
      </c>
      <c r="H22" s="1148"/>
      <c r="I22" s="1148"/>
      <c r="J22" s="1149"/>
      <c r="K22" s="287">
        <v>97.8</v>
      </c>
      <c r="L22" s="288">
        <v>97.8</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0" t="s">
        <v>482</v>
      </c>
      <c r="L30" s="256"/>
      <c r="M30" s="257" t="s">
        <v>483</v>
      </c>
      <c r="N30" s="258"/>
    </row>
    <row r="31" spans="1:16" x14ac:dyDescent="0.15">
      <c r="A31" s="250"/>
      <c r="B31" s="246"/>
      <c r="C31" s="246"/>
      <c r="D31" s="246"/>
      <c r="E31" s="246"/>
      <c r="F31" s="246"/>
      <c r="G31" s="259"/>
      <c r="H31" s="260"/>
      <c r="I31" s="260"/>
      <c r="J31" s="261"/>
      <c r="K31" s="1151"/>
      <c r="L31" s="262" t="s">
        <v>484</v>
      </c>
      <c r="M31" s="263" t="s">
        <v>485</v>
      </c>
      <c r="N31" s="264" t="s">
        <v>486</v>
      </c>
    </row>
    <row r="32" spans="1:16" ht="27" customHeight="1" x14ac:dyDescent="0.15">
      <c r="A32" s="250"/>
      <c r="B32" s="246"/>
      <c r="C32" s="246"/>
      <c r="D32" s="246"/>
      <c r="E32" s="246"/>
      <c r="F32" s="246"/>
      <c r="G32" s="1163" t="s">
        <v>505</v>
      </c>
      <c r="H32" s="1164"/>
      <c r="I32" s="1164"/>
      <c r="J32" s="1165"/>
      <c r="K32" s="296">
        <v>2398521</v>
      </c>
      <c r="L32" s="296">
        <v>68053</v>
      </c>
      <c r="M32" s="297">
        <v>68120</v>
      </c>
      <c r="N32" s="298">
        <v>-0.1</v>
      </c>
    </row>
    <row r="33" spans="1:16" ht="13.5" customHeight="1" x14ac:dyDescent="0.15">
      <c r="A33" s="250"/>
      <c r="B33" s="246"/>
      <c r="C33" s="246"/>
      <c r="D33" s="246"/>
      <c r="E33" s="246"/>
      <c r="F33" s="246"/>
      <c r="G33" s="1163" t="s">
        <v>506</v>
      </c>
      <c r="H33" s="1164"/>
      <c r="I33" s="1164"/>
      <c r="J33" s="1165"/>
      <c r="K33" s="296" t="s">
        <v>492</v>
      </c>
      <c r="L33" s="296" t="s">
        <v>492</v>
      </c>
      <c r="M33" s="297" t="s">
        <v>492</v>
      </c>
      <c r="N33" s="298" t="s">
        <v>492</v>
      </c>
    </row>
    <row r="34" spans="1:16" ht="27" customHeight="1" x14ac:dyDescent="0.15">
      <c r="A34" s="250"/>
      <c r="B34" s="246"/>
      <c r="C34" s="246"/>
      <c r="D34" s="246"/>
      <c r="E34" s="246"/>
      <c r="F34" s="246"/>
      <c r="G34" s="1163" t="s">
        <v>507</v>
      </c>
      <c r="H34" s="1164"/>
      <c r="I34" s="1164"/>
      <c r="J34" s="1165"/>
      <c r="K34" s="296" t="s">
        <v>492</v>
      </c>
      <c r="L34" s="296" t="s">
        <v>492</v>
      </c>
      <c r="M34" s="297">
        <v>13</v>
      </c>
      <c r="N34" s="298" t="s">
        <v>492</v>
      </c>
    </row>
    <row r="35" spans="1:16" ht="27" customHeight="1" x14ac:dyDescent="0.15">
      <c r="A35" s="250"/>
      <c r="B35" s="246"/>
      <c r="C35" s="246"/>
      <c r="D35" s="246"/>
      <c r="E35" s="246"/>
      <c r="F35" s="246"/>
      <c r="G35" s="1163" t="s">
        <v>508</v>
      </c>
      <c r="H35" s="1164"/>
      <c r="I35" s="1164"/>
      <c r="J35" s="1165"/>
      <c r="K35" s="296">
        <v>1072085</v>
      </c>
      <c r="L35" s="296">
        <v>30418</v>
      </c>
      <c r="M35" s="297">
        <v>17609</v>
      </c>
      <c r="N35" s="298">
        <v>72.7</v>
      </c>
    </row>
    <row r="36" spans="1:16" ht="27" customHeight="1" x14ac:dyDescent="0.15">
      <c r="A36" s="250"/>
      <c r="B36" s="246"/>
      <c r="C36" s="246"/>
      <c r="D36" s="246"/>
      <c r="E36" s="246"/>
      <c r="F36" s="246"/>
      <c r="G36" s="1163" t="s">
        <v>509</v>
      </c>
      <c r="H36" s="1164"/>
      <c r="I36" s="1164"/>
      <c r="J36" s="1165"/>
      <c r="K36" s="296">
        <v>7259</v>
      </c>
      <c r="L36" s="296">
        <v>206</v>
      </c>
      <c r="M36" s="297">
        <v>2944</v>
      </c>
      <c r="N36" s="298">
        <v>-93</v>
      </c>
    </row>
    <row r="37" spans="1:16" ht="13.5" customHeight="1" x14ac:dyDescent="0.15">
      <c r="A37" s="250"/>
      <c r="B37" s="246"/>
      <c r="C37" s="246"/>
      <c r="D37" s="246"/>
      <c r="E37" s="246"/>
      <c r="F37" s="246"/>
      <c r="G37" s="1163" t="s">
        <v>510</v>
      </c>
      <c r="H37" s="1164"/>
      <c r="I37" s="1164"/>
      <c r="J37" s="1165"/>
      <c r="K37" s="296">
        <v>112043</v>
      </c>
      <c r="L37" s="296">
        <v>3179</v>
      </c>
      <c r="M37" s="297">
        <v>1200</v>
      </c>
      <c r="N37" s="298">
        <v>164.9</v>
      </c>
    </row>
    <row r="38" spans="1:16" ht="27" customHeight="1" x14ac:dyDescent="0.15">
      <c r="A38" s="250"/>
      <c r="B38" s="246"/>
      <c r="C38" s="246"/>
      <c r="D38" s="246"/>
      <c r="E38" s="246"/>
      <c r="F38" s="246"/>
      <c r="G38" s="1166" t="s">
        <v>511</v>
      </c>
      <c r="H38" s="1167"/>
      <c r="I38" s="1167"/>
      <c r="J38" s="1168"/>
      <c r="K38" s="299" t="s">
        <v>492</v>
      </c>
      <c r="L38" s="299" t="s">
        <v>492</v>
      </c>
      <c r="M38" s="300">
        <v>5</v>
      </c>
      <c r="N38" s="301" t="s">
        <v>492</v>
      </c>
      <c r="O38" s="295"/>
    </row>
    <row r="39" spans="1:16" x14ac:dyDescent="0.15">
      <c r="A39" s="250"/>
      <c r="B39" s="246"/>
      <c r="C39" s="246"/>
      <c r="D39" s="246"/>
      <c r="E39" s="246"/>
      <c r="F39" s="246"/>
      <c r="G39" s="1166" t="s">
        <v>512</v>
      </c>
      <c r="H39" s="1167"/>
      <c r="I39" s="1167"/>
      <c r="J39" s="1168"/>
      <c r="K39" s="302">
        <v>-448845</v>
      </c>
      <c r="L39" s="302">
        <v>-12735</v>
      </c>
      <c r="M39" s="303">
        <v>-3946</v>
      </c>
      <c r="N39" s="304">
        <v>222.7</v>
      </c>
      <c r="O39" s="295"/>
    </row>
    <row r="40" spans="1:16" ht="27" customHeight="1" x14ac:dyDescent="0.15">
      <c r="A40" s="250"/>
      <c r="B40" s="246"/>
      <c r="C40" s="246"/>
      <c r="D40" s="246"/>
      <c r="E40" s="246"/>
      <c r="F40" s="246"/>
      <c r="G40" s="1163" t="s">
        <v>513</v>
      </c>
      <c r="H40" s="1164"/>
      <c r="I40" s="1164"/>
      <c r="J40" s="1165"/>
      <c r="K40" s="302">
        <v>-2110681</v>
      </c>
      <c r="L40" s="302">
        <v>-59886</v>
      </c>
      <c r="M40" s="303">
        <v>-59158</v>
      </c>
      <c r="N40" s="304">
        <v>1.2</v>
      </c>
      <c r="O40" s="295"/>
    </row>
    <row r="41" spans="1:16" x14ac:dyDescent="0.15">
      <c r="A41" s="250"/>
      <c r="B41" s="246"/>
      <c r="C41" s="246"/>
      <c r="D41" s="246"/>
      <c r="E41" s="246"/>
      <c r="F41" s="246"/>
      <c r="G41" s="1169" t="s">
        <v>280</v>
      </c>
      <c r="H41" s="1170"/>
      <c r="I41" s="1170"/>
      <c r="J41" s="1171"/>
      <c r="K41" s="296">
        <v>1030382</v>
      </c>
      <c r="L41" s="302">
        <v>29235</v>
      </c>
      <c r="M41" s="303">
        <v>26787</v>
      </c>
      <c r="N41" s="304">
        <v>9.1</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58" t="s">
        <v>482</v>
      </c>
      <c r="J49" s="1160" t="s">
        <v>517</v>
      </c>
      <c r="K49" s="1161"/>
      <c r="L49" s="1161"/>
      <c r="M49" s="1161"/>
      <c r="N49" s="1162"/>
    </row>
    <row r="50" spans="1:14" x14ac:dyDescent="0.15">
      <c r="A50" s="250"/>
      <c r="B50" s="246"/>
      <c r="C50" s="246"/>
      <c r="D50" s="246"/>
      <c r="E50" s="246"/>
      <c r="F50" s="246"/>
      <c r="G50" s="314"/>
      <c r="H50" s="315"/>
      <c r="I50" s="1159"/>
      <c r="J50" s="316" t="s">
        <v>518</v>
      </c>
      <c r="K50" s="317" t="s">
        <v>519</v>
      </c>
      <c r="L50" s="318" t="s">
        <v>520</v>
      </c>
      <c r="M50" s="319" t="s">
        <v>521</v>
      </c>
      <c r="N50" s="320" t="s">
        <v>522</v>
      </c>
    </row>
    <row r="51" spans="1:14" x14ac:dyDescent="0.15">
      <c r="A51" s="250"/>
      <c r="B51" s="246"/>
      <c r="C51" s="246"/>
      <c r="D51" s="246"/>
      <c r="E51" s="246"/>
      <c r="F51" s="246"/>
      <c r="G51" s="312" t="s">
        <v>523</v>
      </c>
      <c r="H51" s="313"/>
      <c r="I51" s="321">
        <v>4322176</v>
      </c>
      <c r="J51" s="322">
        <v>114467</v>
      </c>
      <c r="K51" s="323">
        <v>38.200000000000003</v>
      </c>
      <c r="L51" s="324">
        <v>75709</v>
      </c>
      <c r="M51" s="325">
        <v>12.7</v>
      </c>
      <c r="N51" s="326">
        <v>25.5</v>
      </c>
    </row>
    <row r="52" spans="1:14" x14ac:dyDescent="0.15">
      <c r="A52" s="250"/>
      <c r="B52" s="246"/>
      <c r="C52" s="246"/>
      <c r="D52" s="246"/>
      <c r="E52" s="246"/>
      <c r="F52" s="246"/>
      <c r="G52" s="327"/>
      <c r="H52" s="328" t="s">
        <v>524</v>
      </c>
      <c r="I52" s="329">
        <v>2511968</v>
      </c>
      <c r="J52" s="330">
        <v>66526</v>
      </c>
      <c r="K52" s="331">
        <v>22.9</v>
      </c>
      <c r="L52" s="332">
        <v>35212</v>
      </c>
      <c r="M52" s="333">
        <v>0</v>
      </c>
      <c r="N52" s="334">
        <v>22.9</v>
      </c>
    </row>
    <row r="53" spans="1:14" x14ac:dyDescent="0.15">
      <c r="A53" s="250"/>
      <c r="B53" s="246"/>
      <c r="C53" s="246"/>
      <c r="D53" s="246"/>
      <c r="E53" s="246"/>
      <c r="F53" s="246"/>
      <c r="G53" s="312" t="s">
        <v>525</v>
      </c>
      <c r="H53" s="313"/>
      <c r="I53" s="321">
        <v>1660324</v>
      </c>
      <c r="J53" s="322">
        <v>44417</v>
      </c>
      <c r="K53" s="323">
        <v>-61.2</v>
      </c>
      <c r="L53" s="324">
        <v>90961</v>
      </c>
      <c r="M53" s="325">
        <v>20.100000000000001</v>
      </c>
      <c r="N53" s="326">
        <v>-81.3</v>
      </c>
    </row>
    <row r="54" spans="1:14" x14ac:dyDescent="0.15">
      <c r="A54" s="250"/>
      <c r="B54" s="246"/>
      <c r="C54" s="246"/>
      <c r="D54" s="246"/>
      <c r="E54" s="246"/>
      <c r="F54" s="246"/>
      <c r="G54" s="327"/>
      <c r="H54" s="328" t="s">
        <v>524</v>
      </c>
      <c r="I54" s="329">
        <v>1318119</v>
      </c>
      <c r="J54" s="330">
        <v>35263</v>
      </c>
      <c r="K54" s="331">
        <v>-47</v>
      </c>
      <c r="L54" s="332">
        <v>37720</v>
      </c>
      <c r="M54" s="333">
        <v>7.1</v>
      </c>
      <c r="N54" s="334">
        <v>-54.1</v>
      </c>
    </row>
    <row r="55" spans="1:14" x14ac:dyDescent="0.15">
      <c r="A55" s="250"/>
      <c r="B55" s="246"/>
      <c r="C55" s="246"/>
      <c r="D55" s="246"/>
      <c r="E55" s="246"/>
      <c r="F55" s="246"/>
      <c r="G55" s="312" t="s">
        <v>526</v>
      </c>
      <c r="H55" s="313"/>
      <c r="I55" s="321">
        <v>2802156</v>
      </c>
      <c r="J55" s="322">
        <v>76332</v>
      </c>
      <c r="K55" s="323">
        <v>71.900000000000006</v>
      </c>
      <c r="L55" s="324">
        <v>106614</v>
      </c>
      <c r="M55" s="325">
        <v>17.2</v>
      </c>
      <c r="N55" s="326">
        <v>54.7</v>
      </c>
    </row>
    <row r="56" spans="1:14" x14ac:dyDescent="0.15">
      <c r="A56" s="250"/>
      <c r="B56" s="246"/>
      <c r="C56" s="246"/>
      <c r="D56" s="246"/>
      <c r="E56" s="246"/>
      <c r="F56" s="246"/>
      <c r="G56" s="327"/>
      <c r="H56" s="328" t="s">
        <v>524</v>
      </c>
      <c r="I56" s="329">
        <v>1442304</v>
      </c>
      <c r="J56" s="330">
        <v>39289</v>
      </c>
      <c r="K56" s="331">
        <v>11.4</v>
      </c>
      <c r="L56" s="332">
        <v>45545</v>
      </c>
      <c r="M56" s="333">
        <v>20.7</v>
      </c>
      <c r="N56" s="334">
        <v>-9.3000000000000007</v>
      </c>
    </row>
    <row r="57" spans="1:14" x14ac:dyDescent="0.15">
      <c r="A57" s="250"/>
      <c r="B57" s="246"/>
      <c r="C57" s="246"/>
      <c r="D57" s="246"/>
      <c r="E57" s="246"/>
      <c r="F57" s="246"/>
      <c r="G57" s="312" t="s">
        <v>527</v>
      </c>
      <c r="H57" s="313"/>
      <c r="I57" s="321">
        <v>2811559</v>
      </c>
      <c r="J57" s="322">
        <v>78249</v>
      </c>
      <c r="K57" s="323">
        <v>2.5</v>
      </c>
      <c r="L57" s="324">
        <v>85459</v>
      </c>
      <c r="M57" s="325">
        <v>-19.8</v>
      </c>
      <c r="N57" s="326">
        <v>22.3</v>
      </c>
    </row>
    <row r="58" spans="1:14" x14ac:dyDescent="0.15">
      <c r="A58" s="250"/>
      <c r="B58" s="246"/>
      <c r="C58" s="246"/>
      <c r="D58" s="246"/>
      <c r="E58" s="246"/>
      <c r="F58" s="246"/>
      <c r="G58" s="327"/>
      <c r="H58" s="328" t="s">
        <v>524</v>
      </c>
      <c r="I58" s="329">
        <v>1375901</v>
      </c>
      <c r="J58" s="330">
        <v>38293</v>
      </c>
      <c r="K58" s="331">
        <v>-2.5</v>
      </c>
      <c r="L58" s="332">
        <v>44378</v>
      </c>
      <c r="M58" s="333">
        <v>-2.6</v>
      </c>
      <c r="N58" s="334">
        <v>0.1</v>
      </c>
    </row>
    <row r="59" spans="1:14" x14ac:dyDescent="0.15">
      <c r="A59" s="250"/>
      <c r="B59" s="246"/>
      <c r="C59" s="246"/>
      <c r="D59" s="246"/>
      <c r="E59" s="246"/>
      <c r="F59" s="246"/>
      <c r="G59" s="312" t="s">
        <v>528</v>
      </c>
      <c r="H59" s="313"/>
      <c r="I59" s="321">
        <v>2525127</v>
      </c>
      <c r="J59" s="322">
        <v>71645</v>
      </c>
      <c r="K59" s="323">
        <v>-8.4</v>
      </c>
      <c r="L59" s="324">
        <v>83280</v>
      </c>
      <c r="M59" s="325">
        <v>-2.5</v>
      </c>
      <c r="N59" s="326">
        <v>-5.9</v>
      </c>
    </row>
    <row r="60" spans="1:14" x14ac:dyDescent="0.15">
      <c r="A60" s="250"/>
      <c r="B60" s="246"/>
      <c r="C60" s="246"/>
      <c r="D60" s="246"/>
      <c r="E60" s="246"/>
      <c r="F60" s="246"/>
      <c r="G60" s="327"/>
      <c r="H60" s="328" t="s">
        <v>524</v>
      </c>
      <c r="I60" s="335">
        <v>1419988</v>
      </c>
      <c r="J60" s="330">
        <v>40289</v>
      </c>
      <c r="K60" s="331">
        <v>5.2</v>
      </c>
      <c r="L60" s="332">
        <v>43123</v>
      </c>
      <c r="M60" s="333">
        <v>-2.8</v>
      </c>
      <c r="N60" s="334">
        <v>8</v>
      </c>
    </row>
    <row r="61" spans="1:14" x14ac:dyDescent="0.15">
      <c r="A61" s="250"/>
      <c r="B61" s="246"/>
      <c r="C61" s="246"/>
      <c r="D61" s="246"/>
      <c r="E61" s="246"/>
      <c r="F61" s="246"/>
      <c r="G61" s="312" t="s">
        <v>529</v>
      </c>
      <c r="H61" s="336"/>
      <c r="I61" s="337">
        <v>2824268</v>
      </c>
      <c r="J61" s="338">
        <v>77022</v>
      </c>
      <c r="K61" s="339">
        <v>8.6</v>
      </c>
      <c r="L61" s="340">
        <v>88405</v>
      </c>
      <c r="M61" s="341">
        <v>5.5</v>
      </c>
      <c r="N61" s="326">
        <v>3.1</v>
      </c>
    </row>
    <row r="62" spans="1:14" x14ac:dyDescent="0.15">
      <c r="A62" s="250"/>
      <c r="B62" s="246"/>
      <c r="C62" s="246"/>
      <c r="D62" s="246"/>
      <c r="E62" s="246"/>
      <c r="F62" s="246"/>
      <c r="G62" s="327"/>
      <c r="H62" s="328" t="s">
        <v>524</v>
      </c>
      <c r="I62" s="329">
        <v>1613656</v>
      </c>
      <c r="J62" s="330">
        <v>43932</v>
      </c>
      <c r="K62" s="331">
        <v>-2</v>
      </c>
      <c r="L62" s="332">
        <v>41196</v>
      </c>
      <c r="M62" s="333">
        <v>4.5</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Z72" sqref="Z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Z96" sqref="Z9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22.59</v>
      </c>
      <c r="G47" s="12">
        <v>23.66</v>
      </c>
      <c r="H47" s="12">
        <v>25.35</v>
      </c>
      <c r="I47" s="12">
        <v>25.99</v>
      </c>
      <c r="J47" s="13">
        <v>23.12</v>
      </c>
    </row>
    <row r="48" spans="2:10" ht="57.75" customHeight="1" x14ac:dyDescent="0.15">
      <c r="B48" s="14"/>
      <c r="C48" s="1174" t="s">
        <v>4</v>
      </c>
      <c r="D48" s="1174"/>
      <c r="E48" s="1175"/>
      <c r="F48" s="15">
        <v>2.6</v>
      </c>
      <c r="G48" s="16">
        <v>3.15</v>
      </c>
      <c r="H48" s="16">
        <v>1.57</v>
      </c>
      <c r="I48" s="16">
        <v>0.64</v>
      </c>
      <c r="J48" s="17">
        <v>0.77</v>
      </c>
    </row>
    <row r="49" spans="2:10" ht="57.75" customHeight="1" thickBot="1" x14ac:dyDescent="0.2">
      <c r="B49" s="18"/>
      <c r="C49" s="1176" t="s">
        <v>5</v>
      </c>
      <c r="D49" s="1176"/>
      <c r="E49" s="1177"/>
      <c r="F49" s="19" t="s">
        <v>536</v>
      </c>
      <c r="G49" s="20">
        <v>1.9</v>
      </c>
      <c r="H49" s="20">
        <v>0.01</v>
      </c>
      <c r="I49" s="20" t="s">
        <v>537</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2018-10-28T03:42:08Z</cp:lastPrinted>
  <dcterms:created xsi:type="dcterms:W3CDTF">2018-01-24T06:08:17Z</dcterms:created>
  <dcterms:modified xsi:type="dcterms:W3CDTF">2018-11-19T00:35:23Z</dcterms:modified>
</cp:coreProperties>
</file>