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170" windowWidth="20610" windowHeight="104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A33" i="11" l="1"/>
  <c r="AA32" i="11"/>
  <c r="AA30" i="11"/>
  <c r="AA29" i="11"/>
  <c r="AA28" i="11"/>
  <c r="AA7"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<sst xmlns="http://schemas.openxmlformats.org/spreadsheetml/2006/main" count="1110" uniqueCount="580">
  <si>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</si>
  <si>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</si>
  <si>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</si>
  <si>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</si>
  <si>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</si>
  <si>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</si>
  <si>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</si>
  <si>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</si>
  <si>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</si>
  <si>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</si>
  <si>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</si>
  <si>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</si>
  <si>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</si>
  <si>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</si>
  <si>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</si>
  <si>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</si>
  <si>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</si>
  <si>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</si>
  <si>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</si>
  <si>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</si>
  <si>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</si>
  <si>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</si>
  <si>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</si>
  <si>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</si>
  <si>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</si>
  <si>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</si>
  <si>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</si>
  <si>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</si>
  <si>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</si>
  <si>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</si>
  <si>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</si>
  <si>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</si>
  <si>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</si>
  <si>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</si>
  <si>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</si>
  <si>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</si>
  <si>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</si>
  <si>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</si>
  <si>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</si>
  <si>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</si>
  <si>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</si>
  <si>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</si>
  <si>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</si>
  <si>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</si>
  <si>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</si>
  <si>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</si>
  <si>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</si>
  <si>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</si>
  <si>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</si>
  <si>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</si>
  <si>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</si>
  <si>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</si>
  <si>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</si>
  <si>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</si>
  <si>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</si>
  <si>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</si>
  <si>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</si>
  <si>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</si>
  <si>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</si>
  <si>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</si>
  <si>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</si>
  <si>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</si>
  <si>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</si>
  <si>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</si>
  <si>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</si>
  <si>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</si>
  <si>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</si>
  <si>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</si>
  <si>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</si>
  <si>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</si>
  <si>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</si>
  <si>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</si>
  <si>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</si>
  <si>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</si>
  <si>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</si>
  <si>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</si>
  <si>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</si>
  <si>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</si>
  <si>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</si>
  <si>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</si>
  <si>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</si>
  <si>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内子町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</si>
  <si>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</si>
  <si>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</si>
  <si>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</si>
  <si>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</si>
  <si>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</si>
  <si>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</si>
  <si>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</si>
  <si>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</si>
  <si>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</si>
  <si>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</si>
  <si>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</si>
  <si>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</si>
  <si>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</si>
  <si>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</si>
  <si>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</si>
  <si>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</si>
  <si>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</si>
  <si>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</si>
  <si>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</si>
  <si>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</si>
  <si>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</si>
  <si>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</si>
  <si>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</si>
  <si>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</si>
  <si>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</si>
  <si>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</si>
  <si>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</si>
  <si>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</si>
  <si>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</si>
  <si>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</si>
  <si>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</si>
  <si>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</si>
  <si>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</si>
  <si>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</si>
  <si>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</si>
  <si>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</si>
  <si>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</si>
  <si>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</si>
  <si>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</si>
  <si>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</si>
  <si>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</si>
  <si>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</si>
  <si>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</si>
  <si>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</si>
  <si>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</si>
  <si>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</si>
  <si>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</si>
  <si>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</si>
  <si>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</si>
  <si>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</si>
  <si>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</si>
  <si>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</si>
  <si>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</si>
  <si>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</si>
  <si>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</si>
  <si>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</si>
  <si>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</si>
  <si>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</si>
  <si>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</si>
  <si>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</si>
  <si>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</si>
  <si>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</si>
  <si>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</si>
  <si>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</si>
  <si>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</si>
  <si>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</si>
  <si>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</si>
  <si>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</si>
  <si>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</si>
  <si>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</si>
  <si>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</si>
  <si>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</si>
  <si>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</si>
  <si>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</si>
  <si>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</si>
  <si>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</si>
  <si>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</si>
  <si>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</si>
  <si>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</si>
  <si>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</si>
  <si>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</si>
  <si>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</si>
  <si>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</si>
  <si>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</si>
  <si>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</si>
  <si>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</si>
  <si>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</si>
  <si>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</si>
  <si>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</si>
  <si>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</si>
  <si>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</si>
  <si>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</si>
  <si>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</si>
  <si>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</si>
  <si>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</si>
  <si>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</si>
  <si>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</si>
  <si>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</si>
  <si>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</si>
  <si>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</si>
  <si>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</si>
  <si>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</si>
  <si>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</si>
  <si>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</si>
  <si>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</si>
  <si>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</si>
  <si>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</si>
  <si>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</si>
  <si>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</si>
  <si>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</si>
  <si>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愛媛県内子町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</si>
  <si>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</si>
  <si>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</si>
  <si>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</si>
  <si>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</si>
  <si>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</si>
  <si>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</si>
  <si>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</si>
  <si>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</si>
  <si>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</si>
  <si>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</si>
  <si>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</si>
  <si>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</si>
  <si>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</si>
  <si>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</si>
  <si>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</si>
  <si>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</si>
  <si>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</si>
  <si>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</si>
  <si>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</si>
  <si>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</si>
  <si>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</si>
  <si>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</si>
  <si>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</si>
  <si>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</si>
  <si>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</si>
  <si>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</si>
  <si>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</si>
  <si>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</si>
  <si>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</si>
  <si>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</si>
  <si>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</si>
  <si>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</si>
  <si>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</si>
  <si>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</si>
  <si>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</si>
  <si>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</si>
  <si>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</si>
  <si>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</si>
  <si>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</si>
  <si>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</si>
  <si>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</si>
  <si>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</si>
  <si>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</si>
  <si>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</si>
  <si>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</si>
  <si>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</si>
  <si>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</si>
  <si>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</si>
  <si>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</si>
  <si>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</si>
  <si>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</si>
  <si>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</si>
  <si>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</si>
  <si>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</si>
  <si>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</si>
  <si>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</si>
  <si>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</si>
  <si>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</si>
  <si>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</si>
  <si>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</si>
  <si>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</si>
  <si>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</si>
  <si>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</si>
  <si>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</si>
  <si>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</si>
  <si>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</si>
  <si>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</si>
  <si>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</si>
  <si>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</si>
  <si>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</si>
  <si>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</si>
  <si>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</si>
  <si>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</si>
  <si>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</si>
  <si>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</si>
  <si>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</si>
  <si>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</si>
  <si>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</si>
  <si>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</si>
  <si>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</si>
  <si>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</si>
  <si>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</si>
  <si>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</si>
  <si>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</si>
  <si>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</si>
  <si>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</si>
  <si>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</si>
  <si>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</si>
  <si>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</si>
  <si>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</si>
  <si>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</si>
  <si>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</si>
  <si>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</si>
  <si>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</si>
  <si>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</si>
  <si>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</si>
  <si>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</si>
  <si>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</si>
  <si>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</si>
  <si>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</si>
  <si>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</si>
  <si>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</si>
  <si>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</si>
  <si>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</si>
  <si>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</si>
  <si>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</si>
  <si>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</si>
  <si>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</si>
  <si>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</si>
  <si>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</si>
  <si>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</si>
  <si>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</si>
  <si>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</si>
  <si>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</si>
  <si>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</si>
  <si>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</si>
  <si>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</si>
  <si>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</si>
  <si>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</si>
  <si>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</si>
  <si>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</si>
  <si>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</si>
  <si>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</si>
  <si>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</si>
  <si>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</si>
  <si>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</si>
  <si>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</si>
  <si>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</si>
  <si>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</si>
  <si>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</si>
  <si>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</si>
  <si>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</si>
  <si>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</si>
  <si>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</si>
  <si>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</si>
  <si>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</si>
  <si>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</si>
  <si>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</si>
  <si>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</si>
  <si>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</si>
  <si>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</si>
  <si>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</si>
  <si>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</si>
  <si>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</si>
  <si>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</si>
  <si>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</si>
  <si>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</si>
  <si>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愛媛県内子町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</si>
  <si>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</si>
  <si>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</si>
  <si>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</si>
  <si>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</si>
  <si>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</si>
  <si>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</si>
  <si>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</si>
  <si>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</si>
  <si>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</si>
  <si>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</si>
  <si>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</si>
  <si>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</si>
  <si>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</si>
  <si>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</si>
  <si>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</si>
  <si>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</si>
  <si>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</si>
  <si>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</si>
  <si>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</si>
  <si>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</si>
  <si>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小田高校寄宿舎特別会計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</si>
  <si>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</si>
  <si>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</si>
  <si>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</si>
  <si>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</si>
  <si>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</si>
  <si>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</si>
  <si>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</si>
  <si>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</si>
  <si>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</si>
  <si>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</si>
  <si>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</si>
  <si>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</si>
  <si>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</si>
  <si>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内子町国民健康保険事業特別会計</t>
    <phoneticPr fontId="5"/>
  </si>
  <si>
    <t>内子町介護保険事業特別会計</t>
    <phoneticPr fontId="5"/>
  </si>
  <si>
    <t>内子町後期高齢者医療保険事業特別会計</t>
    <phoneticPr fontId="5"/>
  </si>
  <si>
    <t>内子町介護保険サービス事業特別会計</t>
    <phoneticPr fontId="5"/>
  </si>
  <si>
    <t>-</t>
    <phoneticPr fontId="5"/>
  </si>
  <si>
    <t>内子町水道事業会計</t>
    <phoneticPr fontId="5"/>
  </si>
  <si>
    <t>法適用企業</t>
    <phoneticPr fontId="5"/>
  </si>
  <si>
    <t>内子町簡易水道事業特別会計</t>
    <phoneticPr fontId="5"/>
  </si>
  <si>
    <t>法非適用企業</t>
    <phoneticPr fontId="5"/>
  </si>
  <si>
    <t>内子町公共下水道事業特別会計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</si>
  <si>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</si>
  <si>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</si>
  <si>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</si>
  <si>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</si>
  <si>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</si>
  <si>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</si>
  <si>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</si>
  <si>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</si>
  <si>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</si>
  <si>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</si>
  <si>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</si>
  <si>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</si>
  <si>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</si>
  <si>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</si>
  <si>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</si>
  <si>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</si>
  <si>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</si>
  <si>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</si>
  <si>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</si>
  <si>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</si>
  <si>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</si>
  <si>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</si>
  <si>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</si>
  <si>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</si>
  <si>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</si>
  <si>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</si>
  <si>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</si>
  <si>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</si>
  <si>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</si>
  <si>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</si>
  <si>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</si>
  <si>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</si>
  <si>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</si>
  <si>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</si>
  <si>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</si>
  <si>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</si>
  <si>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</si>
  <si>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</si>
  <si>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</si>
  <si>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</si>
  <si>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</si>
  <si>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</si>
  <si>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</si>
  <si>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</si>
  <si>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</si>
  <si>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</si>
  <si>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</si>
  <si>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</si>
  <si>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</si>
  <si>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</si>
  <si>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</si>
  <si>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</si>
  <si>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</si>
  <si>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</si>
  <si>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</si>
  <si>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</si>
  <si>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</si>
  <si>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</si>
  <si>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内子町簡易水道事業特別会計</t>
    <phoneticPr fontId="5"/>
  </si>
  <si>
    <t>-</t>
    <phoneticPr fontId="5"/>
  </si>
  <si>
    <t>(Ｆ)</t>
    <phoneticPr fontId="5"/>
  </si>
  <si>
    <t>内子町水道事業会計</t>
    <phoneticPr fontId="5"/>
  </si>
  <si>
    <t>将来負担比率（(Ｅ)－(Ｆ)）／（(Ｃ)－(Ｄ)）×１００</t>
    <rPh sb="0" eb="2">
      <t>ショウライ</t>
    </rPh>
    <rPh sb="2" eb="4">
      <t>フタン</t>
    </rPh>
    <rPh sb="4" eb="6">
      <t>ヒリツ</t>
    </rPh>
    <phoneticPr fontId="5"/>
  </si>
  <si>
    <t>内子町介護保険サービス事業特別会計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</si>
  <si>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</si>
  <si>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</si>
  <si>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</si>
  <si>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</si>
  <si>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</si>
  <si>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</si>
  <si>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</si>
  <si>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</si>
  <si>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</si>
  <si>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</si>
  <si>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</si>
  <si>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</si>
  <si>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</si>
  <si>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</si>
  <si>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</si>
  <si>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</si>
  <si>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</si>
  <si>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</si>
  <si>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</si>
  <si>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</si>
  <si>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</si>
  <si>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</si>
  <si>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</si>
  <si>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</si>
  <si>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</si>
  <si>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</si>
  <si>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</si>
  <si>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</si>
  <si>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</si>
  <si>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</si>
  <si>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</si>
  <si>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</si>
  <si>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</si>
  <si>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</si>
  <si>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</si>
  <si>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</si>
  <si>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</si>
  <si>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</si>
  <si>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</si>
  <si>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</si>
  <si>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</si>
  <si>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</si>
  <si>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</si>
  <si>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</si>
  <si>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</si>
  <si>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</si>
  <si>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</si>
  <si>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</si>
  <si>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</si>
  <si>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</si>
  <si>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</si>
  <si>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</si>
  <si>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</si>
  <si>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</si>
  <si>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</si>
  <si>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</si>
  <si>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</si>
  <si>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</si>
  <si>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</si>
  <si>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</si>
  <si>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</si>
  <si>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</si>
  <si>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</si>
  <si>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</si>
  <si>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</si>
  <si>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</si>
  <si>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</si>
  <si>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</si>
  <si>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</si>
  <si>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</si>
  <si>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</si>
  <si>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</si>
  <si>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</si>
  <si>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</si>
  <si>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</si>
  <si>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</si>
  <si>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</si>
  <si>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</si>
  <si>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</si>
  <si>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</si>
  <si>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</si>
  <si>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</si>
  <si>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0.58</t>
  </si>
  <si>
    <t>▲ 1.95</t>
  </si>
  <si>
    <t>一般会計</t>
  </si>
  <si>
    <t>内子町水道事業会計</t>
  </si>
  <si>
    <t>内子町簡易水道事業特別会計</t>
  </si>
  <si>
    <t>内子町国民健康保険事業特別会計</t>
  </si>
  <si>
    <t>内子町介護保険事業特別会計</t>
  </si>
  <si>
    <t>内子町後期高齢者医療保険事業特別会計</t>
  </si>
  <si>
    <t>内子町公共下水道事業特別会計</t>
  </si>
  <si>
    <t>小田高校寄宿舎特別会計</t>
  </si>
  <si>
    <t>その他会計（赤字）</t>
  </si>
  <si>
    <t>その他会計（黒字）</t>
  </si>
  <si>
    <t>愛媛県市町総合事務組合　退職手当事業分</t>
    <phoneticPr fontId="5"/>
  </si>
  <si>
    <t>-</t>
    <phoneticPr fontId="5"/>
  </si>
  <si>
    <t>愛媛県市町総合事務組合　消防補償事業分</t>
    <phoneticPr fontId="2"/>
  </si>
  <si>
    <t>愛媛県市町総合事務組合　交通災害事業分</t>
    <phoneticPr fontId="2"/>
  </si>
  <si>
    <t>愛媛県市町総合事務組合　自治会館事業分</t>
    <phoneticPr fontId="2"/>
  </si>
  <si>
    <t>愛媛県市町総合事務組合　議員公務災害事業分</t>
    <phoneticPr fontId="2"/>
  </si>
  <si>
    <t>愛媛県市町総合事務組合　共通経費分</t>
    <phoneticPr fontId="2"/>
  </si>
  <si>
    <t>-</t>
    <phoneticPr fontId="2"/>
  </si>
  <si>
    <t>大洲・喜多衛生事務組合</t>
    <phoneticPr fontId="5"/>
  </si>
  <si>
    <t>大洲喜多特別養護老人ホーム事務組合　一般会計</t>
    <phoneticPr fontId="5"/>
  </si>
  <si>
    <t>大洲喜多特別養護老人ホーム事務組合　公営企業会計</t>
    <phoneticPr fontId="5"/>
  </si>
  <si>
    <t>大洲地区広域消防事務組合</t>
    <phoneticPr fontId="5"/>
  </si>
  <si>
    <t>八幡浜・大洲地区広域市町村圏組合　一般会計</t>
    <phoneticPr fontId="5"/>
  </si>
  <si>
    <t>八幡浜・大洲地区広域市町村圏組合　八幡浜・大洲地方拠点対策室特別会計</t>
    <phoneticPr fontId="5"/>
  </si>
  <si>
    <t>八幡浜・大洲地区広域市町村圏組合　八幡浜・大洲地区ふるさと市町村圏基金特別会計</t>
    <phoneticPr fontId="5"/>
  </si>
  <si>
    <t>八幡浜・大洲地区広域市町村圏組合　運動公園特別会計</t>
    <phoneticPr fontId="5"/>
  </si>
  <si>
    <t>愛媛地方税滞納整理機構</t>
    <phoneticPr fontId="5"/>
  </si>
  <si>
    <t>愛媛県後期高齢者医療広域連合　一般会計</t>
    <phoneticPr fontId="5"/>
  </si>
  <si>
    <t>愛媛県後期高齢者医療広域連合　後期高齢者医療特別会計</t>
    <phoneticPr fontId="5"/>
  </si>
  <si>
    <t>-</t>
    <phoneticPr fontId="2"/>
  </si>
  <si>
    <t>内子フレッシュパークからり</t>
    <rPh sb="0" eb="2">
      <t>ウチコ</t>
    </rPh>
    <phoneticPr fontId="22"/>
  </si>
  <si>
    <t>内子町国際交流協会</t>
    <rPh sb="0" eb="3">
      <t>ウ</t>
    </rPh>
    <rPh sb="3" eb="5">
      <t>コクサイ</t>
    </rPh>
    <rPh sb="5" eb="7">
      <t>コウリュウ</t>
    </rPh>
    <rPh sb="7" eb="9">
      <t>キ</t>
    </rPh>
    <phoneticPr fontId="22"/>
  </si>
  <si>
    <t>小田まちづくり</t>
    <rPh sb="0" eb="2">
      <t>オダ</t>
    </rPh>
    <phoneticPr fontId="22"/>
  </si>
  <si>
    <t>小田森林ログハウジング</t>
    <rPh sb="0" eb="2">
      <t>オダ</t>
    </rPh>
    <rPh sb="2" eb="4">
      <t>シンリン</t>
    </rPh>
    <phoneticPr fontId="2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</si>
  <si>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</si>
  <si>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</si>
  <si>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</si>
  <si>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</si>
  <si>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</si>
  <si>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</si>
  <si>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</si>
  <si>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</si>
  <si>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</si>
  <si>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</si>
  <si>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</si>
  <si>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</si>
  <si>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平成20年度に作成した公債費負担適正化計画に基づき地方債発行の抑制を図ってきたことにより、年々実質公債費比率は改善方向に向かっている。
　また、地方債残高が減少する一方で充当可能基金を増額維持できたことから将来負担比率は減少し改善につながっている。
　類似団体と同じように、実質公債費比率、将来負担比率のいずれも減少し改善傾向である。
</t>
    <rPh sb="46" eb="48">
      <t>ネンネン</t>
    </rPh>
    <rPh sb="48" eb="50">
      <t>ジッシツ</t>
    </rPh>
    <rPh sb="50" eb="53">
      <t>コウサイヒ</t>
    </rPh>
    <rPh sb="53" eb="55">
      <t>ヒリツ</t>
    </rPh>
    <rPh sb="56" eb="58">
      <t>カイゼン</t>
    </rPh>
    <rPh sb="58" eb="60">
      <t>ホウコウ</t>
    </rPh>
    <rPh sb="61" eb="62">
      <t>ム</t>
    </rPh>
    <rPh sb="73" eb="76">
      <t>チホウサイ</t>
    </rPh>
    <rPh sb="76" eb="78">
      <t>ザンダカ</t>
    </rPh>
    <rPh sb="79" eb="81">
      <t>ゲンショウ</t>
    </rPh>
    <rPh sb="83" eb="85">
      <t>イッポウ</t>
    </rPh>
    <rPh sb="127" eb="129">
      <t>ルイジ</t>
    </rPh>
    <rPh sb="129" eb="131">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</si>
</sst>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87"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98"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8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103567</c:v>
                </c:pt>
                <c:pt idx="1">
                  <c:v>106140</c:v>
                </c:pt>
                <c:pt idx="2">
                  <c:v>114357</c:v>
                </c:pt>
                <c:pt idx="3">
                  <c:v>96588</c:v>
                </c:pt>
                <c:pt idx="4">
                  <c:v>110524</c:v>
                </c:pt>
              </c:numCache>
            </c:numRef>
          </c:val>
          <c:smooth val="0"/>
        </c:ser>
        <c:dLbls>
          <c:showLegendKey val="0"/>
          <c:showVal val="0"/>
          <c:showCatName val="0"/>
          <c:showSerName val="0"/>
          <c:showPercent val="0"/>
          <c:showBubbleSize val="0"/>
        </c:dLbls>
        <c:marker val="1"/>
        <c:smooth val="0"/>
        <c:axId val="152989056"/>
        <c:axId val="159254016"/>
      </c:lineChart>
      <c:catAx>
        <c:axId val="152989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254016"/>
        <c:crosses val="autoZero"/>
        <c:auto val="1"/>
        <c:lblAlgn val="ctr"/>
        <c:lblOffset val="100"/>
        <c:tickLblSkip val="1"/>
        <c:tickMarkSkip val="1"/>
        <c:noMultiLvlLbl val="0"/>
      </c:catAx>
      <c:valAx>
        <c:axId val="1592540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53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98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2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3.97</c:v>
                </c:pt>
                <c:pt idx="1">
                  <c:v>5.61</c:v>
                </c:pt>
                <c:pt idx="2">
                  <c:v>6.25</c:v>
                </c:pt>
                <c:pt idx="3">
                  <c:v>4.4000000000000004</c:v>
                </c:pt>
                <c:pt idx="4">
                  <c:v>6.49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14.6</c:v>
                </c:pt>
                <c:pt idx="1">
                  <c:v>14.86</c:v>
                </c:pt>
                <c:pt idx="2">
                  <c:v>14.94</c:v>
                </c:pt>
                <c:pt idx="3">
                  <c:v>15.19</c:v>
                </c:pt>
                <c:pt idx="4">
                  <c:v>15.24</c:v>
                </c:pt>
              </c:numCache>
            </c:numRef>
          </c:val>
        </c:ser>
        <c:dLbls>
          <c:showLegendKey val="0"/>
          <c:showVal val="0"/>
          <c:showCatName val="0"/>
          <c:showSerName val="0"/>
          <c:showPercent val="0"/>
          <c:showBubbleSize val="0"/>
        </c:dLbls>
        <c:gapWidth val="250"/>
        <c:overlap val="100"/>
        <c:axId val="166459648"/>
        <c:axId val="166855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-0.57999999999999996</c:v>
                </c:pt>
                <c:pt idx="1">
                  <c:v>1.58</c:v>
                </c:pt>
                <c:pt idx="2">
                  <c:v>0.62</c:v>
                </c:pt>
                <c:pt idx="3">
                  <c:v>-1.95</c:v>
                </c:pt>
                <c:pt idx="4">
                  <c:v>2.08</c:v>
                </c:pt>
              </c:numCache>
            </c:numRef>
          </c:val>
          <c:smooth val="0"/>
        </c:ser>
        <c:dLbls>
          <c:showLegendKey val="0"/>
          <c:showVal val="0"/>
          <c:showCatName val="0"/>
          <c:showSerName val="0"/>
          <c:showPercent val="0"/>
          <c:showBubbleSize val="0"/>
        </c:dLbls>
        <c:marker val="1"/>
        <c:smooth val="0"/>
        <c:axId val="166459648"/>
        <c:axId val="166855040"/>
      </c:lineChart>
      <c:catAx>
        <c:axId val="1664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855040"/>
        <c:crosses val="autoZero"/>
        <c:auto val="1"/>
        <c:lblAlgn val="ctr"/>
        <c:lblOffset val="100"/>
        <c:tickLblSkip val="1"/>
        <c:tickMarkSkip val="1"/>
        <c:noMultiLvlLbl val="0"/>
      </c:catAx>
      <c:valAx>
        <c:axId val="16685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45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1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小田高校寄宿舎特別会計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内子町公共下水道事業特別会計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内子町後期高齢者医療保険事業特別会計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0.05</c:v>
                </c:pt>
                <c:pt idx="4">
                  <c:v>#N/A</c:v>
                </c:pt>
                <c:pt idx="5">
                  <c:v>0.04</c:v>
                </c:pt>
                <c:pt idx="6">
                  <c:v>#N/A</c:v>
                </c:pt>
                <c:pt idx="7">
                  <c:v>0.09</c:v>
                </c:pt>
                <c:pt idx="8">
                  <c:v>#N/A</c:v>
                </c:pt>
                <c:pt idx="9">
                  <c:v>0.05</c:v>
                </c:pt>
              </c:numCache>
            </c:numRef>
          </c:val>
        </c:ser>
        <c:ser>
          <c:idx val="5"/>
          <c:order val="5"/>
          <c:tx>
            <c:strRef>
              <c:f>データシート!$A$32</c:f>
              <c:strCache>
                <c:ptCount val="1"/>
                <c:pt idx="0">
                  <c:v>内子町介護保険事業特別会計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0.59</c:v>
                </c:pt>
                <c:pt idx="2">
                  <c:v>#N/A</c:v>
                </c:pt>
                <c:pt idx="3">
                  <c:v>0.91</c:v>
                </c:pt>
                <c:pt idx="4">
                  <c:v>#N/A</c:v>
                </c:pt>
                <c:pt idx="5">
                  <c:v>0.53</c:v>
                </c:pt>
                <c:pt idx="6">
                  <c:v>#N/A</c:v>
                </c:pt>
                <c:pt idx="7">
                  <c:v>0.98</c:v>
                </c:pt>
                <c:pt idx="8">
                  <c:v>#N/A</c:v>
                </c:pt>
                <c:pt idx="9">
                  <c:v>0.84</c:v>
                </c:pt>
              </c:numCache>
            </c:numRef>
          </c:val>
        </c:ser>
        <c:ser>
          <c:idx val="6"/>
          <c:order val="6"/>
          <c:tx>
            <c:strRef>
              <c:f>データシート!$A$33</c:f>
              <c:strCache>
                <c:ptCount val="1"/>
                <c:pt idx="0">
                  <c:v>内子町国民健康保険事業特別会計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3.83</c:v>
                </c:pt>
                <c:pt idx="2">
                  <c:v>#N/A</c:v>
                </c:pt>
                <c:pt idx="3">
                  <c:v>2.46</c:v>
                </c:pt>
                <c:pt idx="4">
                  <c:v>#N/A</c:v>
                </c:pt>
                <c:pt idx="5">
                  <c:v>2.15</c:v>
                </c:pt>
                <c:pt idx="6">
                  <c:v>#N/A</c:v>
                </c:pt>
                <c:pt idx="7">
                  <c:v>2</c:v>
                </c:pt>
                <c:pt idx="8">
                  <c:v>#N/A</c:v>
                </c:pt>
                <c:pt idx="9">
                  <c:v>1.78</c:v>
                </c:pt>
              </c:numCache>
            </c:numRef>
          </c:val>
        </c:ser>
        <c:ser>
          <c:idx val="7"/>
          <c:order val="7"/>
          <c:tx>
            <c:strRef>
              <c:f>データシート!$A$34</c:f>
              <c:strCache>
                <c:ptCount val="1"/>
                <c:pt idx="0">
                  <c:v>内子町簡易水道事業特別会計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0.56000000000000005</c:v>
                </c:pt>
                <c:pt idx="2">
                  <c:v>#N/A</c:v>
                </c:pt>
                <c:pt idx="3">
                  <c:v>0.41</c:v>
                </c:pt>
                <c:pt idx="4">
                  <c:v>#N/A</c:v>
                </c:pt>
                <c:pt idx="5">
                  <c:v>0.5</c:v>
                </c:pt>
                <c:pt idx="6">
                  <c:v>#N/A</c:v>
                </c:pt>
                <c:pt idx="7">
                  <c:v>0.52</c:v>
                </c:pt>
                <c:pt idx="8">
                  <c:v>#N/A</c:v>
                </c:pt>
                <c:pt idx="9">
                  <c:v>2.76</c:v>
                </c:pt>
              </c:numCache>
            </c:numRef>
          </c:val>
        </c:ser>
        <c:ser>
          <c:idx val="8"/>
          <c:order val="8"/>
          <c:tx>
            <c:strRef>
              <c:f>データシート!$A$35</c:f>
              <c:strCache>
                <c:ptCount val="1"/>
                <c:pt idx="0">
                  <c:v>内子町水道事業会計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8.43</c:v>
                </c:pt>
                <c:pt idx="2">
                  <c:v>#N/A</c:v>
                </c:pt>
                <c:pt idx="3">
                  <c:v>9.61</c:v>
                </c:pt>
                <c:pt idx="4">
                  <c:v>#N/A</c:v>
                </c:pt>
                <c:pt idx="5">
                  <c:v>10.42</c:v>
                </c:pt>
                <c:pt idx="6">
                  <c:v>#N/A</c:v>
                </c:pt>
                <c:pt idx="7">
                  <c:v>5.72</c:v>
                </c:pt>
                <c:pt idx="8">
                  <c:v>#N/A</c:v>
                </c:pt>
                <c:pt idx="9">
                  <c:v>5.16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3.97</c:v>
                </c:pt>
                <c:pt idx="2">
                  <c:v>#N/A</c:v>
                </c:pt>
                <c:pt idx="3">
                  <c:v>5.6</c:v>
                </c:pt>
                <c:pt idx="4">
                  <c:v>#N/A</c:v>
                </c:pt>
                <c:pt idx="5">
                  <c:v>6.25</c:v>
                </c:pt>
                <c:pt idx="6">
                  <c:v>#N/A</c:v>
                </c:pt>
                <c:pt idx="7">
                  <c:v>4.3899999999999997</c:v>
                </c:pt>
                <c:pt idx="8">
                  <c:v>#N/A</c:v>
                </c:pt>
                <c:pt idx="9">
                  <c:v>6.48</c:v>
                </c:pt>
              </c:numCache>
            </c:numRef>
          </c:val>
        </c:ser>
        <c:dLbls>
          <c:showLegendKey val="0"/>
          <c:showVal val="0"/>
          <c:showCatName val="0"/>
          <c:showSerName val="0"/>
          <c:showPercent val="0"/>
          <c:showBubbleSize val="0"/>
        </c:dLbls>
        <c:gapWidth val="150"/>
        <c:overlap val="100"/>
        <c:axId val="167362560"/>
        <c:axId val="167364096"/>
      </c:barChart>
      <c:catAx>
        <c:axId val="16736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64096"/>
        <c:crosses val="autoZero"/>
        <c:auto val="1"/>
        <c:lblAlgn val="ctr"/>
        <c:lblOffset val="100"/>
        <c:tickLblSkip val="1"/>
        <c:tickMarkSkip val="1"/>
        <c:noMultiLvlLbl val="0"/>
      </c:catAx>
      <c:valAx>
        <c:axId val="16736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6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889"/>
          <c:h val="0.639296187683288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1350</c:v>
                </c:pt>
                <c:pt idx="5">
                  <c:v>1307</c:v>
                </c:pt>
                <c:pt idx="8">
                  <c:v>1276</c:v>
                </c:pt>
                <c:pt idx="11">
                  <c:v>1293</c:v>
                </c:pt>
                <c:pt idx="14">
                  <c:v>1260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46</c:v>
                </c:pt>
                <c:pt idx="3">
                  <c:v>45</c:v>
                </c:pt>
                <c:pt idx="6">
                  <c:v>34</c:v>
                </c:pt>
                <c:pt idx="9">
                  <c:v>33</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181</c:v>
                </c:pt>
                <c:pt idx="3">
                  <c:v>189</c:v>
                </c:pt>
                <c:pt idx="6">
                  <c:v>113</c:v>
                </c:pt>
                <c:pt idx="9">
                  <c:v>28</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236</c:v>
                </c:pt>
                <c:pt idx="3">
                  <c:v>257</c:v>
                </c:pt>
                <c:pt idx="6">
                  <c:v>277</c:v>
                </c:pt>
                <c:pt idx="9">
                  <c:v>279</c:v>
                </c:pt>
                <c:pt idx="12">
                  <c:v>282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1583</c:v>
                </c:pt>
                <c:pt idx="3">
                  <c:v>1495</c:v>
                </c:pt>
                <c:pt idx="6">
                  <c:v>1373</c:v>
                </c:pt>
                <c:pt idx="9">
                  <c:v>1314</c:v>
                </c:pt>
                <c:pt idx="12">
                  <c:v>1207</c:v>
                </c:pt>
              </c:numCache>
            </c:numRef>
          </c:val>
        </c:ser>
        <c:dLbls>
          <c:showLegendKey val="0"/>
          <c:showVal val="0"/>
          <c:showCatName val="0"/>
          <c:showSerName val="0"/>
          <c:showPercent val="0"/>
          <c:showBubbleSize val="0"/>
        </c:dLbls>
        <c:gapWidth val="100"/>
        <c:overlap val="100"/>
        <c:axId val="152886656"/>
        <c:axId val="16396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696</c:v>
                </c:pt>
                <c:pt idx="2">
                  <c:v>#N/A</c:v>
                </c:pt>
                <c:pt idx="3">
                  <c:v>#N/A</c:v>
                </c:pt>
                <c:pt idx="4">
                  <c:v>679</c:v>
                </c:pt>
                <c:pt idx="5">
                  <c:v>#N/A</c:v>
                </c:pt>
                <c:pt idx="6">
                  <c:v>#N/A</c:v>
                </c:pt>
                <c:pt idx="7">
                  <c:v>521</c:v>
                </c:pt>
                <c:pt idx="8">
                  <c:v>#N/A</c:v>
                </c:pt>
                <c:pt idx="9">
                  <c:v>#N/A</c:v>
                </c:pt>
                <c:pt idx="10">
                  <c:v>361</c:v>
                </c:pt>
                <c:pt idx="11">
                  <c:v>#N/A</c:v>
                </c:pt>
                <c:pt idx="12">
                  <c:v>#N/A</c:v>
                </c:pt>
                <c:pt idx="13">
                  <c:v>277</c:v>
                </c:pt>
                <c:pt idx="14">
                  <c:v>#N/A</c:v>
                </c:pt>
              </c:numCache>
            </c:numRef>
          </c:val>
          <c:smooth val="0"/>
        </c:ser>
        <c:dLbls>
          <c:showLegendKey val="0"/>
          <c:showVal val="0"/>
          <c:showCatName val="0"/>
          <c:showSerName val="0"/>
          <c:showPercent val="0"/>
          <c:showBubbleSize val="0"/>
        </c:dLbls>
        <c:marker val="1"/>
        <c:smooth val="0"/>
        <c:axId val="152886656"/>
        <c:axId val="163968512"/>
      </c:lineChart>
      <c:catAx>
        <c:axId val="15288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968512"/>
        <c:crosses val="autoZero"/>
        <c:auto val="1"/>
        <c:lblAlgn val="ctr"/>
        <c:lblOffset val="100"/>
        <c:tickLblSkip val="1"/>
        <c:tickMarkSkip val="1"/>
        <c:noMultiLvlLbl val="0"/>
      </c:catAx>
      <c:valAx>
        <c:axId val="16396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88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62"/>
          <c:h val="0.589182127738549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11231</c:v>
                </c:pt>
                <c:pt idx="5">
                  <c:v>11280</c:v>
                </c:pt>
                <c:pt idx="8">
                  <c:v>10956</c:v>
                </c:pt>
                <c:pt idx="11">
                  <c:v>10608</c:v>
                </c:pt>
                <c:pt idx="14">
                  <c:v>10334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400</c:v>
                </c:pt>
                <c:pt idx="5">
                  <c:v>391</c:v>
                </c:pt>
                <c:pt idx="8">
                  <c:v>350</c:v>
                </c:pt>
                <c:pt idx="11">
                  <c:v>310</c:v>
                </c:pt>
                <c:pt idx="14">
                  <c:v>269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4577</c:v>
                </c:pt>
                <c:pt idx="5">
                  <c:v>4818</c:v>
                </c:pt>
                <c:pt idx="8">
                  <c:v>5261</c:v>
                </c:pt>
                <c:pt idx="11">
                  <c:v>5433</c:v>
                </c:pt>
                <c:pt idx="14">
                  <c:v>5978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2699</c:v>
                </c:pt>
                <c:pt idx="3">
                  <c:v>2551</c:v>
                </c:pt>
                <c:pt idx="6">
                  <c:v>2235</c:v>
                </c:pt>
                <c:pt idx="9">
                  <c:v>2032</c:v>
                </c:pt>
                <c:pt idx="12">
                  <c:v>1931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405</c:v>
                </c:pt>
                <c:pt idx="3">
                  <c:v>274</c:v>
                </c:pt>
                <c:pt idx="6">
                  <c:v>156</c:v>
                </c:pt>
                <c:pt idx="9">
                  <c:v>46</c:v>
                </c:pt>
                <c:pt idx="12">
                  <c:v>169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3377</c:v>
                </c:pt>
                <c:pt idx="3">
                  <c:v>3134</c:v>
                </c:pt>
                <c:pt idx="6">
                  <c:v>2987</c:v>
                </c:pt>
                <c:pt idx="9">
                  <c:v>2906</c:v>
                </c:pt>
                <c:pt idx="12">
                  <c:v>2849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386</c:v>
                </c:pt>
                <c:pt idx="3">
                  <c:v>242</c:v>
                </c:pt>
                <c:pt idx="6">
                  <c:v>203</c:v>
                </c:pt>
                <c:pt idx="9">
                  <c:v>154</c:v>
                </c:pt>
                <c:pt idx="12">
                  <c:v>219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10489</c:v>
                </c:pt>
                <c:pt idx="3">
                  <c:v>10369</c:v>
                </c:pt>
                <c:pt idx="6">
                  <c:v>9684</c:v>
                </c:pt>
                <c:pt idx="9">
                  <c:v>9013</c:v>
                </c:pt>
                <c:pt idx="12">
                  <c:v>8702</c:v>
                </c:pt>
              </c:numCache>
            </c:numRef>
          </c:val>
        </c:ser>
        <c:dLbls>
          <c:showLegendKey val="0"/>
          <c:showVal val="0"/>
          <c:showCatName val="0"/>
          <c:showSerName val="0"/>
          <c:showPercent val="0"/>
          <c:showBubbleSize val="0"/>
        </c:dLbls>
        <c:gapWidth val="100"/>
        <c:overlap val="100"/>
        <c:axId val="167224832"/>
        <c:axId val="16722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1148</c:v>
                </c:pt>
                <c:pt idx="2">
                  <c:v>#N/A</c:v>
                </c:pt>
                <c:pt idx="3">
                  <c:v>#N/A</c:v>
                </c:pt>
                <c:pt idx="4">
                  <c:v>80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7224832"/>
        <c:axId val="167226752"/>
      </c:lineChart>
      <c:catAx>
        <c:axId val="16722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226752"/>
        <c:crosses val="autoZero"/>
        <c:auto val="1"/>
        <c:lblAlgn val="ctr"/>
        <c:lblOffset val="100"/>
        <c:tickLblSkip val="1"/>
        <c:tickMarkSkip val="1"/>
        <c:noMultiLvlLbl val="0"/>
      </c:catAx>
      <c:valAx>
        <c:axId val="16722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2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7660928"/>
        <c:axId val="167704064"/>
      </c:scatterChart>
      <c:valAx>
        <c:axId val="167660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704064"/>
        <c:crosses val="autoZero"/>
        <c:crossBetween val="midCat"/>
      </c:valAx>
      <c:valAx>
        <c:axId val="167704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660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12.7</c:v>
                </c:pt>
                <c:pt idx="1">
                  <c:v>11.6</c:v>
                </c:pt>
                <c:pt idx="2">
                  <c:v>10.3</c:v>
                </c:pt>
                <c:pt idx="3">
                  <c:v>8.6</c:v>
                </c:pt>
                <c:pt idx="4">
                  <c:v>6.4</c:v>
                </c:pt>
              </c:numCache>
            </c:numRef>
          </c:xVal>
          <c:yVal>
            <c:numRef>
              <c:f>公会計指標分析・財政指標組合せ分析表!$K$73:$O$73</c:f>
              <c:numCache>
                <c:formatCode>#,##0.0;"▲ "#,##0.0</c:formatCode>
                <c:ptCount val="5"/>
                <c:pt idx="0">
                  <c:v>18.600000000000001</c:v>
                </c:pt>
                <c:pt idx="1">
                  <c:v>1.3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153074304"/>
        <c:axId val="153076480"/>
      </c:scatterChart>
      <c:valAx>
        <c:axId val="153074304"/>
        <c:scaling>
          <c:orientation val="minMax"/>
          <c:max val="14.9"/>
          <c:min val="9.800000000000000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076480"/>
        <c:crosses val="autoZero"/>
        <c:crossBetween val="midCat"/>
      </c:valAx>
      <c:valAx>
        <c:axId val="153076480"/>
        <c:scaling>
          <c:orientation val="minMax"/>
          <c:max val="10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074304"/>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19</a:t>
          </a:r>
          <a:r>
            <a:rPr lang="ja-JP" altLang="ja-JP" sz="1200" b="0" i="0" baseline="0">
              <a:solidFill>
                <a:schemeClr val="dk1"/>
              </a:solidFill>
              <a:latin typeface="+mn-ea"/>
              <a:ea typeface="+mn-ea"/>
              <a:cs typeface="+mn-cs"/>
            </a:rPr>
            <a:t>年度に繰上償還</a:t>
          </a:r>
          <a:r>
            <a:rPr lang="en-US" altLang="ja-JP" sz="1200" b="0" i="0" baseline="0">
              <a:solidFill>
                <a:schemeClr val="dk1"/>
              </a:solidFill>
              <a:latin typeface="+mn-ea"/>
              <a:ea typeface="+mn-ea"/>
              <a:cs typeface="+mn-cs"/>
            </a:rPr>
            <a:t>(378,075</a:t>
          </a:r>
          <a:r>
            <a:rPr lang="ja-JP" altLang="ja-JP" sz="1200" b="0" i="0" baseline="0">
              <a:solidFill>
                <a:schemeClr val="dk1"/>
              </a:solidFill>
              <a:latin typeface="+mn-ea"/>
              <a:ea typeface="+mn-ea"/>
              <a:cs typeface="+mn-cs"/>
            </a:rPr>
            <a:t>千円</a:t>
          </a:r>
          <a:r>
            <a:rPr lang="en-US" altLang="ja-JP" sz="1200" b="0" i="0" baseline="0">
              <a:solidFill>
                <a:schemeClr val="dk1"/>
              </a:solidFill>
              <a:latin typeface="+mn-ea"/>
              <a:ea typeface="+mn-ea"/>
              <a:cs typeface="+mn-cs"/>
            </a:rPr>
            <a:t>)</a:t>
          </a:r>
          <a:r>
            <a:rPr lang="ja-JP" altLang="ja-JP" sz="1200" b="0" i="0" baseline="0">
              <a:solidFill>
                <a:schemeClr val="dk1"/>
              </a:solidFill>
              <a:latin typeface="+mn-ea"/>
              <a:ea typeface="+mn-ea"/>
              <a:cs typeface="+mn-cs"/>
            </a:rPr>
            <a:t>を実施したこと、また平成</a:t>
          </a:r>
          <a:r>
            <a:rPr lang="en-US" altLang="ja-JP" sz="1200" b="0" i="0" baseline="0">
              <a:solidFill>
                <a:schemeClr val="dk1"/>
              </a:solidFill>
              <a:latin typeface="+mn-ea"/>
              <a:ea typeface="+mn-ea"/>
              <a:cs typeface="+mn-cs"/>
            </a:rPr>
            <a:t>20</a:t>
          </a:r>
          <a:r>
            <a:rPr lang="ja-JP" altLang="ja-JP" sz="1200" b="0" i="0" baseline="0">
              <a:solidFill>
                <a:schemeClr val="dk1"/>
              </a:solidFill>
              <a:latin typeface="+mn-ea"/>
              <a:ea typeface="+mn-ea"/>
              <a:cs typeface="+mn-cs"/>
            </a:rPr>
            <a:t>年度に作成した公債費負担適正化計画に基づき地方債発行の抑制を図ってきたことにより、平成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年度末の起債残高を前年度比</a:t>
          </a:r>
          <a:r>
            <a:rPr lang="en-US" altLang="ja-JP" sz="1200" b="0" i="0" baseline="0">
              <a:solidFill>
                <a:schemeClr val="dk1"/>
              </a:solidFill>
              <a:latin typeface="+mn-ea"/>
              <a:ea typeface="+mn-ea"/>
              <a:cs typeface="+mn-cs"/>
            </a:rPr>
            <a:t>3.4</a:t>
          </a:r>
          <a:r>
            <a:rPr lang="ja-JP" altLang="ja-JP" sz="1200" b="0" i="0" baseline="0">
              <a:solidFill>
                <a:schemeClr val="dk1"/>
              </a:solidFill>
              <a:latin typeface="+mn-ea"/>
              <a:ea typeface="+mn-ea"/>
              <a:cs typeface="+mn-cs"/>
            </a:rPr>
            <a:t>％減額</a:t>
          </a:r>
          <a:r>
            <a:rPr lang="en-US" altLang="ja-JP" sz="1200" b="0" i="0" baseline="0">
              <a:solidFill>
                <a:schemeClr val="dk1"/>
              </a:solidFill>
              <a:latin typeface="+mn-ea"/>
              <a:ea typeface="+mn-ea"/>
              <a:cs typeface="+mn-cs"/>
            </a:rPr>
            <a:t>(△310,111</a:t>
          </a:r>
          <a:r>
            <a:rPr lang="ja-JP" altLang="ja-JP" sz="1200" b="0" i="0" baseline="0">
              <a:solidFill>
                <a:schemeClr val="dk1"/>
              </a:solidFill>
              <a:latin typeface="+mn-ea"/>
              <a:ea typeface="+mn-ea"/>
              <a:cs typeface="+mn-cs"/>
            </a:rPr>
            <a:t>千円</a:t>
          </a:r>
          <a:r>
            <a:rPr lang="en-US" altLang="ja-JP" sz="1200" b="0" i="0" baseline="0">
              <a:solidFill>
                <a:schemeClr val="dk1"/>
              </a:solidFill>
              <a:latin typeface="+mn-ea"/>
              <a:ea typeface="+mn-ea"/>
              <a:cs typeface="+mn-cs"/>
            </a:rPr>
            <a:t>)</a:t>
          </a:r>
          <a:r>
            <a:rPr lang="ja-JP" altLang="ja-JP" sz="1200" b="0" i="0" baseline="0">
              <a:solidFill>
                <a:schemeClr val="dk1"/>
              </a:solidFill>
              <a:latin typeface="+mn-ea"/>
              <a:ea typeface="+mn-ea"/>
              <a:cs typeface="+mn-cs"/>
            </a:rPr>
            <a:t>することができ、それにより地方債の元利償還金を減少することができた。</a:t>
          </a:r>
          <a:endParaRPr lang="ja-JP" altLang="ja-JP" sz="1200">
            <a:solidFill>
              <a:schemeClr val="dk1"/>
            </a:solidFill>
            <a:latin typeface="+mn-ea"/>
            <a:ea typeface="+mn-ea"/>
            <a:cs typeface="+mn-cs"/>
          </a:endParaRPr>
        </a:p>
        <a:p>
          <a:r>
            <a:rPr lang="ja-JP" altLang="ja-JP" sz="1200" b="0" i="0" baseline="0">
              <a:solidFill>
                <a:schemeClr val="dk1"/>
              </a:solidFill>
              <a:latin typeface="+mn-ea"/>
              <a:ea typeface="+mn-ea"/>
              <a:cs typeface="+mn-cs"/>
            </a:rPr>
            <a:t>　それにより実質公債費率を計算する上での分子となる地方債の元利償還金を減少することができ、</a:t>
          </a:r>
          <a:r>
            <a:rPr lang="ja-JP" altLang="en-US"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年度についても実質公債費比率は改善した。</a:t>
          </a:r>
          <a:endParaRPr kumimoji="1" lang="ja-JP" altLang="en-US" sz="12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latin typeface="+mn-lt"/>
              <a:ea typeface="+mn-ea"/>
              <a:cs typeface="+mn-cs"/>
            </a:rPr>
            <a:t>　過去の地方債の償還が一部終了していることにあわせて、</a:t>
          </a:r>
          <a:r>
            <a:rPr lang="ja-JP" altLang="ja-JP" sz="1200" b="0" i="0" baseline="0">
              <a:solidFill>
                <a:schemeClr val="dk1"/>
              </a:solidFill>
              <a:latin typeface="+mn-lt"/>
              <a:ea typeface="+mn-ea"/>
              <a:cs typeface="+mn-cs"/>
            </a:rPr>
            <a:t>起債の抑制により地方債残高の減少を図っていること。</a:t>
          </a:r>
          <a:r>
            <a:rPr lang="ja-JP" altLang="en-US" sz="1200" b="0" i="0" baseline="0">
              <a:solidFill>
                <a:schemeClr val="dk1"/>
              </a:solidFill>
              <a:latin typeface="+mn-lt"/>
              <a:ea typeface="+mn-ea"/>
              <a:cs typeface="+mn-cs"/>
            </a:rPr>
            <a:t>同じく、公営企業債等の繰入についても償還終了等により繰入見込額が減少している。</a:t>
          </a:r>
          <a:r>
            <a:rPr lang="ja-JP" altLang="ja-JP" sz="1200" b="0" i="0" baseline="0">
              <a:solidFill>
                <a:schemeClr val="dk1"/>
              </a:solidFill>
              <a:latin typeface="+mn-lt"/>
              <a:ea typeface="+mn-ea"/>
              <a:cs typeface="+mn-cs"/>
            </a:rPr>
            <a:t>また組合等の負担見込額について</a:t>
          </a:r>
          <a:r>
            <a:rPr lang="ja-JP" altLang="en-US" sz="1200" b="0" i="0" baseline="0">
              <a:solidFill>
                <a:schemeClr val="dk1"/>
              </a:solidFill>
              <a:latin typeface="+mn-lt"/>
              <a:ea typeface="+mn-ea"/>
              <a:cs typeface="+mn-cs"/>
            </a:rPr>
            <a:t>は</a:t>
          </a:r>
          <a:r>
            <a:rPr lang="ja-JP" altLang="ja-JP" sz="1200" b="0" i="0" baseline="0">
              <a:solidFill>
                <a:schemeClr val="dk1"/>
              </a:solidFill>
              <a:latin typeface="+mn-lt"/>
              <a:ea typeface="+mn-ea"/>
              <a:cs typeface="+mn-cs"/>
            </a:rPr>
            <a:t>、新たな負担等を起こさずに返済していること</a:t>
          </a:r>
          <a:r>
            <a:rPr lang="ja-JP" altLang="en-US" sz="1200" b="0" i="0" baseline="0">
              <a:solidFill>
                <a:schemeClr val="dk1"/>
              </a:solidFill>
              <a:latin typeface="+mn-lt"/>
              <a:ea typeface="+mn-ea"/>
              <a:cs typeface="+mn-cs"/>
            </a:rPr>
            <a:t>などにより、</a:t>
          </a:r>
          <a:r>
            <a:rPr lang="ja-JP" altLang="ja-JP" sz="1200" b="0" i="0" baseline="0">
              <a:solidFill>
                <a:schemeClr val="dk1"/>
              </a:solidFill>
              <a:latin typeface="+mn-lt"/>
              <a:ea typeface="+mn-ea"/>
              <a:cs typeface="+mn-cs"/>
            </a:rPr>
            <a:t>将来負担額の減少</a:t>
          </a:r>
          <a:r>
            <a:rPr lang="en-US" altLang="ja-JP"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a:t>
          </a:r>
          <a:r>
            <a:rPr lang="en-US" altLang="ja-JP" sz="1200" b="0" i="0" baseline="0">
              <a:solidFill>
                <a:schemeClr val="dk1"/>
              </a:solidFill>
              <a:latin typeface="+mn-lt"/>
              <a:ea typeface="+mn-ea"/>
              <a:cs typeface="+mn-cs"/>
            </a:rPr>
            <a:t>281</a:t>
          </a:r>
          <a:r>
            <a:rPr lang="ja-JP" altLang="ja-JP" sz="1200" b="0" i="0" baseline="0">
              <a:solidFill>
                <a:schemeClr val="dk1"/>
              </a:solidFill>
              <a:latin typeface="+mn-lt"/>
              <a:ea typeface="+mn-ea"/>
              <a:cs typeface="+mn-cs"/>
            </a:rPr>
            <a:t>百万円</a:t>
          </a:r>
          <a:r>
            <a:rPr lang="en-US" altLang="ja-JP"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を図ることができた。</a:t>
          </a:r>
          <a:endParaRPr lang="ja-JP" altLang="ja-JP" sz="1200">
            <a:solidFill>
              <a:schemeClr val="dk1"/>
            </a:solidFill>
            <a:latin typeface="+mn-lt"/>
            <a:ea typeface="+mn-ea"/>
            <a:cs typeface="+mn-cs"/>
          </a:endParaRPr>
        </a:p>
        <a:p>
          <a:r>
            <a:rPr lang="ja-JP" altLang="ja-JP" sz="1200" b="0" i="0" baseline="0">
              <a:solidFill>
                <a:schemeClr val="dk1"/>
              </a:solidFill>
              <a:latin typeface="+mn-lt"/>
              <a:ea typeface="+mn-ea"/>
              <a:cs typeface="+mn-cs"/>
            </a:rPr>
            <a:t>　また、充当可能基金を</a:t>
          </a:r>
          <a:r>
            <a:rPr lang="en-US" altLang="ja-JP" sz="1200" b="0" i="0" baseline="0">
              <a:solidFill>
                <a:schemeClr val="dk1"/>
              </a:solidFill>
              <a:latin typeface="+mn-lt"/>
              <a:ea typeface="+mn-ea"/>
              <a:cs typeface="+mn-cs"/>
            </a:rPr>
            <a:t>545</a:t>
          </a:r>
          <a:r>
            <a:rPr lang="ja-JP" altLang="ja-JP" sz="1200" b="0" i="0" baseline="0">
              <a:solidFill>
                <a:schemeClr val="dk1"/>
              </a:solidFill>
              <a:latin typeface="+mn-lt"/>
              <a:ea typeface="+mn-ea"/>
              <a:cs typeface="+mn-cs"/>
            </a:rPr>
            <a:t>百万円上積みすることができ充当可能財源等を増額維持できたことから分子を大幅に減少させたことた結果、将来負担比率は減少し改善</a:t>
          </a:r>
          <a:r>
            <a:rPr lang="ja-JP" altLang="en-US" sz="1200" b="0" i="0" baseline="0">
              <a:solidFill>
                <a:schemeClr val="dk1"/>
              </a:solidFill>
              <a:latin typeface="+mn-lt"/>
              <a:ea typeface="+mn-ea"/>
              <a:cs typeface="+mn-cs"/>
            </a:rPr>
            <a:t>につながっている。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17,543
17,516
299.43
11,111,699
10,511,995
463,464
7,143,622
8,702,419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17,543
17,516
299.43
11,111,699
10,511,995
463,464
7,143,622
8,702,419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17,543
17,516
299.43
11,111,699
10,511,995
463,464
7,143,622
8,702,419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17,543
17,516
299.43
11,111,699
10,511,995
463,464
7,143,622
8,702,419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200" b="0" i="0" baseline="0">
              <a:solidFill>
                <a:schemeClr val="dk1"/>
              </a:solidFill>
              <a:latin typeface="+mn-ea"/>
              <a:ea typeface="+mn-ea"/>
              <a:cs typeface="+mn-cs"/>
            </a:rPr>
            <a:t>人口が</a:t>
          </a:r>
          <a:r>
            <a:rPr lang="ja-JP" altLang="en-US"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26</a:t>
          </a:r>
          <a:r>
            <a:rPr lang="ja-JP" altLang="en-US" sz="1200" b="0" i="0" baseline="0">
              <a:solidFill>
                <a:schemeClr val="dk1"/>
              </a:solidFill>
              <a:latin typeface="+mn-ea"/>
              <a:ea typeface="+mn-ea"/>
              <a:cs typeface="+mn-cs"/>
            </a:rPr>
            <a:t>年度</a:t>
          </a:r>
          <a:r>
            <a:rPr lang="en-US" altLang="ja-JP" sz="1200" b="0" i="0" baseline="0">
              <a:solidFill>
                <a:schemeClr val="dk1"/>
              </a:solidFill>
              <a:latin typeface="+mn-ea"/>
              <a:ea typeface="+mn-ea"/>
              <a:cs typeface="+mn-cs"/>
            </a:rPr>
            <a:t>17,823</a:t>
          </a:r>
          <a:r>
            <a:rPr lang="ja-JP" altLang="ja-JP" sz="1200" b="0" i="0" baseline="0">
              <a:solidFill>
                <a:schemeClr val="dk1"/>
              </a:solidFill>
              <a:latin typeface="+mn-ea"/>
              <a:ea typeface="+mn-ea"/>
              <a:cs typeface="+mn-cs"/>
            </a:rPr>
            <a:t>人</a:t>
          </a:r>
          <a:r>
            <a:rPr lang="ja-JP" altLang="en-US" sz="1200" b="0" i="0" baseline="0">
              <a:solidFill>
                <a:schemeClr val="dk1"/>
              </a:solidFill>
              <a:latin typeface="+mn-ea"/>
              <a:ea typeface="+mn-ea"/>
              <a:cs typeface="+mn-cs"/>
            </a:rPr>
            <a:t>から平成</a:t>
          </a:r>
          <a:r>
            <a:rPr lang="en-US" altLang="ja-JP" sz="1200" b="0" i="0" baseline="0">
              <a:solidFill>
                <a:schemeClr val="dk1"/>
              </a:solidFill>
              <a:latin typeface="+mn-ea"/>
              <a:ea typeface="+mn-ea"/>
              <a:cs typeface="+mn-cs"/>
            </a:rPr>
            <a:t>27</a:t>
          </a:r>
          <a:r>
            <a:rPr lang="ja-JP" altLang="en-US" sz="1200" b="0" i="0" baseline="0">
              <a:solidFill>
                <a:schemeClr val="dk1"/>
              </a:solidFill>
              <a:latin typeface="+mn-ea"/>
              <a:ea typeface="+mn-ea"/>
              <a:cs typeface="+mn-cs"/>
            </a:rPr>
            <a:t>年度</a:t>
          </a:r>
          <a:r>
            <a:rPr lang="en-US" altLang="ja-JP" sz="1200" b="0" i="0" baseline="0">
              <a:solidFill>
                <a:schemeClr val="dk1"/>
              </a:solidFill>
              <a:latin typeface="+mn-ea"/>
              <a:ea typeface="+mn-ea"/>
              <a:cs typeface="+mn-cs"/>
            </a:rPr>
            <a:t>17,543</a:t>
          </a:r>
          <a:r>
            <a:rPr lang="ja-JP" altLang="en-US" sz="1200" b="0" i="0" baseline="0">
              <a:solidFill>
                <a:schemeClr val="dk1"/>
              </a:solidFill>
              <a:latin typeface="+mn-ea"/>
              <a:ea typeface="+mn-ea"/>
              <a:cs typeface="+mn-cs"/>
            </a:rPr>
            <a:t>人</a:t>
          </a:r>
          <a:r>
            <a:rPr lang="ja-JP" altLang="ja-JP" sz="1200" b="0" i="0" baseline="0">
              <a:solidFill>
                <a:schemeClr val="dk1"/>
              </a:solidFill>
              <a:latin typeface="+mn-ea"/>
              <a:ea typeface="+mn-ea"/>
              <a:cs typeface="+mn-cs"/>
            </a:rPr>
            <a:t>へ</a:t>
          </a:r>
          <a:r>
            <a:rPr lang="en-US" altLang="ja-JP" sz="1200" b="0" i="0" baseline="0">
              <a:solidFill>
                <a:schemeClr val="dk1"/>
              </a:solidFill>
              <a:latin typeface="+mn-ea"/>
              <a:ea typeface="+mn-ea"/>
              <a:cs typeface="+mn-cs"/>
            </a:rPr>
            <a:t>280</a:t>
          </a:r>
          <a:r>
            <a:rPr lang="ja-JP" altLang="ja-JP" sz="1200" b="0" i="0" baseline="0">
              <a:solidFill>
                <a:schemeClr val="dk1"/>
              </a:solidFill>
              <a:latin typeface="+mn-ea"/>
              <a:ea typeface="+mn-ea"/>
              <a:cs typeface="+mn-cs"/>
            </a:rPr>
            <a:t>人減少（対前年度比</a:t>
          </a:r>
          <a:r>
            <a:rPr lang="ja-JP" altLang="en-US" sz="1200" b="0" i="0" baseline="0">
              <a:solidFill>
                <a:schemeClr val="dk1"/>
              </a:solidFill>
              <a:latin typeface="+mn-ea"/>
              <a:ea typeface="+mn-ea"/>
              <a:cs typeface="+mn-cs"/>
            </a:rPr>
            <a:t>▲</a:t>
          </a:r>
          <a:r>
            <a:rPr lang="en-US" altLang="ja-JP" sz="1200" b="0" i="0" baseline="0">
              <a:solidFill>
                <a:schemeClr val="dk1"/>
              </a:solidFill>
              <a:latin typeface="+mn-ea"/>
              <a:ea typeface="+mn-ea"/>
              <a:cs typeface="+mn-cs"/>
            </a:rPr>
            <a:t>1.6%</a:t>
          </a:r>
          <a:r>
            <a:rPr lang="ja-JP" altLang="ja-JP" sz="1200" b="0" i="0" baseline="0">
              <a:solidFill>
                <a:schemeClr val="dk1"/>
              </a:solidFill>
              <a:latin typeface="+mn-ea"/>
              <a:ea typeface="+mn-ea"/>
              <a:cs typeface="+mn-cs"/>
            </a:rPr>
            <a:t>）したことや全国平均を大幅に上回る高齢化率</a:t>
          </a:r>
          <a:r>
            <a:rPr lang="en-US" altLang="ja-JP" sz="1200" b="0" i="0" baseline="0">
              <a:solidFill>
                <a:schemeClr val="dk1"/>
              </a:solidFill>
              <a:latin typeface="+mn-ea"/>
              <a:ea typeface="+mn-ea"/>
              <a:cs typeface="+mn-cs"/>
            </a:rPr>
            <a:t>37.5</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年度末）に加え、町内に中心となる産業がないことから、財政基盤が弱く、類似団体平均</a:t>
          </a:r>
          <a:r>
            <a:rPr lang="en-US" altLang="ja-JP" sz="1200" b="0" i="0" baseline="0">
              <a:solidFill>
                <a:schemeClr val="dk1"/>
              </a:solidFill>
              <a:latin typeface="+mn-ea"/>
              <a:ea typeface="+mn-ea"/>
              <a:cs typeface="+mn-cs"/>
            </a:rPr>
            <a:t>0.32</a:t>
          </a:r>
          <a:r>
            <a:rPr lang="ja-JP" altLang="ja-JP" sz="1200" b="0" i="0" baseline="0">
              <a:solidFill>
                <a:schemeClr val="dk1"/>
              </a:solidFill>
              <a:latin typeface="+mn-ea"/>
              <a:ea typeface="+mn-ea"/>
              <a:cs typeface="+mn-cs"/>
            </a:rPr>
            <a:t>を大きく下回る</a:t>
          </a:r>
          <a:r>
            <a:rPr lang="en-US" altLang="ja-JP" sz="1200" b="0" i="0" baseline="0">
              <a:solidFill>
                <a:schemeClr val="dk1"/>
              </a:solidFill>
              <a:latin typeface="+mn-ea"/>
              <a:ea typeface="+mn-ea"/>
              <a:cs typeface="+mn-cs"/>
            </a:rPr>
            <a:t>0.26</a:t>
          </a:r>
          <a:r>
            <a:rPr lang="ja-JP" altLang="ja-JP" sz="1200" b="0" i="0" baseline="0">
              <a:solidFill>
                <a:schemeClr val="dk1"/>
              </a:solidFill>
              <a:latin typeface="+mn-ea"/>
              <a:ea typeface="+mn-ea"/>
              <a:cs typeface="+mn-cs"/>
            </a:rPr>
            <a:t>となった。</a:t>
          </a:r>
          <a:endParaRPr lang="ja-JP" altLang="ja-JP" sz="1200">
            <a:solidFill>
              <a:schemeClr val="dk1"/>
            </a:solidFill>
            <a:latin typeface="+mn-ea"/>
            <a:ea typeface="+mn-ea"/>
            <a:cs typeface="+mn-cs"/>
          </a:endParaRPr>
        </a:p>
        <a:p>
          <a:pPr rtl="0" eaLnBrk="1" fontAlgn="base" latinLnBrk="0" hangingPunct="1"/>
          <a:r>
            <a:rPr lang="ja-JP" altLang="ja-JP" sz="1200" b="0" i="0" baseline="0">
              <a:solidFill>
                <a:schemeClr val="dk1"/>
              </a:solidFill>
              <a:latin typeface="+mn-ea"/>
              <a:ea typeface="+mn-ea"/>
              <a:cs typeface="+mn-cs"/>
            </a:rPr>
            <a:t>　町税は</a:t>
          </a:r>
          <a:r>
            <a:rPr lang="ja-JP" altLang="en-US"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年度より</a:t>
          </a:r>
          <a:r>
            <a:rPr lang="en-US" altLang="ja-JP" sz="1200" b="0" i="0" baseline="0">
              <a:solidFill>
                <a:schemeClr val="dk1"/>
              </a:solidFill>
              <a:latin typeface="+mn-ea"/>
              <a:ea typeface="+mn-ea"/>
              <a:cs typeface="+mn-cs"/>
            </a:rPr>
            <a:t>22,527</a:t>
          </a:r>
          <a:r>
            <a:rPr lang="ja-JP" altLang="ja-JP" sz="1200" b="0" i="0" baseline="0">
              <a:solidFill>
                <a:schemeClr val="dk1"/>
              </a:solidFill>
              <a:latin typeface="+mn-ea"/>
              <a:ea typeface="+mn-ea"/>
              <a:cs typeface="+mn-cs"/>
            </a:rPr>
            <a:t>千円</a:t>
          </a:r>
          <a:r>
            <a:rPr lang="ja-JP" altLang="en-US" sz="1200" b="0" i="0" baseline="0">
              <a:solidFill>
                <a:schemeClr val="dk1"/>
              </a:solidFill>
              <a:latin typeface="+mn-ea"/>
              <a:ea typeface="+mn-ea"/>
              <a:cs typeface="+mn-cs"/>
            </a:rPr>
            <a:t>減少</a:t>
          </a:r>
          <a:r>
            <a:rPr lang="en-US" altLang="ja-JP" sz="1200" b="0" i="0" baseline="0">
              <a:solidFill>
                <a:schemeClr val="dk1"/>
              </a:solidFill>
              <a:latin typeface="+mn-ea"/>
              <a:ea typeface="+mn-ea"/>
              <a:cs typeface="+mn-cs"/>
            </a:rPr>
            <a:t>(</a:t>
          </a:r>
          <a:r>
            <a:rPr lang="ja-JP" altLang="ja-JP" sz="1200" b="0" i="0" baseline="0">
              <a:solidFill>
                <a:schemeClr val="dk1"/>
              </a:solidFill>
              <a:latin typeface="+mn-ea"/>
              <a:ea typeface="+mn-ea"/>
              <a:cs typeface="+mn-cs"/>
            </a:rPr>
            <a:t>前年度比</a:t>
          </a:r>
          <a:r>
            <a:rPr lang="ja-JP" altLang="en-US" sz="1200" b="0" i="0" baseline="0">
              <a:solidFill>
                <a:schemeClr val="dk1"/>
              </a:solidFill>
              <a:latin typeface="+mn-ea"/>
              <a:ea typeface="+mn-ea"/>
              <a:cs typeface="+mn-cs"/>
            </a:rPr>
            <a:t>▲</a:t>
          </a:r>
          <a:r>
            <a:rPr lang="en-US" altLang="ja-JP" sz="1200" b="0" i="0" baseline="0">
              <a:solidFill>
                <a:schemeClr val="dk1"/>
              </a:solidFill>
              <a:latin typeface="+mn-ea"/>
              <a:ea typeface="+mn-ea"/>
              <a:cs typeface="+mn-cs"/>
            </a:rPr>
            <a:t>1.6%)</a:t>
          </a:r>
          <a:r>
            <a:rPr lang="ja-JP" altLang="ja-JP" sz="1200" b="0" i="0" baseline="0">
              <a:solidFill>
                <a:schemeClr val="dk1"/>
              </a:solidFill>
              <a:latin typeface="+mn-ea"/>
              <a:ea typeface="+mn-ea"/>
              <a:cs typeface="+mn-cs"/>
            </a:rPr>
            <a:t>したが、今後も滞納額を圧縮していけるよう徴収業務の強化を図り、財政基盤の強化に努める。</a:t>
          </a:r>
          <a:endParaRPr lang="en-US" altLang="ja-JP" sz="1200" b="0" i="0" baseline="0">
            <a:solidFill>
              <a:schemeClr val="dk1"/>
            </a:solidFill>
            <a:latin typeface="+mn-ea"/>
            <a:ea typeface="+mn-ea"/>
            <a:cs typeface="+mn-cs"/>
          </a:endParaRPr>
        </a:p>
        <a:p>
          <a:pPr rtl="0" eaLnBrk="1" fontAlgn="base" latinLnBrk="0" hangingPunct="1"/>
          <a:r>
            <a:rPr lang="ja-JP" altLang="ja-JP" sz="1200" b="0" i="0" baseline="0">
              <a:solidFill>
                <a:schemeClr val="dk1"/>
              </a:solidFill>
              <a:latin typeface="+mn-ea"/>
              <a:ea typeface="+mn-ea"/>
              <a:cs typeface="+mn-cs"/>
            </a:rPr>
            <a:t>　</a:t>
          </a:r>
          <a:endParaRPr lang="ja-JP" altLang="ja-JP" sz="1200">
            <a:solidFill>
              <a:schemeClr val="dk1"/>
            </a:solidFill>
            <a:latin typeface="+mn-ea"/>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44450</xdr:rowOff>
    </xdr:to>
    <xdr:cxnSp macro="">
      <xdr:nvCxnSpPr>
        <xdr:cNvPr id="74" name="直線コネクタ 73"/>
        <xdr:cNvCxnSpPr/>
      </xdr:nvCxnSpPr>
      <xdr:spPr>
        <a:xfrm flipV="1">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44450</xdr:rowOff>
    </xdr:to>
    <xdr:cxnSp macro="">
      <xdr:nvCxnSpPr>
        <xdr:cNvPr id="77" name="直線コネクタ 76"/>
        <xdr:cNvCxnSpPr/>
      </xdr:nvCxnSpPr>
      <xdr:spPr>
        <a:xfrm>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tx1"/>
              </a:solidFill>
              <a:latin typeface="+mn-ea"/>
              <a:ea typeface="+mn-ea"/>
              <a:cs typeface="+mn-cs"/>
            </a:rPr>
            <a:t>　</a:t>
          </a:r>
          <a:r>
            <a:rPr lang="ja-JP" altLang="ja-JP" sz="1150" b="0" i="0" baseline="0">
              <a:solidFill>
                <a:schemeClr val="tx1"/>
              </a:solidFill>
              <a:latin typeface="+mn-ea"/>
              <a:ea typeface="+mn-ea"/>
              <a:cs typeface="+mn-cs"/>
            </a:rPr>
            <a:t>起債発行額を年間</a:t>
          </a:r>
          <a:r>
            <a:rPr lang="en-US" altLang="ja-JP" sz="1150" b="0" i="0" baseline="0">
              <a:solidFill>
                <a:schemeClr val="tx1"/>
              </a:solidFill>
              <a:latin typeface="+mn-ea"/>
              <a:ea typeface="+mn-ea"/>
              <a:cs typeface="+mn-cs"/>
            </a:rPr>
            <a:t>9</a:t>
          </a:r>
          <a:r>
            <a:rPr lang="ja-JP" altLang="ja-JP" sz="1150" b="0" i="0" baseline="0">
              <a:solidFill>
                <a:schemeClr val="tx1"/>
              </a:solidFill>
              <a:latin typeface="+mn-ea"/>
              <a:ea typeface="+mn-ea"/>
              <a:cs typeface="+mn-cs"/>
            </a:rPr>
            <a:t>億円以内という目標を設定し、起債発行抑制により起債残高は減少傾向にあるため、公債費は</a:t>
          </a:r>
          <a:r>
            <a:rPr lang="ja-JP" altLang="en-US" sz="1150" b="0" i="0" baseline="0">
              <a:solidFill>
                <a:schemeClr val="tx1"/>
              </a:solidFill>
              <a:latin typeface="+mn-ea"/>
              <a:ea typeface="+mn-ea"/>
              <a:cs typeface="+mn-cs"/>
            </a:rPr>
            <a:t>平成</a:t>
          </a:r>
          <a:r>
            <a:rPr lang="en-US" altLang="ja-JP" sz="1150" b="0" i="0" baseline="0">
              <a:solidFill>
                <a:schemeClr val="tx1"/>
              </a:solidFill>
              <a:latin typeface="+mn-ea"/>
              <a:ea typeface="+mn-ea"/>
              <a:cs typeface="+mn-cs"/>
            </a:rPr>
            <a:t>26</a:t>
          </a:r>
          <a:r>
            <a:rPr lang="ja-JP" altLang="en-US" sz="1150" b="0" i="0" baseline="0">
              <a:solidFill>
                <a:schemeClr val="tx1"/>
              </a:solidFill>
              <a:latin typeface="+mn-ea"/>
              <a:ea typeface="+mn-ea"/>
              <a:cs typeface="+mn-cs"/>
            </a:rPr>
            <a:t>年度</a:t>
          </a:r>
          <a:r>
            <a:rPr lang="en-US" altLang="ja-JP" sz="1150" b="0" i="0" baseline="0">
              <a:solidFill>
                <a:schemeClr val="tx1"/>
              </a:solidFill>
              <a:latin typeface="+mn-ea"/>
              <a:ea typeface="+mn-ea"/>
              <a:cs typeface="+mn-cs"/>
            </a:rPr>
            <a:t>1,327,202</a:t>
          </a:r>
          <a:r>
            <a:rPr lang="ja-JP" altLang="ja-JP" sz="1150" b="0" i="0" baseline="0">
              <a:solidFill>
                <a:schemeClr val="tx1"/>
              </a:solidFill>
              <a:latin typeface="+mn-ea"/>
              <a:ea typeface="+mn-ea"/>
              <a:cs typeface="+mn-cs"/>
            </a:rPr>
            <a:t>千円</a:t>
          </a:r>
          <a:r>
            <a:rPr lang="ja-JP" altLang="en-US" sz="1150" b="0" i="0" baseline="0">
              <a:solidFill>
                <a:schemeClr val="tx1"/>
              </a:solidFill>
              <a:latin typeface="+mn-ea"/>
              <a:ea typeface="+mn-ea"/>
              <a:cs typeface="+mn-cs"/>
            </a:rPr>
            <a:t>から平成</a:t>
          </a:r>
          <a:r>
            <a:rPr lang="en-US" altLang="ja-JP" sz="1150" b="0" i="0" baseline="0">
              <a:solidFill>
                <a:schemeClr val="tx1"/>
              </a:solidFill>
              <a:latin typeface="+mn-ea"/>
              <a:ea typeface="+mn-ea"/>
              <a:cs typeface="+mn-cs"/>
            </a:rPr>
            <a:t>27</a:t>
          </a:r>
          <a:r>
            <a:rPr lang="ja-JP" altLang="en-US" sz="1150" b="0" i="0" baseline="0">
              <a:solidFill>
                <a:schemeClr val="tx1"/>
              </a:solidFill>
              <a:latin typeface="+mn-ea"/>
              <a:ea typeface="+mn-ea"/>
              <a:cs typeface="+mn-cs"/>
            </a:rPr>
            <a:t>年度</a:t>
          </a:r>
          <a:r>
            <a:rPr lang="en-US" altLang="ja-JP" sz="1150" b="0" i="0" baseline="0">
              <a:solidFill>
                <a:schemeClr val="tx1"/>
              </a:solidFill>
              <a:latin typeface="+mn-ea"/>
              <a:ea typeface="+mn-ea"/>
              <a:cs typeface="+mn-cs"/>
            </a:rPr>
            <a:t>1,258,156</a:t>
          </a:r>
          <a:r>
            <a:rPr lang="ja-JP" altLang="en-US" sz="1150" b="0" i="0" baseline="0">
              <a:solidFill>
                <a:schemeClr val="tx1"/>
              </a:solidFill>
              <a:latin typeface="+mn-ea"/>
              <a:ea typeface="+mn-ea"/>
              <a:cs typeface="+mn-cs"/>
            </a:rPr>
            <a:t>千円</a:t>
          </a:r>
          <a:r>
            <a:rPr lang="ja-JP" altLang="ja-JP" sz="1150" b="0" i="0" baseline="0">
              <a:solidFill>
                <a:schemeClr val="tx1"/>
              </a:solidFill>
              <a:latin typeface="+mn-ea"/>
              <a:ea typeface="+mn-ea"/>
              <a:cs typeface="+mn-cs"/>
            </a:rPr>
            <a:t>へ</a:t>
          </a:r>
          <a:r>
            <a:rPr lang="en-US" altLang="ja-JP" sz="1150" b="0" i="0" baseline="0">
              <a:solidFill>
                <a:schemeClr val="tx1"/>
              </a:solidFill>
              <a:latin typeface="+mn-ea"/>
              <a:ea typeface="+mn-ea"/>
              <a:cs typeface="+mn-cs"/>
            </a:rPr>
            <a:t>69,046</a:t>
          </a:r>
          <a:r>
            <a:rPr lang="ja-JP" altLang="ja-JP" sz="1150" b="0" i="0" baseline="0">
              <a:solidFill>
                <a:schemeClr val="tx1"/>
              </a:solidFill>
              <a:latin typeface="+mn-ea"/>
              <a:ea typeface="+mn-ea"/>
              <a:cs typeface="+mn-cs"/>
            </a:rPr>
            <a:t>千円減少し、公債費の経常収支比率も</a:t>
          </a:r>
          <a:r>
            <a:rPr lang="ja-JP" altLang="en-US" sz="1150" b="0" i="0" baseline="0">
              <a:solidFill>
                <a:schemeClr val="tx1"/>
              </a:solidFill>
              <a:latin typeface="+mn-ea"/>
              <a:ea typeface="+mn-ea"/>
              <a:cs typeface="+mn-cs"/>
            </a:rPr>
            <a:t>平成</a:t>
          </a:r>
          <a:r>
            <a:rPr lang="en-US" altLang="ja-JP" sz="1150" b="0" i="0" baseline="0">
              <a:solidFill>
                <a:schemeClr val="tx1"/>
              </a:solidFill>
              <a:latin typeface="+mn-ea"/>
              <a:ea typeface="+mn-ea"/>
              <a:cs typeface="+mn-cs"/>
            </a:rPr>
            <a:t>26</a:t>
          </a:r>
          <a:r>
            <a:rPr lang="ja-JP" altLang="en-US" sz="1150" b="0" i="0" baseline="0">
              <a:solidFill>
                <a:schemeClr val="tx1"/>
              </a:solidFill>
              <a:latin typeface="+mn-ea"/>
              <a:ea typeface="+mn-ea"/>
              <a:cs typeface="+mn-cs"/>
            </a:rPr>
            <a:t>年度</a:t>
          </a:r>
          <a:r>
            <a:rPr lang="en-US" altLang="ja-JP" sz="1150" b="0" i="0" baseline="0">
              <a:solidFill>
                <a:schemeClr val="tx1"/>
              </a:solidFill>
              <a:latin typeface="+mn-ea"/>
              <a:ea typeface="+mn-ea"/>
              <a:cs typeface="+mn-cs"/>
            </a:rPr>
            <a:t>18.5</a:t>
          </a:r>
          <a:r>
            <a:rPr lang="ja-JP" altLang="ja-JP" sz="1150" b="0" i="0" baseline="0">
              <a:solidFill>
                <a:schemeClr val="tx1"/>
              </a:solidFill>
              <a:latin typeface="+mn-ea"/>
              <a:ea typeface="+mn-ea"/>
              <a:cs typeface="+mn-cs"/>
            </a:rPr>
            <a:t>％</a:t>
          </a:r>
          <a:r>
            <a:rPr lang="ja-JP" altLang="en-US" sz="1150" b="0" i="0" baseline="0">
              <a:solidFill>
                <a:schemeClr val="tx1"/>
              </a:solidFill>
              <a:latin typeface="+mn-ea"/>
              <a:ea typeface="+mn-ea"/>
              <a:cs typeface="+mn-cs"/>
            </a:rPr>
            <a:t>から平成</a:t>
          </a:r>
          <a:r>
            <a:rPr lang="en-US" altLang="ja-JP" sz="1150" b="0" i="0" baseline="0">
              <a:solidFill>
                <a:schemeClr val="tx1"/>
              </a:solidFill>
              <a:latin typeface="+mn-ea"/>
              <a:ea typeface="+mn-ea"/>
              <a:cs typeface="+mn-cs"/>
            </a:rPr>
            <a:t>27</a:t>
          </a:r>
          <a:r>
            <a:rPr lang="ja-JP" altLang="en-US" sz="1150" b="0" i="0" baseline="0">
              <a:solidFill>
                <a:schemeClr val="tx1"/>
              </a:solidFill>
              <a:latin typeface="+mn-ea"/>
              <a:ea typeface="+mn-ea"/>
              <a:cs typeface="+mn-cs"/>
            </a:rPr>
            <a:t>年度</a:t>
          </a:r>
          <a:r>
            <a:rPr lang="en-US" altLang="ja-JP" sz="1150" b="0" i="0" baseline="0">
              <a:solidFill>
                <a:schemeClr val="tx1"/>
              </a:solidFill>
              <a:latin typeface="+mn-ea"/>
              <a:ea typeface="+mn-ea"/>
              <a:cs typeface="+mn-cs"/>
            </a:rPr>
            <a:t>16.3</a:t>
          </a:r>
          <a:r>
            <a:rPr lang="ja-JP" altLang="en-US" sz="1150" b="0" i="0" baseline="0">
              <a:solidFill>
                <a:schemeClr val="tx1"/>
              </a:solidFill>
              <a:latin typeface="+mn-ea"/>
              <a:ea typeface="+mn-ea"/>
              <a:cs typeface="+mn-cs"/>
            </a:rPr>
            <a:t>％へ</a:t>
          </a:r>
          <a:r>
            <a:rPr lang="ja-JP" altLang="ja-JP" sz="1150" b="0" i="0" baseline="0">
              <a:solidFill>
                <a:schemeClr val="tx1"/>
              </a:solidFill>
              <a:latin typeface="+mn-ea"/>
              <a:ea typeface="+mn-ea"/>
              <a:cs typeface="+mn-cs"/>
            </a:rPr>
            <a:t>改善した。</a:t>
          </a:r>
          <a:endParaRPr lang="en-US" altLang="ja-JP" sz="1150" b="0" i="0" baseline="0">
            <a:solidFill>
              <a:schemeClr val="tx1"/>
            </a:solidFill>
            <a:latin typeface="+mn-ea"/>
            <a:ea typeface="+mn-ea"/>
            <a:cs typeface="+mn-cs"/>
          </a:endParaRPr>
        </a:p>
        <a:p>
          <a:pPr rtl="0" fontAlgn="base"/>
          <a:r>
            <a:rPr lang="ja-JP" altLang="ja-JP" sz="1150" b="0" i="0" baseline="0">
              <a:solidFill>
                <a:schemeClr val="tx1"/>
              </a:solidFill>
              <a:latin typeface="+mn-ea"/>
              <a:ea typeface="+mn-ea"/>
              <a:cs typeface="+mn-cs"/>
            </a:rPr>
            <a:t>　全体の経常収支比率</a:t>
          </a:r>
          <a:r>
            <a:rPr lang="ja-JP" altLang="en-US" sz="1150" b="0" i="0" baseline="0">
              <a:solidFill>
                <a:schemeClr val="tx1"/>
              </a:solidFill>
              <a:latin typeface="+mn-ea"/>
              <a:ea typeface="+mn-ea"/>
              <a:cs typeface="+mn-cs"/>
            </a:rPr>
            <a:t>も</a:t>
          </a:r>
          <a:r>
            <a:rPr lang="ja-JP" altLang="ja-JP" sz="1150" b="0" i="0" baseline="0">
              <a:solidFill>
                <a:schemeClr val="tx1"/>
              </a:solidFill>
              <a:latin typeface="+mn-ea"/>
              <a:ea typeface="+mn-ea"/>
              <a:cs typeface="+mn-cs"/>
            </a:rPr>
            <a:t>類似団体平均より</a:t>
          </a:r>
          <a:r>
            <a:rPr lang="en-US" altLang="ja-JP" sz="1150" b="0" i="0" baseline="0">
              <a:solidFill>
                <a:schemeClr val="tx1"/>
              </a:solidFill>
              <a:latin typeface="+mn-ea"/>
              <a:ea typeface="+mn-ea"/>
              <a:cs typeface="+mn-cs"/>
            </a:rPr>
            <a:t>5.9</a:t>
          </a:r>
          <a:r>
            <a:rPr lang="ja-JP" altLang="ja-JP" sz="1150" b="0" i="0" baseline="0">
              <a:solidFill>
                <a:schemeClr val="tx1"/>
              </a:solidFill>
              <a:latin typeface="+mn-ea"/>
              <a:ea typeface="+mn-ea"/>
              <a:cs typeface="+mn-cs"/>
            </a:rPr>
            <a:t>％</a:t>
          </a:r>
          <a:r>
            <a:rPr lang="ja-JP" altLang="en-US" sz="1150" b="0" i="0" baseline="0">
              <a:solidFill>
                <a:schemeClr val="tx1"/>
              </a:solidFill>
              <a:latin typeface="+mn-ea"/>
              <a:ea typeface="+mn-ea"/>
              <a:cs typeface="+mn-cs"/>
            </a:rPr>
            <a:t>上</a:t>
          </a:r>
          <a:r>
            <a:rPr lang="ja-JP" altLang="ja-JP" sz="1150" b="0" i="0" baseline="0">
              <a:solidFill>
                <a:schemeClr val="tx1"/>
              </a:solidFill>
              <a:latin typeface="+mn-ea"/>
              <a:ea typeface="+mn-ea"/>
              <a:cs typeface="+mn-cs"/>
            </a:rPr>
            <a:t>回り</a:t>
          </a:r>
          <a:r>
            <a:rPr lang="ja-JP" altLang="en-US" sz="1150" b="0" i="0" baseline="0">
              <a:solidFill>
                <a:schemeClr val="tx1"/>
              </a:solidFill>
              <a:latin typeface="+mn-ea"/>
              <a:ea typeface="+mn-ea"/>
              <a:cs typeface="+mn-cs"/>
            </a:rPr>
            <a:t>、</a:t>
          </a:r>
          <a:r>
            <a:rPr lang="en-US" altLang="ja-JP" sz="1150" b="0" i="0" baseline="0">
              <a:solidFill>
                <a:schemeClr val="tx1"/>
              </a:solidFill>
              <a:latin typeface="+mn-ea"/>
              <a:ea typeface="+mn-ea"/>
              <a:cs typeface="+mn-cs"/>
            </a:rPr>
            <a:t>79.5</a:t>
          </a:r>
          <a:r>
            <a:rPr lang="ja-JP" altLang="en-US" sz="1150" b="0" i="0" baseline="0">
              <a:solidFill>
                <a:schemeClr val="tx1"/>
              </a:solidFill>
              <a:latin typeface="+mn-ea"/>
              <a:ea typeface="+mn-ea"/>
              <a:cs typeface="+mn-cs"/>
            </a:rPr>
            <a:t>％となった。平成</a:t>
          </a:r>
          <a:r>
            <a:rPr lang="en-US" altLang="ja-JP" sz="1150" b="0" i="0" baseline="0">
              <a:solidFill>
                <a:schemeClr val="tx1"/>
              </a:solidFill>
              <a:latin typeface="+mn-ea"/>
              <a:ea typeface="+mn-ea"/>
              <a:cs typeface="+mn-cs"/>
            </a:rPr>
            <a:t>27</a:t>
          </a:r>
          <a:r>
            <a:rPr lang="ja-JP" altLang="en-US" sz="1150" b="0" i="0" baseline="0">
              <a:solidFill>
                <a:schemeClr val="tx1"/>
              </a:solidFill>
              <a:latin typeface="+mn-ea"/>
              <a:ea typeface="+mn-ea"/>
              <a:cs typeface="+mn-cs"/>
            </a:rPr>
            <a:t>年</a:t>
          </a:r>
          <a:r>
            <a:rPr lang="en-US" altLang="ja-JP" sz="1150" b="0" i="0" baseline="0">
              <a:solidFill>
                <a:schemeClr val="tx1"/>
              </a:solidFill>
              <a:latin typeface="+mn-ea"/>
              <a:ea typeface="+mn-ea"/>
              <a:cs typeface="+mn-cs"/>
            </a:rPr>
            <a:t>1</a:t>
          </a:r>
          <a:r>
            <a:rPr lang="ja-JP" altLang="en-US" sz="1150" b="0" i="0" baseline="0">
              <a:solidFill>
                <a:schemeClr val="tx1"/>
              </a:solidFill>
              <a:latin typeface="+mn-ea"/>
              <a:ea typeface="+mn-ea"/>
              <a:cs typeface="+mn-cs"/>
            </a:rPr>
            <a:t>月</a:t>
          </a:r>
          <a:r>
            <a:rPr lang="en-US" altLang="ja-JP" sz="1150" b="0" i="0" baseline="0">
              <a:solidFill>
                <a:schemeClr val="tx1"/>
              </a:solidFill>
              <a:latin typeface="+mn-ea"/>
              <a:ea typeface="+mn-ea"/>
              <a:cs typeface="+mn-cs"/>
            </a:rPr>
            <a:t>1</a:t>
          </a:r>
          <a:r>
            <a:rPr lang="ja-JP" altLang="en-US" sz="1150" b="0" i="0" baseline="0">
              <a:solidFill>
                <a:schemeClr val="tx1"/>
              </a:solidFill>
              <a:latin typeface="+mn-ea"/>
              <a:ea typeface="+mn-ea"/>
              <a:cs typeface="+mn-cs"/>
            </a:rPr>
            <a:t>日に旧小田町・旧内子町・旧五十崎町の</a:t>
          </a:r>
          <a:r>
            <a:rPr lang="en-US" altLang="ja-JP" sz="1150" b="0" i="0" baseline="0">
              <a:solidFill>
                <a:schemeClr val="tx1"/>
              </a:solidFill>
              <a:latin typeface="+mn-ea"/>
              <a:ea typeface="+mn-ea"/>
              <a:cs typeface="+mn-cs"/>
            </a:rPr>
            <a:t>3</a:t>
          </a:r>
          <a:r>
            <a:rPr lang="ja-JP" altLang="en-US" sz="1150" b="0" i="0" baseline="0">
              <a:solidFill>
                <a:schemeClr val="tx1"/>
              </a:solidFill>
              <a:latin typeface="+mn-ea"/>
              <a:ea typeface="+mn-ea"/>
              <a:cs typeface="+mn-cs"/>
            </a:rPr>
            <a:t>町が合併して誕生した内子町で初めて経常収支比率が</a:t>
          </a:r>
          <a:r>
            <a:rPr lang="en-US" altLang="ja-JP" sz="1150" b="0" i="0" baseline="0">
              <a:solidFill>
                <a:schemeClr val="tx1"/>
              </a:solidFill>
              <a:latin typeface="+mn-ea"/>
              <a:ea typeface="+mn-ea"/>
              <a:cs typeface="+mn-cs"/>
            </a:rPr>
            <a:t>70</a:t>
          </a:r>
          <a:r>
            <a:rPr lang="ja-JP" altLang="en-US" sz="1150" b="0" i="0" baseline="0">
              <a:solidFill>
                <a:schemeClr val="tx1"/>
              </a:solidFill>
              <a:latin typeface="+mn-ea"/>
              <a:ea typeface="+mn-ea"/>
              <a:cs typeface="+mn-cs"/>
            </a:rPr>
            <a:t>％代となった。</a:t>
          </a:r>
          <a:endParaRPr lang="en-US" altLang="ja-JP" sz="1150" b="0" i="0" baseline="0">
            <a:solidFill>
              <a:schemeClr val="tx1"/>
            </a:solidFill>
            <a:latin typeface="+mn-ea"/>
            <a:ea typeface="+mn-ea"/>
            <a:cs typeface="+mn-cs"/>
          </a:endParaRPr>
        </a:p>
        <a:p>
          <a:pPr rtl="0" fontAlgn="base"/>
          <a:r>
            <a:rPr lang="ja-JP" altLang="en-US" sz="1150" b="0" i="0" baseline="0">
              <a:solidFill>
                <a:schemeClr val="tx1"/>
              </a:solidFill>
              <a:latin typeface="+mn-ea"/>
              <a:ea typeface="+mn-ea"/>
              <a:cs typeface="+mn-cs"/>
            </a:rPr>
            <a:t>　今</a:t>
          </a:r>
          <a:r>
            <a:rPr lang="ja-JP" altLang="ja-JP" sz="1150" b="0" i="0" baseline="0">
              <a:solidFill>
                <a:schemeClr val="tx1"/>
              </a:solidFill>
              <a:latin typeface="+mn-ea"/>
              <a:ea typeface="+mn-ea"/>
              <a:cs typeface="+mn-cs"/>
            </a:rPr>
            <a:t>後</a:t>
          </a:r>
          <a:r>
            <a:rPr lang="ja-JP" altLang="en-US" sz="1150" b="0" i="0" baseline="0">
              <a:solidFill>
                <a:schemeClr val="tx1"/>
              </a:solidFill>
              <a:latin typeface="+mn-ea"/>
              <a:ea typeface="+mn-ea"/>
              <a:cs typeface="+mn-cs"/>
            </a:rPr>
            <a:t>も</a:t>
          </a:r>
          <a:r>
            <a:rPr lang="ja-JP" altLang="ja-JP" sz="1150" b="0" i="0" baseline="0">
              <a:solidFill>
                <a:schemeClr val="tx1"/>
              </a:solidFill>
              <a:latin typeface="+mn-ea"/>
              <a:ea typeface="+mn-ea"/>
              <a:cs typeface="+mn-cs"/>
            </a:rPr>
            <a:t>扶助費の増加抑制は難しいが、人件費・公債費の義務的経費の削減を更に進め、財政構造の弾力性を確保する。</a:t>
          </a:r>
          <a:endParaRPr lang="ja-JP" altLang="ja-JP" sz="1150">
            <a:solidFill>
              <a:schemeClr val="tx1"/>
            </a:solidFill>
            <a:latin typeface="+mn-ea"/>
            <a:ea typeface="+mn-ea"/>
            <a:cs typeface="+mn-cs"/>
          </a:endParaRPr>
        </a:p>
        <a:p>
          <a:endParaRPr kumimoji="1" lang="ja-JP" altLang="ja-JP" sz="1100">
            <a:solidFill>
              <a:srgbClr val="FF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65617</xdr:rowOff>
    </xdr:from>
    <xdr:to>
      <xdr:col>7</xdr:col>
      <xdr:colOff>152400</xdr:colOff>
      <xdr:row>62</xdr:row>
      <xdr:rowOff>140970</xdr:rowOff>
    </xdr:to>
    <xdr:cxnSp macro="">
      <xdr:nvCxnSpPr>
        <xdr:cNvPr id="131" name="直線コネクタ 130"/>
        <xdr:cNvCxnSpPr/>
      </xdr:nvCxnSpPr>
      <xdr:spPr>
        <a:xfrm flipV="1">
          <a:off x="4114800" y="10352617"/>
          <a:ext cx="8382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64</xdr:row>
      <xdr:rowOff>23283</xdr:rowOff>
    </xdr:to>
    <xdr:cxnSp macro="">
      <xdr:nvCxnSpPr>
        <xdr:cNvPr id="134" name="直線コネクタ 133"/>
        <xdr:cNvCxnSpPr/>
      </xdr:nvCxnSpPr>
      <xdr:spPr>
        <a:xfrm flipV="1">
          <a:off x="3225800" y="1077087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6" name="テキスト ボックス 13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23283</xdr:rowOff>
    </xdr:from>
    <xdr:to>
      <xdr:col>4</xdr:col>
      <xdr:colOff>482600</xdr:colOff>
      <xdr:row>64</xdr:row>
      <xdr:rowOff>55456</xdr:rowOff>
    </xdr:to>
    <xdr:cxnSp macro="">
      <xdr:nvCxnSpPr>
        <xdr:cNvPr id="137" name="直線コネクタ 136"/>
        <xdr:cNvCxnSpPr/>
      </xdr:nvCxnSpPr>
      <xdr:spPr>
        <a:xfrm flipV="1">
          <a:off x="2336800" y="1099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39" name="テキスト ボックス 138"/>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130387</xdr:rowOff>
    </xdr:from>
    <xdr:to>
      <xdr:col>3</xdr:col>
      <xdr:colOff>279400</xdr:colOff>
      <xdr:row>64</xdr:row>
      <xdr:rowOff>55456</xdr:rowOff>
    </xdr:to>
    <xdr:cxnSp macro="">
      <xdr:nvCxnSpPr>
        <xdr:cNvPr id="140" name="直線コネクタ 139"/>
        <xdr:cNvCxnSpPr/>
      </xdr:nvCxnSpPr>
      <xdr:spPr>
        <a:xfrm>
          <a:off x="1447800" y="1093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44" name="テキスト ボックス 143"/>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14817</xdr:rowOff>
    </xdr:from>
    <xdr:to>
      <xdr:col>7</xdr:col>
      <xdr:colOff>203200</xdr:colOff>
      <xdr:row>60</xdr:row>
      <xdr:rowOff>116417</xdr:rowOff>
    </xdr:to>
    <xdr:sp macro="" textlink="">
      <xdr:nvSpPr>
        <xdr:cNvPr id="150" name="円/楕円 149"/>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31344</xdr:rowOff>
    </xdr:from>
    <xdr:ext cx="762000" cy="259045"/>
    <xdr:sp macro="" textlink="">
      <xdr:nvSpPr>
        <xdr:cNvPr id="151" name="財政構造の弾力性該当値テキスト"/>
        <xdr:cNvSpPr txBox="1"/>
      </xdr:nvSpPr>
      <xdr:spPr>
        <a:xfrm>
          <a:off x="5041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2" name="円/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143933</xdr:rowOff>
    </xdr:from>
    <xdr:to>
      <xdr:col>4</xdr:col>
      <xdr:colOff>533400</xdr:colOff>
      <xdr:row>64</xdr:row>
      <xdr:rowOff>74083</xdr:rowOff>
    </xdr:to>
    <xdr:sp macro="" textlink="">
      <xdr:nvSpPr>
        <xdr:cNvPr id="154" name="円/楕円 153"/>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58860</xdr:rowOff>
    </xdr:from>
    <xdr:ext cx="762000" cy="259045"/>
    <xdr:sp macro="" textlink="">
      <xdr:nvSpPr>
        <xdr:cNvPr id="155" name="テキスト ボックス 154"/>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4656</xdr:rowOff>
    </xdr:from>
    <xdr:to>
      <xdr:col>3</xdr:col>
      <xdr:colOff>330200</xdr:colOff>
      <xdr:row>64</xdr:row>
      <xdr:rowOff>106256</xdr:rowOff>
    </xdr:to>
    <xdr:sp macro="" textlink="">
      <xdr:nvSpPr>
        <xdr:cNvPr id="156" name="円/楕円 155"/>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91033</xdr:rowOff>
    </xdr:from>
    <xdr:ext cx="762000" cy="259045"/>
    <xdr:sp macro="" textlink="">
      <xdr:nvSpPr>
        <xdr:cNvPr id="157" name="テキスト ボックス 156"/>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58" name="円/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165964</xdr:rowOff>
    </xdr:from>
    <xdr:ext cx="762000" cy="259045"/>
    <xdr:sp macro="" textlink="">
      <xdr:nvSpPr>
        <xdr:cNvPr id="159" name="テキスト ボックス 158"/>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[162,738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tx1"/>
              </a:solidFill>
              <a:latin typeface="+mn-ea"/>
              <a:ea typeface="+mn-ea"/>
              <a:cs typeface="+mn-cs"/>
            </a:rPr>
            <a:t>　</a:t>
          </a:r>
          <a:r>
            <a:rPr lang="ja-JP" altLang="ja-JP" sz="1200" b="0" i="0" baseline="0">
              <a:solidFill>
                <a:schemeClr val="tx1"/>
              </a:solidFill>
              <a:latin typeface="+mn-ea"/>
              <a:ea typeface="+mn-ea"/>
              <a:cs typeface="+mn-cs"/>
            </a:rPr>
            <a:t>退職者不補充等による職員数の削減を図っているが、平成</a:t>
          </a:r>
          <a:r>
            <a:rPr lang="en-US" altLang="ja-JP" sz="1200" b="0" i="0" baseline="0">
              <a:solidFill>
                <a:schemeClr val="tx1"/>
              </a:solidFill>
              <a:latin typeface="+mn-ea"/>
              <a:ea typeface="+mn-ea"/>
              <a:cs typeface="+mn-cs"/>
            </a:rPr>
            <a:t>26</a:t>
          </a:r>
          <a:r>
            <a:rPr lang="ja-JP" altLang="ja-JP" sz="1200" b="0" i="0" baseline="0">
              <a:solidFill>
                <a:schemeClr val="tx1"/>
              </a:solidFill>
              <a:latin typeface="+mn-ea"/>
              <a:ea typeface="+mn-ea"/>
              <a:cs typeface="+mn-cs"/>
            </a:rPr>
            <a:t>年度</a:t>
          </a:r>
          <a:r>
            <a:rPr lang="en-US" altLang="ja-JP" sz="1200" b="0" i="0" baseline="0">
              <a:solidFill>
                <a:schemeClr val="tx1"/>
              </a:solidFill>
              <a:latin typeface="+mn-ea"/>
              <a:ea typeface="+mn-ea"/>
              <a:cs typeface="+mn-cs"/>
            </a:rPr>
            <a:t>211</a:t>
          </a:r>
          <a:r>
            <a:rPr lang="ja-JP" altLang="ja-JP" sz="1200" b="0" i="0" baseline="0">
              <a:solidFill>
                <a:schemeClr val="tx1"/>
              </a:solidFill>
              <a:latin typeface="+mn-ea"/>
              <a:ea typeface="+mn-ea"/>
              <a:cs typeface="+mn-cs"/>
            </a:rPr>
            <a:t>人から平成</a:t>
          </a:r>
          <a:r>
            <a:rPr lang="en-US" altLang="ja-JP" sz="1200" b="0" i="0" baseline="0">
              <a:solidFill>
                <a:schemeClr val="tx1"/>
              </a:solidFill>
              <a:latin typeface="+mn-ea"/>
              <a:ea typeface="+mn-ea"/>
              <a:cs typeface="+mn-cs"/>
            </a:rPr>
            <a:t>27</a:t>
          </a:r>
          <a:r>
            <a:rPr lang="ja-JP" altLang="ja-JP" sz="1200" b="0" i="0" baseline="0">
              <a:solidFill>
                <a:schemeClr val="tx1"/>
              </a:solidFill>
              <a:latin typeface="+mn-ea"/>
              <a:ea typeface="+mn-ea"/>
              <a:cs typeface="+mn-cs"/>
            </a:rPr>
            <a:t>年度</a:t>
          </a:r>
          <a:r>
            <a:rPr lang="en-US" altLang="ja-JP" sz="1200" b="0" i="0" baseline="0">
              <a:solidFill>
                <a:schemeClr val="tx1"/>
              </a:solidFill>
              <a:latin typeface="+mn-ea"/>
              <a:ea typeface="+mn-ea"/>
              <a:cs typeface="+mn-cs"/>
            </a:rPr>
            <a:t>209</a:t>
          </a:r>
          <a:r>
            <a:rPr lang="ja-JP" altLang="ja-JP" sz="1200" b="0" i="0" baseline="0">
              <a:solidFill>
                <a:schemeClr val="tx1"/>
              </a:solidFill>
              <a:latin typeface="+mn-ea"/>
              <a:ea typeface="+mn-ea"/>
              <a:cs typeface="+mn-cs"/>
            </a:rPr>
            <a:t>人で</a:t>
          </a:r>
          <a:r>
            <a:rPr lang="en-US" altLang="ja-JP" sz="1200" b="0" i="0" baseline="0">
              <a:solidFill>
                <a:schemeClr val="tx1"/>
              </a:solidFill>
              <a:latin typeface="+mn-ea"/>
              <a:ea typeface="+mn-ea"/>
              <a:cs typeface="+mn-cs"/>
            </a:rPr>
            <a:t>2</a:t>
          </a:r>
          <a:r>
            <a:rPr lang="ja-JP" altLang="ja-JP" sz="1200" b="0" i="0" baseline="0">
              <a:solidFill>
                <a:schemeClr val="tx1"/>
              </a:solidFill>
              <a:latin typeface="+mn-ea"/>
              <a:ea typeface="+mn-ea"/>
              <a:cs typeface="+mn-cs"/>
            </a:rPr>
            <a:t>人減少</a:t>
          </a:r>
          <a:r>
            <a:rPr lang="ja-JP" altLang="en-US" sz="1200" b="0" i="0" baseline="0">
              <a:solidFill>
                <a:schemeClr val="tx1"/>
              </a:solidFill>
              <a:latin typeface="+mn-ea"/>
              <a:ea typeface="+mn-ea"/>
              <a:cs typeface="+mn-cs"/>
            </a:rPr>
            <a:t>し</a:t>
          </a:r>
          <a:r>
            <a:rPr lang="ja-JP" altLang="ja-JP" sz="1200" b="0" i="0" baseline="0">
              <a:solidFill>
                <a:schemeClr val="tx1"/>
              </a:solidFill>
              <a:latin typeface="+mn-ea"/>
              <a:ea typeface="+mn-ea"/>
              <a:cs typeface="+mn-cs"/>
            </a:rPr>
            <a:t>た。</a:t>
          </a:r>
          <a:r>
            <a:rPr lang="ja-JP" altLang="en-US" sz="1200" b="0" i="0" baseline="0">
              <a:solidFill>
                <a:schemeClr val="tx1"/>
              </a:solidFill>
              <a:latin typeface="+mn-ea"/>
              <a:ea typeface="+mn-ea"/>
              <a:cs typeface="+mn-cs"/>
            </a:rPr>
            <a:t>また平成</a:t>
          </a:r>
          <a:r>
            <a:rPr lang="en-US" altLang="ja-JP" sz="1200" b="0" i="0" baseline="0">
              <a:solidFill>
                <a:schemeClr val="tx1"/>
              </a:solidFill>
              <a:latin typeface="+mn-ea"/>
              <a:ea typeface="+mn-ea"/>
              <a:cs typeface="+mn-cs"/>
            </a:rPr>
            <a:t>26</a:t>
          </a:r>
          <a:r>
            <a:rPr lang="ja-JP" altLang="en-US" sz="1200" b="0" i="0" baseline="0">
              <a:solidFill>
                <a:schemeClr val="tx1"/>
              </a:solidFill>
              <a:latin typeface="+mn-ea"/>
              <a:ea typeface="+mn-ea"/>
              <a:cs typeface="+mn-cs"/>
            </a:rPr>
            <a:t>年度で</a:t>
          </a:r>
          <a:r>
            <a:rPr lang="ja-JP" altLang="ja-JP" sz="1200" b="0" i="0" baseline="0">
              <a:solidFill>
                <a:schemeClr val="tx1"/>
              </a:solidFill>
              <a:latin typeface="+mn-ea"/>
              <a:ea typeface="+mn-ea"/>
              <a:cs typeface="+mn-cs"/>
            </a:rPr>
            <a:t>住居手当の廃止</a:t>
          </a:r>
          <a:r>
            <a:rPr lang="ja-JP" altLang="en-US" sz="1200" b="0" i="0" baseline="0">
              <a:solidFill>
                <a:schemeClr val="tx1"/>
              </a:solidFill>
              <a:latin typeface="+mn-ea"/>
              <a:ea typeface="+mn-ea"/>
              <a:cs typeface="+mn-cs"/>
            </a:rPr>
            <a:t>及び</a:t>
          </a:r>
          <a:r>
            <a:rPr lang="ja-JP" altLang="ja-JP" sz="1200" b="0" i="0" baseline="0">
              <a:solidFill>
                <a:schemeClr val="tx1"/>
              </a:solidFill>
              <a:latin typeface="+mn-ea"/>
              <a:ea typeface="+mn-ea"/>
              <a:cs typeface="+mn-cs"/>
            </a:rPr>
            <a:t>職員の年齢構成</a:t>
          </a:r>
          <a:r>
            <a:rPr lang="ja-JP" altLang="en-US" sz="1200" b="0" i="0" baseline="0">
              <a:solidFill>
                <a:schemeClr val="tx1"/>
              </a:solidFill>
              <a:latin typeface="+mn-ea"/>
              <a:ea typeface="+mn-ea"/>
              <a:cs typeface="+mn-cs"/>
            </a:rPr>
            <a:t>の</a:t>
          </a:r>
          <a:r>
            <a:rPr lang="ja-JP" altLang="ja-JP" sz="1200" b="0" i="0" baseline="0">
              <a:solidFill>
                <a:schemeClr val="tx1"/>
              </a:solidFill>
              <a:latin typeface="+mn-ea"/>
              <a:ea typeface="+mn-ea"/>
              <a:cs typeface="+mn-cs"/>
            </a:rPr>
            <a:t>変化</a:t>
          </a:r>
          <a:r>
            <a:rPr lang="ja-JP" altLang="en-US" sz="1200" b="0" i="0" baseline="0">
              <a:solidFill>
                <a:schemeClr val="tx1"/>
              </a:solidFill>
              <a:latin typeface="+mn-ea"/>
              <a:ea typeface="+mn-ea"/>
              <a:cs typeface="+mn-cs"/>
            </a:rPr>
            <a:t>により</a:t>
          </a:r>
          <a:r>
            <a:rPr lang="ja-JP" altLang="ja-JP" sz="1200" b="0" i="0" baseline="0">
              <a:solidFill>
                <a:schemeClr val="tx1"/>
              </a:solidFill>
              <a:latin typeface="+mn-ea"/>
              <a:ea typeface="+mn-ea"/>
              <a:cs typeface="+mn-cs"/>
            </a:rPr>
            <a:t>、人件費は</a:t>
          </a:r>
          <a:r>
            <a:rPr lang="ja-JP" altLang="en-US" sz="1200" b="0" i="0" baseline="0">
              <a:solidFill>
                <a:schemeClr val="tx1"/>
              </a:solidFill>
              <a:latin typeface="+mn-ea"/>
              <a:ea typeface="+mn-ea"/>
              <a:cs typeface="+mn-cs"/>
            </a:rPr>
            <a:t>着実に</a:t>
          </a:r>
          <a:r>
            <a:rPr lang="ja-JP" altLang="ja-JP" sz="1200" b="0" i="0" baseline="0">
              <a:solidFill>
                <a:schemeClr val="tx1"/>
              </a:solidFill>
              <a:latin typeface="+mn-ea"/>
              <a:ea typeface="+mn-ea"/>
              <a:cs typeface="+mn-cs"/>
            </a:rPr>
            <a:t>減少し</a:t>
          </a:r>
          <a:r>
            <a:rPr lang="ja-JP" altLang="en-US" sz="1200" b="0" i="0" baseline="0">
              <a:solidFill>
                <a:schemeClr val="tx1"/>
              </a:solidFill>
              <a:latin typeface="+mn-ea"/>
              <a:ea typeface="+mn-ea"/>
              <a:cs typeface="+mn-cs"/>
            </a:rPr>
            <a:t>てきている。</a:t>
          </a:r>
          <a:endParaRPr lang="en-US" altLang="ja-JP" sz="1200" b="0" i="0" baseline="0">
            <a:solidFill>
              <a:schemeClr val="tx1"/>
            </a:solidFill>
            <a:latin typeface="+mn-ea"/>
            <a:ea typeface="+mn-ea"/>
            <a:cs typeface="+mn-cs"/>
          </a:endParaRPr>
        </a:p>
        <a:p>
          <a:pPr rtl="0" fontAlgn="base"/>
          <a:r>
            <a:rPr lang="ja-JP" altLang="en-US" sz="1200" b="0" i="0" baseline="0">
              <a:solidFill>
                <a:schemeClr val="tx1"/>
              </a:solidFill>
              <a:latin typeface="+mn-ea"/>
              <a:ea typeface="+mn-ea"/>
              <a:cs typeface="+mn-cs"/>
            </a:rPr>
            <a:t>　よって、</a:t>
          </a:r>
          <a:r>
            <a:rPr lang="ja-JP" altLang="ja-JP" sz="1200" b="0" i="0" baseline="0">
              <a:solidFill>
                <a:schemeClr val="tx1"/>
              </a:solidFill>
              <a:latin typeface="+mn-ea"/>
              <a:ea typeface="+mn-ea"/>
              <a:cs typeface="+mn-cs"/>
            </a:rPr>
            <a:t>「人口</a:t>
          </a:r>
          <a:r>
            <a:rPr lang="en-US" altLang="ja-JP" sz="1200" b="0" i="0" baseline="0">
              <a:solidFill>
                <a:schemeClr val="tx1"/>
              </a:solidFill>
              <a:latin typeface="+mn-ea"/>
              <a:ea typeface="+mn-ea"/>
              <a:cs typeface="+mn-cs"/>
            </a:rPr>
            <a:t>1</a:t>
          </a:r>
          <a:r>
            <a:rPr lang="ja-JP" altLang="ja-JP" sz="1200" b="0" i="0" baseline="0">
              <a:solidFill>
                <a:schemeClr val="tx1"/>
              </a:solidFill>
              <a:latin typeface="+mn-ea"/>
              <a:ea typeface="+mn-ea"/>
              <a:cs typeface="+mn-cs"/>
            </a:rPr>
            <a:t>人当たり人件費・物件費等決算額」は</a:t>
          </a:r>
          <a:r>
            <a:rPr lang="ja-JP" altLang="en-US" sz="1200" b="0" i="0" baseline="0">
              <a:solidFill>
                <a:schemeClr val="tx1"/>
              </a:solidFill>
              <a:latin typeface="+mn-ea"/>
              <a:ea typeface="+mn-ea"/>
              <a:cs typeface="+mn-cs"/>
            </a:rPr>
            <a:t>平成</a:t>
          </a:r>
          <a:r>
            <a:rPr lang="en-US" altLang="ja-JP" sz="1200" b="0" i="0" baseline="0">
              <a:solidFill>
                <a:schemeClr val="tx1"/>
              </a:solidFill>
              <a:latin typeface="+mn-ea"/>
              <a:ea typeface="+mn-ea"/>
              <a:cs typeface="+mn-cs"/>
            </a:rPr>
            <a:t>26</a:t>
          </a:r>
          <a:r>
            <a:rPr lang="ja-JP" altLang="ja-JP" sz="1200" b="0" i="0" baseline="0">
              <a:solidFill>
                <a:schemeClr val="tx1"/>
              </a:solidFill>
              <a:latin typeface="+mn-ea"/>
              <a:ea typeface="+mn-ea"/>
              <a:cs typeface="+mn-cs"/>
            </a:rPr>
            <a:t>年度と比較して</a:t>
          </a:r>
          <a:r>
            <a:rPr lang="en-US" altLang="ja-JP" sz="1200" b="0" i="0" baseline="0">
              <a:solidFill>
                <a:schemeClr val="tx1"/>
              </a:solidFill>
              <a:latin typeface="+mn-ea"/>
              <a:ea typeface="+mn-ea"/>
              <a:cs typeface="+mn-cs"/>
            </a:rPr>
            <a:t>6,585</a:t>
          </a:r>
          <a:r>
            <a:rPr lang="ja-JP" altLang="ja-JP" sz="1200" b="0" i="0" baseline="0">
              <a:solidFill>
                <a:schemeClr val="tx1"/>
              </a:solidFill>
              <a:latin typeface="+mn-ea"/>
              <a:ea typeface="+mn-ea"/>
              <a:cs typeface="+mn-cs"/>
            </a:rPr>
            <a:t>円</a:t>
          </a:r>
          <a:r>
            <a:rPr lang="ja-JP" altLang="en-US" sz="1200" b="0" i="0" baseline="0">
              <a:solidFill>
                <a:schemeClr val="tx1"/>
              </a:solidFill>
              <a:latin typeface="+mn-ea"/>
              <a:ea typeface="+mn-ea"/>
              <a:cs typeface="+mn-cs"/>
            </a:rPr>
            <a:t>減少</a:t>
          </a:r>
          <a:r>
            <a:rPr lang="ja-JP" altLang="ja-JP" sz="1200" b="0" i="0" baseline="0">
              <a:solidFill>
                <a:schemeClr val="tx1"/>
              </a:solidFill>
              <a:latin typeface="+mn-ea"/>
              <a:ea typeface="+mn-ea"/>
              <a:cs typeface="+mn-cs"/>
            </a:rPr>
            <a:t>した。</a:t>
          </a:r>
          <a:endParaRPr lang="en-US" altLang="ja-JP" sz="1200" b="0" i="0" baseline="0">
            <a:solidFill>
              <a:schemeClr val="tx1"/>
            </a:solidFill>
            <a:latin typeface="+mn-ea"/>
            <a:ea typeface="+mn-ea"/>
            <a:cs typeface="+mn-cs"/>
          </a:endParaRPr>
        </a:p>
        <a:p>
          <a:pPr rtl="0" fontAlgn="base"/>
          <a:r>
            <a:rPr lang="ja-JP" altLang="ja-JP" sz="1200" b="0" i="0" baseline="0">
              <a:solidFill>
                <a:schemeClr val="tx1"/>
              </a:solidFill>
              <a:latin typeface="+mn-ea"/>
              <a:ea typeface="+mn-ea"/>
              <a:cs typeface="+mn-cs"/>
            </a:rPr>
            <a:t>　類似団体平均と比較すると</a:t>
          </a:r>
          <a:r>
            <a:rPr lang="en-US" altLang="ja-JP" sz="1200" b="0" i="0" baseline="0">
              <a:solidFill>
                <a:schemeClr val="tx1"/>
              </a:solidFill>
              <a:latin typeface="+mn-ea"/>
              <a:ea typeface="+mn-ea"/>
              <a:cs typeface="+mn-cs"/>
            </a:rPr>
            <a:t>19,687</a:t>
          </a:r>
          <a:r>
            <a:rPr lang="ja-JP" altLang="ja-JP" sz="1200" b="0" i="0" baseline="0">
              <a:solidFill>
                <a:schemeClr val="tx1"/>
              </a:solidFill>
              <a:latin typeface="+mn-ea"/>
              <a:ea typeface="+mn-ea"/>
              <a:cs typeface="+mn-cs"/>
            </a:rPr>
            <a:t>円少ないが、今後も</a:t>
          </a:r>
          <a:r>
            <a:rPr lang="ja-JP" altLang="ja-JP" sz="1200">
              <a:solidFill>
                <a:schemeClr val="tx1"/>
              </a:solidFill>
              <a:latin typeface="+mn-ea"/>
              <a:ea typeface="+mn-ea"/>
              <a:cs typeface="+mn-cs"/>
            </a:rPr>
            <a:t>歳出の抑制・定員管理の適正化によりコスト削減を図る。</a:t>
          </a:r>
          <a:endParaRPr lang="ja-JP" altLang="ja-JP" sz="1200" b="0" i="0" baseline="0">
            <a:solidFill>
              <a:schemeClr val="tx1"/>
            </a:solidFill>
            <a:latin typeface="+mn-ea"/>
            <a:ea typeface="+mn-ea"/>
            <a:cs typeface="+mn-cs"/>
          </a:endParaRPr>
        </a:p>
        <a:p>
          <a:endParaRPr kumimoji="1" lang="ja-JP" altLang="ja-JP" sz="1100">
            <a:solidFill>
              <a:srgbClr val="FF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74940</xdr:rowOff>
    </xdr:from>
    <xdr:to>
      <xdr:col>7</xdr:col>
      <xdr:colOff>152400</xdr:colOff>
      <xdr:row>83</xdr:row>
      <xdr:rowOff>127905</xdr:rowOff>
    </xdr:to>
    <xdr:cxnSp macro="">
      <xdr:nvCxnSpPr>
        <xdr:cNvPr id="194" name="直線コネクタ 193"/>
        <xdr:cNvCxnSpPr/>
      </xdr:nvCxnSpPr>
      <xdr:spPr>
        <a:xfrm flipV="1">
          <a:off x="4114800" y="14305290"/>
          <a:ext cx="838200" cy="5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158435</xdr:rowOff>
    </xdr:from>
    <xdr:to>
      <xdr:col>6</xdr:col>
      <xdr:colOff>0</xdr:colOff>
      <xdr:row>83</xdr:row>
      <xdr:rowOff>127905</xdr:rowOff>
    </xdr:to>
    <xdr:cxnSp macro="">
      <xdr:nvCxnSpPr>
        <xdr:cNvPr id="197" name="直線コネクタ 196"/>
        <xdr:cNvCxnSpPr/>
      </xdr:nvCxnSpPr>
      <xdr:spPr>
        <a:xfrm>
          <a:off x="3225800" y="14217335"/>
          <a:ext cx="889000" cy="1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9" name="テキスト ボックス 198"/>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158435</xdr:rowOff>
    </xdr:from>
    <xdr:to>
      <xdr:col>4</xdr:col>
      <xdr:colOff>482600</xdr:colOff>
      <xdr:row>83</xdr:row>
      <xdr:rowOff>964</xdr:rowOff>
    </xdr:to>
    <xdr:cxnSp macro="">
      <xdr:nvCxnSpPr>
        <xdr:cNvPr id="200" name="直線コネクタ 199"/>
        <xdr:cNvCxnSpPr/>
      </xdr:nvCxnSpPr>
      <xdr:spPr>
        <a:xfrm flipV="1">
          <a:off x="2336800" y="14217335"/>
          <a:ext cx="8890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168956</xdr:rowOff>
    </xdr:from>
    <xdr:to>
      <xdr:col>3</xdr:col>
      <xdr:colOff>279400</xdr:colOff>
      <xdr:row>83</xdr:row>
      <xdr:rowOff>964</xdr:rowOff>
    </xdr:to>
    <xdr:cxnSp macro="">
      <xdr:nvCxnSpPr>
        <xdr:cNvPr id="203" name="直線コネクタ 202"/>
        <xdr:cNvCxnSpPr/>
      </xdr:nvCxnSpPr>
      <xdr:spPr>
        <a:xfrm>
          <a:off x="1447800" y="14227856"/>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24140</xdr:rowOff>
    </xdr:from>
    <xdr:to>
      <xdr:col>7</xdr:col>
      <xdr:colOff>203200</xdr:colOff>
      <xdr:row>83</xdr:row>
      <xdr:rowOff>125740</xdr:rowOff>
    </xdr:to>
    <xdr:sp macro="" textlink="">
      <xdr:nvSpPr>
        <xdr:cNvPr id="213" name="円/楕円 212"/>
        <xdr:cNvSpPr/>
      </xdr:nvSpPr>
      <xdr:spPr>
        <a:xfrm>
          <a:off x="4902200" y="142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40667</xdr:rowOff>
    </xdr:from>
    <xdr:ext cx="762000" cy="259045"/>
    <xdr:sp macro="" textlink="">
      <xdr:nvSpPr>
        <xdr:cNvPr id="214" name="人件費・物件費等の状況該当値テキスト"/>
        <xdr:cNvSpPr txBox="1"/>
      </xdr:nvSpPr>
      <xdr:spPr>
        <a:xfrm>
          <a:off x="5041900" y="1409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162,738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77105</xdr:rowOff>
    </xdr:from>
    <xdr:to>
      <xdr:col>6</xdr:col>
      <xdr:colOff>50800</xdr:colOff>
      <xdr:row>84</xdr:row>
      <xdr:rowOff>7255</xdr:rowOff>
    </xdr:to>
    <xdr:sp macro="" textlink="">
      <xdr:nvSpPr>
        <xdr:cNvPr id="215" name="円/楕円 214"/>
        <xdr:cNvSpPr/>
      </xdr:nvSpPr>
      <xdr:spPr>
        <a:xfrm>
          <a:off x="4064000" y="14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17432</xdr:rowOff>
    </xdr:from>
    <xdr:ext cx="736600" cy="259045"/>
    <xdr:sp macro="" textlink="">
      <xdr:nvSpPr>
        <xdr:cNvPr id="216" name="テキスト ボックス 215"/>
        <xdr:cNvSpPr txBox="1"/>
      </xdr:nvSpPr>
      <xdr:spPr>
        <a:xfrm>
          <a:off x="3733800" y="1407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107635</xdr:rowOff>
    </xdr:from>
    <xdr:to>
      <xdr:col>4</xdr:col>
      <xdr:colOff>533400</xdr:colOff>
      <xdr:row>83</xdr:row>
      <xdr:rowOff>37785</xdr:rowOff>
    </xdr:to>
    <xdr:sp macro="" textlink="">
      <xdr:nvSpPr>
        <xdr:cNvPr id="217" name="円/楕円 216"/>
        <xdr:cNvSpPr/>
      </xdr:nvSpPr>
      <xdr:spPr>
        <a:xfrm>
          <a:off x="3175000" y="141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47962</xdr:rowOff>
    </xdr:from>
    <xdr:ext cx="762000" cy="259045"/>
    <xdr:sp macro="" textlink="">
      <xdr:nvSpPr>
        <xdr:cNvPr id="218" name="テキスト ボックス 217"/>
        <xdr:cNvSpPr txBox="1"/>
      </xdr:nvSpPr>
      <xdr:spPr>
        <a:xfrm>
          <a:off x="2844800" y="1393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121614</xdr:rowOff>
    </xdr:from>
    <xdr:to>
      <xdr:col>3</xdr:col>
      <xdr:colOff>330200</xdr:colOff>
      <xdr:row>83</xdr:row>
      <xdr:rowOff>51764</xdr:rowOff>
    </xdr:to>
    <xdr:sp macro="" textlink="">
      <xdr:nvSpPr>
        <xdr:cNvPr id="219" name="円/楕円 218"/>
        <xdr:cNvSpPr/>
      </xdr:nvSpPr>
      <xdr:spPr>
        <a:xfrm>
          <a:off x="2286000" y="141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61941</xdr:rowOff>
    </xdr:from>
    <xdr:ext cx="762000" cy="259045"/>
    <xdr:sp macro="" textlink="">
      <xdr:nvSpPr>
        <xdr:cNvPr id="220" name="テキスト ボックス 219"/>
        <xdr:cNvSpPr txBox="1"/>
      </xdr:nvSpPr>
      <xdr:spPr>
        <a:xfrm>
          <a:off x="1955800" y="1394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118156</xdr:rowOff>
    </xdr:from>
    <xdr:to>
      <xdr:col>2</xdr:col>
      <xdr:colOff>127000</xdr:colOff>
      <xdr:row>83</xdr:row>
      <xdr:rowOff>48306</xdr:rowOff>
    </xdr:to>
    <xdr:sp macro="" textlink="">
      <xdr:nvSpPr>
        <xdr:cNvPr id="221" name="円/楕円 220"/>
        <xdr:cNvSpPr/>
      </xdr:nvSpPr>
      <xdr:spPr>
        <a:xfrm>
          <a:off x="1397000" y="141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58483</xdr:rowOff>
    </xdr:from>
    <xdr:ext cx="762000" cy="259045"/>
    <xdr:sp macro="" textlink="">
      <xdr:nvSpPr>
        <xdr:cNvPr id="222" name="テキスト ボックス 221"/>
        <xdr:cNvSpPr txBox="1"/>
      </xdr:nvSpPr>
      <xdr:spPr>
        <a:xfrm>
          <a:off x="1066800" y="139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tx1"/>
              </a:solidFill>
              <a:latin typeface="+mn-lt"/>
              <a:ea typeface="+mn-ea"/>
              <a:cs typeface="+mn-cs"/>
            </a:rPr>
            <a:t>　</a:t>
          </a:r>
          <a:r>
            <a:rPr lang="ja-JP" altLang="ja-JP" sz="1200" b="0" i="0" baseline="0">
              <a:solidFill>
                <a:schemeClr val="tx1"/>
              </a:solidFill>
              <a:latin typeface="+mn-ea"/>
              <a:ea typeface="+mn-ea"/>
              <a:cs typeface="+mn-cs"/>
            </a:rPr>
            <a:t>類似団体と比較すると</a:t>
          </a:r>
          <a:r>
            <a:rPr lang="ja-JP" altLang="en-US" sz="1200" b="0" i="0" baseline="0">
              <a:solidFill>
                <a:schemeClr val="tx1"/>
              </a:solidFill>
              <a:latin typeface="+mn-ea"/>
              <a:ea typeface="+mn-ea"/>
              <a:cs typeface="+mn-cs"/>
            </a:rPr>
            <a:t>平成</a:t>
          </a:r>
          <a:r>
            <a:rPr lang="en-US" altLang="ja-JP" sz="1200" b="0" i="0" baseline="0">
              <a:solidFill>
                <a:schemeClr val="tx1"/>
              </a:solidFill>
              <a:latin typeface="+mn-ea"/>
              <a:ea typeface="+mn-ea"/>
              <a:cs typeface="+mn-cs"/>
            </a:rPr>
            <a:t>25</a:t>
          </a:r>
          <a:r>
            <a:rPr lang="ja-JP" altLang="en-US" sz="1200" b="0" i="0" baseline="0">
              <a:solidFill>
                <a:schemeClr val="tx1"/>
              </a:solidFill>
              <a:latin typeface="+mn-ea"/>
              <a:ea typeface="+mn-ea"/>
              <a:cs typeface="+mn-cs"/>
            </a:rPr>
            <a:t>年度は</a:t>
          </a:r>
          <a:r>
            <a:rPr lang="en-US" altLang="ja-JP" sz="1200" b="0" i="0" baseline="0">
              <a:solidFill>
                <a:schemeClr val="tx1"/>
              </a:solidFill>
              <a:latin typeface="+mn-ea"/>
              <a:ea typeface="+mn-ea"/>
              <a:cs typeface="+mn-cs"/>
            </a:rPr>
            <a:t>4.5</a:t>
          </a:r>
          <a:r>
            <a:rPr lang="ja-JP" altLang="en-US" sz="1200" b="0" i="0" baseline="0">
              <a:solidFill>
                <a:schemeClr val="tx1"/>
              </a:solidFill>
              <a:latin typeface="+mn-ea"/>
              <a:ea typeface="+mn-ea"/>
              <a:cs typeface="+mn-cs"/>
            </a:rPr>
            <a:t>ポイント、平成</a:t>
          </a:r>
          <a:r>
            <a:rPr lang="en-US" altLang="ja-JP" sz="1200" b="0" i="0" baseline="0">
              <a:solidFill>
                <a:schemeClr val="tx1"/>
              </a:solidFill>
              <a:latin typeface="+mn-ea"/>
              <a:ea typeface="+mn-ea"/>
              <a:cs typeface="+mn-cs"/>
            </a:rPr>
            <a:t>26</a:t>
          </a:r>
          <a:r>
            <a:rPr lang="ja-JP" altLang="en-US" sz="1200" b="0" i="0" baseline="0">
              <a:solidFill>
                <a:schemeClr val="tx1"/>
              </a:solidFill>
              <a:latin typeface="+mn-ea"/>
              <a:ea typeface="+mn-ea"/>
              <a:cs typeface="+mn-cs"/>
            </a:rPr>
            <a:t>年度</a:t>
          </a:r>
          <a:r>
            <a:rPr lang="ja-JP" altLang="ja-JP" sz="1200" b="0" i="0" baseline="0">
              <a:solidFill>
                <a:schemeClr val="tx1"/>
              </a:solidFill>
              <a:latin typeface="+mn-ea"/>
              <a:ea typeface="+mn-ea"/>
              <a:cs typeface="+mn-cs"/>
            </a:rPr>
            <a:t>は</a:t>
          </a:r>
          <a:r>
            <a:rPr lang="en-US" altLang="ja-JP" sz="1200" b="0" i="0" baseline="0">
              <a:solidFill>
                <a:schemeClr val="tx1"/>
              </a:solidFill>
              <a:latin typeface="+mn-ea"/>
              <a:ea typeface="+mn-ea"/>
              <a:cs typeface="+mn-cs"/>
            </a:rPr>
            <a:t>4.0</a:t>
          </a:r>
          <a:r>
            <a:rPr lang="ja-JP" altLang="ja-JP" sz="1200" b="0" i="0" baseline="0">
              <a:solidFill>
                <a:schemeClr val="tx1"/>
              </a:solidFill>
              <a:latin typeface="+mn-ea"/>
              <a:ea typeface="+mn-ea"/>
              <a:cs typeface="+mn-cs"/>
            </a:rPr>
            <a:t>ポイント</a:t>
          </a:r>
          <a:r>
            <a:rPr lang="ja-JP" altLang="en-US" sz="1200" b="0" i="0" baseline="0">
              <a:solidFill>
                <a:schemeClr val="tx1"/>
              </a:solidFill>
              <a:latin typeface="+mn-ea"/>
              <a:ea typeface="+mn-ea"/>
              <a:cs typeface="+mn-cs"/>
            </a:rPr>
            <a:t>、平成</a:t>
          </a:r>
          <a:r>
            <a:rPr lang="en-US" altLang="ja-JP" sz="1200" b="0" i="0" baseline="0">
              <a:solidFill>
                <a:schemeClr val="tx1"/>
              </a:solidFill>
              <a:latin typeface="+mn-ea"/>
              <a:ea typeface="+mn-ea"/>
              <a:cs typeface="+mn-cs"/>
            </a:rPr>
            <a:t>27</a:t>
          </a:r>
          <a:r>
            <a:rPr lang="ja-JP" altLang="en-US" sz="1200" b="0" i="0" baseline="0">
              <a:solidFill>
                <a:schemeClr val="tx1"/>
              </a:solidFill>
              <a:latin typeface="+mn-ea"/>
              <a:ea typeface="+mn-ea"/>
              <a:cs typeface="+mn-cs"/>
            </a:rPr>
            <a:t>年度は</a:t>
          </a:r>
          <a:r>
            <a:rPr lang="en-US" altLang="ja-JP" sz="1200" b="0" i="0" baseline="0">
              <a:solidFill>
                <a:schemeClr val="tx1"/>
              </a:solidFill>
              <a:latin typeface="+mn-ea"/>
              <a:ea typeface="+mn-ea"/>
              <a:cs typeface="+mn-cs"/>
            </a:rPr>
            <a:t>4.1</a:t>
          </a:r>
          <a:r>
            <a:rPr lang="ja-JP" altLang="en-US" sz="1200" b="0" i="0" baseline="0">
              <a:solidFill>
                <a:schemeClr val="tx1"/>
              </a:solidFill>
              <a:latin typeface="+mn-ea"/>
              <a:ea typeface="+mn-ea"/>
              <a:cs typeface="+mn-cs"/>
            </a:rPr>
            <a:t>ポイント、</a:t>
          </a:r>
          <a:r>
            <a:rPr lang="ja-JP" altLang="ja-JP" sz="1200" b="0" i="0" baseline="0">
              <a:solidFill>
                <a:schemeClr val="tx1"/>
              </a:solidFill>
              <a:latin typeface="+mn-ea"/>
              <a:ea typeface="+mn-ea"/>
              <a:cs typeface="+mn-cs"/>
            </a:rPr>
            <a:t>低く推移している状況が続いている。</a:t>
          </a:r>
          <a:endParaRPr lang="en-US" altLang="ja-JP" sz="1200" b="0" i="0" baseline="0">
            <a:solidFill>
              <a:schemeClr val="tx1"/>
            </a:solidFill>
            <a:latin typeface="+mn-ea"/>
            <a:ea typeface="+mn-ea"/>
            <a:cs typeface="+mn-cs"/>
          </a:endParaRPr>
        </a:p>
        <a:p>
          <a:pPr rtl="0" eaLnBrk="1" fontAlgn="auto" latinLnBrk="0" hangingPunct="1"/>
          <a:r>
            <a:rPr lang="ja-JP" altLang="en-US" sz="1200" b="0" i="0" baseline="0">
              <a:solidFill>
                <a:schemeClr val="tx1"/>
              </a:solidFill>
              <a:latin typeface="+mn-ea"/>
              <a:ea typeface="+mn-ea"/>
              <a:cs typeface="+mn-cs"/>
            </a:rPr>
            <a:t>　</a:t>
          </a:r>
          <a:r>
            <a:rPr lang="ja-JP" altLang="ja-JP" sz="1200" b="0" i="0" baseline="0">
              <a:solidFill>
                <a:schemeClr val="tx1"/>
              </a:solidFill>
              <a:latin typeface="+mn-ea"/>
              <a:ea typeface="+mn-ea"/>
              <a:cs typeface="+mn-cs"/>
            </a:rPr>
            <a:t>今後についても引き続き人事評価制度や勤務評価を全職員に適用し、公平かつ均衡のとれた給与制度を推進していく。</a:t>
          </a:r>
          <a:endParaRPr lang="ja-JP" altLang="ja-JP" sz="1200">
            <a:solidFill>
              <a:schemeClr val="tx1"/>
            </a:solidFill>
            <a:latin typeface="+mn-ea"/>
            <a:ea typeface="+mn-ea"/>
            <a:cs typeface="+mn-cs"/>
          </a:endParaRPr>
        </a:p>
        <a:p>
          <a:endParaRPr kumimoji="1" lang="ja-JP" altLang="ja-JP" sz="1200">
            <a:solidFill>
              <a:srgbClr val="FF0000"/>
            </a:solidFill>
            <a:latin typeface="+mn-ea"/>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100895</xdr:rowOff>
    </xdr:from>
    <xdr:to>
      <xdr:col>24</xdr:col>
      <xdr:colOff>558800</xdr:colOff>
      <xdr:row>88</xdr:row>
      <xdr:rowOff>13405</xdr:rowOff>
    </xdr:to>
    <xdr:cxnSp macro="">
      <xdr:nvCxnSpPr>
        <xdr:cNvPr id="251" name="直線コネクタ 250"/>
        <xdr:cNvCxnSpPr/>
      </xdr:nvCxnSpPr>
      <xdr:spPr>
        <a:xfrm flipV="1">
          <a:off x="17018000" y="1398834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156932</xdr:rowOff>
    </xdr:from>
    <xdr:ext cx="762000" cy="259045"/>
    <xdr:sp macro="" textlink="">
      <xdr:nvSpPr>
        <xdr:cNvPr id="252" name="給与水準   （国との比較）最小値テキスト"/>
        <xdr:cNvSpPr txBox="1"/>
      </xdr:nvSpPr>
      <xdr:spPr>
        <a:xfrm>
          <a:off x="17106900" y="1507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88</xdr:row>
      <xdr:rowOff>13405</xdr:rowOff>
    </xdr:from>
    <xdr:to>
      <xdr:col>24</xdr:col>
      <xdr:colOff>647700</xdr:colOff>
      <xdr:row>88</xdr:row>
      <xdr:rowOff>13405</xdr:rowOff>
    </xdr:to>
    <xdr:cxnSp macro="">
      <xdr:nvCxnSpPr>
        <xdr:cNvPr id="253" name="直線コネクタ 252"/>
        <xdr:cNvCxnSpPr/>
      </xdr:nvCxnSpPr>
      <xdr:spPr>
        <a:xfrm>
          <a:off x="16929100" y="151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100895</xdr:rowOff>
    </xdr:from>
    <xdr:to>
      <xdr:col>24</xdr:col>
      <xdr:colOff>647700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81</xdr:row>
      <xdr:rowOff>127705</xdr:rowOff>
    </xdr:to>
    <xdr:cxnSp macro="">
      <xdr:nvCxnSpPr>
        <xdr:cNvPr id="256" name="直線コネクタ 255"/>
        <xdr:cNvCxnSpPr/>
      </xdr:nvCxnSpPr>
      <xdr:spPr>
        <a:xfrm>
          <a:off x="16179800" y="13921316"/>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8" name="フローチャート :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138289</xdr:rowOff>
    </xdr:from>
    <xdr:to>
      <xdr:col>23</xdr:col>
      <xdr:colOff>406400</xdr:colOff>
      <xdr:row>81</xdr:row>
      <xdr:rowOff>33866</xdr:rowOff>
    </xdr:to>
    <xdr:cxnSp macro="">
      <xdr:nvCxnSpPr>
        <xdr:cNvPr id="259" name="直線コネクタ 258"/>
        <xdr:cNvCxnSpPr/>
      </xdr:nvCxnSpPr>
      <xdr:spPr>
        <a:xfrm>
          <a:off x="15290800" y="138542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60" name="フローチャート : 判断 259"/>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1" name="テキスト ボックス 260"/>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138289</xdr:rowOff>
    </xdr:from>
    <xdr:to>
      <xdr:col>22</xdr:col>
      <xdr:colOff>203200</xdr:colOff>
      <xdr:row>86</xdr:row>
      <xdr:rowOff>128411</xdr:rowOff>
    </xdr:to>
    <xdr:cxnSp macro="">
      <xdr:nvCxnSpPr>
        <xdr:cNvPr id="262" name="直線コネクタ 261"/>
        <xdr:cNvCxnSpPr/>
      </xdr:nvCxnSpPr>
      <xdr:spPr>
        <a:xfrm flipV="1">
          <a:off x="14401800" y="13854289"/>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128411</xdr:rowOff>
    </xdr:from>
    <xdr:to>
      <xdr:col>21</xdr:col>
      <xdr:colOff>0</xdr:colOff>
      <xdr:row>87</xdr:row>
      <xdr:rowOff>50800</xdr:rowOff>
    </xdr:to>
    <xdr:cxnSp macro="">
      <xdr:nvCxnSpPr>
        <xdr:cNvPr id="265" name="直線コネクタ 264"/>
        <xdr:cNvCxnSpPr/>
      </xdr:nvCxnSpPr>
      <xdr:spPr>
        <a:xfrm flipV="1">
          <a:off x="13512800" y="148731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75" name="円/楕円 274"/>
        <xdr:cNvSpPr/>
      </xdr:nvSpPr>
      <xdr:spPr>
        <a:xfrm>
          <a:off x="169672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169632</xdr:rowOff>
    </xdr:from>
    <xdr:ext cx="762000" cy="259045"/>
    <xdr:sp macro="" textlink="">
      <xdr:nvSpPr>
        <xdr:cNvPr id="276" name="給与水準   （国との比較）該当値テキスト"/>
        <xdr:cNvSpPr txBox="1"/>
      </xdr:nvSpPr>
      <xdr:spPr>
        <a:xfrm>
          <a:off x="17106900" y="1388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154516</xdr:rowOff>
    </xdr:from>
    <xdr:to>
      <xdr:col>23</xdr:col>
      <xdr:colOff>457200</xdr:colOff>
      <xdr:row>81</xdr:row>
      <xdr:rowOff>84666</xdr:rowOff>
    </xdr:to>
    <xdr:sp macro="" textlink="">
      <xdr:nvSpPr>
        <xdr:cNvPr id="277" name="円/楕円 276"/>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94843</xdr:rowOff>
    </xdr:from>
    <xdr:ext cx="736600" cy="259045"/>
    <xdr:sp macro="" textlink="">
      <xdr:nvSpPr>
        <xdr:cNvPr id="278" name="テキスト ボックス 277"/>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87489</xdr:rowOff>
    </xdr:from>
    <xdr:to>
      <xdr:col>22</xdr:col>
      <xdr:colOff>254000</xdr:colOff>
      <xdr:row>81</xdr:row>
      <xdr:rowOff>17639</xdr:rowOff>
    </xdr:to>
    <xdr:sp macro="" textlink="">
      <xdr:nvSpPr>
        <xdr:cNvPr id="279" name="円/楕円 278"/>
        <xdr:cNvSpPr/>
      </xdr:nvSpPr>
      <xdr:spPr>
        <a:xfrm>
          <a:off x="15240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27816</xdr:rowOff>
    </xdr:from>
    <xdr:ext cx="762000" cy="259045"/>
    <xdr:sp macro="" textlink="">
      <xdr:nvSpPr>
        <xdr:cNvPr id="280" name="テキスト ボックス 279"/>
        <xdr:cNvSpPr txBox="1"/>
      </xdr:nvSpPr>
      <xdr:spPr>
        <a:xfrm>
          <a:off x="14909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77611</xdr:rowOff>
    </xdr:from>
    <xdr:to>
      <xdr:col>21</xdr:col>
      <xdr:colOff>50800</xdr:colOff>
      <xdr:row>87</xdr:row>
      <xdr:rowOff>7761</xdr:rowOff>
    </xdr:to>
    <xdr:sp macro="" textlink="">
      <xdr:nvSpPr>
        <xdr:cNvPr id="281" name="円/楕円 280"/>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17938</xdr:rowOff>
    </xdr:from>
    <xdr:ext cx="762000" cy="259045"/>
    <xdr:sp macro="" textlink="">
      <xdr:nvSpPr>
        <xdr:cNvPr id="282" name="テキスト ボックス 281"/>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83" name="円/楕円 282"/>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84" name="テキスト ボックス 283"/>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rgbClr val="FF0000"/>
              </a:solidFill>
              <a:latin typeface="+mn-lt"/>
              <a:ea typeface="+mn-ea"/>
              <a:cs typeface="+mn-cs"/>
            </a:rPr>
            <a:t>　</a:t>
          </a:r>
          <a:r>
            <a:rPr lang="ja-JP" altLang="ja-JP" sz="1200" b="0" i="0" baseline="0">
              <a:solidFill>
                <a:schemeClr val="tx1"/>
              </a:solidFill>
              <a:latin typeface="+mn-ea"/>
              <a:ea typeface="+mn-ea"/>
              <a:cs typeface="+mn-cs"/>
            </a:rPr>
            <a:t>職員数は、</a:t>
          </a:r>
          <a:r>
            <a:rPr lang="ja-JP" altLang="en-US" sz="1200" b="0" i="0" baseline="0">
              <a:solidFill>
                <a:schemeClr val="tx1"/>
              </a:solidFill>
              <a:latin typeface="+mn-ea"/>
              <a:ea typeface="+mn-ea"/>
              <a:cs typeface="+mn-cs"/>
            </a:rPr>
            <a:t>平成</a:t>
          </a:r>
          <a:r>
            <a:rPr lang="en-US" altLang="ja-JP" sz="1200" b="0" i="0" baseline="0">
              <a:solidFill>
                <a:schemeClr val="tx1"/>
              </a:solidFill>
              <a:latin typeface="+mn-ea"/>
              <a:ea typeface="+mn-ea"/>
              <a:cs typeface="+mn-cs"/>
            </a:rPr>
            <a:t>26</a:t>
          </a:r>
          <a:r>
            <a:rPr lang="ja-JP" altLang="ja-JP" sz="1200" b="0" i="0" baseline="0">
              <a:solidFill>
                <a:schemeClr val="tx1"/>
              </a:solidFill>
              <a:latin typeface="+mn-ea"/>
              <a:ea typeface="+mn-ea"/>
              <a:cs typeface="+mn-cs"/>
            </a:rPr>
            <a:t>年度</a:t>
          </a:r>
          <a:r>
            <a:rPr lang="en-US" altLang="ja-JP" sz="1200" b="0" i="0" baseline="0">
              <a:solidFill>
                <a:schemeClr val="tx1"/>
              </a:solidFill>
              <a:latin typeface="+mn-ea"/>
              <a:ea typeface="+mn-ea"/>
              <a:cs typeface="+mn-cs"/>
            </a:rPr>
            <a:t>211</a:t>
          </a:r>
          <a:r>
            <a:rPr lang="ja-JP" altLang="ja-JP" sz="1200" b="0" i="0" baseline="0">
              <a:solidFill>
                <a:schemeClr val="tx1"/>
              </a:solidFill>
              <a:latin typeface="+mn-ea"/>
              <a:ea typeface="+mn-ea"/>
              <a:cs typeface="+mn-cs"/>
            </a:rPr>
            <a:t>人</a:t>
          </a:r>
          <a:r>
            <a:rPr lang="ja-JP" altLang="en-US" sz="1200" b="0" i="0" baseline="0">
              <a:solidFill>
                <a:schemeClr val="tx1"/>
              </a:solidFill>
              <a:latin typeface="+mn-ea"/>
              <a:ea typeface="+mn-ea"/>
              <a:cs typeface="+mn-cs"/>
            </a:rPr>
            <a:t>から平成</a:t>
          </a:r>
          <a:r>
            <a:rPr lang="en-US" altLang="ja-JP" sz="1200" b="0" i="0" baseline="0">
              <a:solidFill>
                <a:schemeClr val="tx1"/>
              </a:solidFill>
              <a:latin typeface="+mn-ea"/>
              <a:ea typeface="+mn-ea"/>
              <a:cs typeface="+mn-cs"/>
            </a:rPr>
            <a:t>27</a:t>
          </a:r>
          <a:r>
            <a:rPr lang="ja-JP" altLang="en-US" sz="1200" b="0" i="0" baseline="0">
              <a:solidFill>
                <a:schemeClr val="tx1"/>
              </a:solidFill>
              <a:latin typeface="+mn-ea"/>
              <a:ea typeface="+mn-ea"/>
              <a:cs typeface="+mn-cs"/>
            </a:rPr>
            <a:t>年度</a:t>
          </a:r>
          <a:r>
            <a:rPr lang="en-US" altLang="ja-JP" sz="1200" b="0" i="0" baseline="0">
              <a:solidFill>
                <a:schemeClr val="tx1"/>
              </a:solidFill>
              <a:latin typeface="+mn-ea"/>
              <a:ea typeface="+mn-ea"/>
              <a:cs typeface="+mn-cs"/>
            </a:rPr>
            <a:t>209</a:t>
          </a:r>
          <a:r>
            <a:rPr lang="ja-JP" altLang="en-US" sz="1200" b="0" i="0" baseline="0">
              <a:solidFill>
                <a:schemeClr val="tx1"/>
              </a:solidFill>
              <a:latin typeface="+mn-ea"/>
              <a:ea typeface="+mn-ea"/>
              <a:cs typeface="+mn-cs"/>
            </a:rPr>
            <a:t>人</a:t>
          </a:r>
          <a:r>
            <a:rPr lang="ja-JP" altLang="ja-JP" sz="1200" b="0" i="0" baseline="0">
              <a:solidFill>
                <a:schemeClr val="tx1"/>
              </a:solidFill>
              <a:latin typeface="+mn-ea"/>
              <a:ea typeface="+mn-ea"/>
              <a:cs typeface="+mn-cs"/>
            </a:rPr>
            <a:t>で</a:t>
          </a:r>
          <a:r>
            <a:rPr lang="en-US" altLang="ja-JP" sz="1200" b="0" i="0" baseline="0">
              <a:solidFill>
                <a:schemeClr val="tx1"/>
              </a:solidFill>
              <a:latin typeface="+mn-ea"/>
              <a:ea typeface="+mn-ea"/>
              <a:cs typeface="+mn-cs"/>
            </a:rPr>
            <a:t>2</a:t>
          </a:r>
          <a:r>
            <a:rPr lang="ja-JP" altLang="en-US" sz="1200" b="0" i="0" baseline="0">
              <a:solidFill>
                <a:schemeClr val="tx1"/>
              </a:solidFill>
              <a:latin typeface="+mn-ea"/>
              <a:ea typeface="+mn-ea"/>
              <a:cs typeface="+mn-cs"/>
            </a:rPr>
            <a:t>人減少、</a:t>
          </a:r>
          <a:r>
            <a:rPr lang="ja-JP" altLang="ja-JP" sz="1200" b="0" i="0" baseline="0">
              <a:solidFill>
                <a:schemeClr val="tx1"/>
              </a:solidFill>
              <a:latin typeface="+mn-ea"/>
              <a:ea typeface="+mn-ea"/>
              <a:cs typeface="+mn-cs"/>
            </a:rPr>
            <a:t>人口が</a:t>
          </a:r>
          <a:r>
            <a:rPr lang="ja-JP" altLang="en-US" sz="1200" b="0" i="0" baseline="0">
              <a:solidFill>
                <a:schemeClr val="tx1"/>
              </a:solidFill>
              <a:latin typeface="+mn-ea"/>
              <a:ea typeface="+mn-ea"/>
              <a:cs typeface="+mn-cs"/>
            </a:rPr>
            <a:t>平成</a:t>
          </a:r>
          <a:r>
            <a:rPr lang="en-US" altLang="ja-JP" sz="1200" b="0" i="0" baseline="0">
              <a:solidFill>
                <a:schemeClr val="tx1"/>
              </a:solidFill>
              <a:latin typeface="+mn-ea"/>
              <a:ea typeface="+mn-ea"/>
              <a:cs typeface="+mn-cs"/>
            </a:rPr>
            <a:t>26</a:t>
          </a:r>
          <a:r>
            <a:rPr lang="ja-JP" altLang="en-US" sz="1200" b="0" i="0" baseline="0">
              <a:solidFill>
                <a:schemeClr val="tx1"/>
              </a:solidFill>
              <a:latin typeface="+mn-ea"/>
              <a:ea typeface="+mn-ea"/>
              <a:cs typeface="+mn-cs"/>
            </a:rPr>
            <a:t>年度</a:t>
          </a:r>
          <a:r>
            <a:rPr lang="en-US" altLang="ja-JP" sz="1200" b="0" i="0" baseline="0">
              <a:solidFill>
                <a:schemeClr val="tx1"/>
              </a:solidFill>
              <a:latin typeface="+mn-ea"/>
              <a:ea typeface="+mn-ea"/>
              <a:cs typeface="+mn-cs"/>
            </a:rPr>
            <a:t>17,823</a:t>
          </a:r>
          <a:r>
            <a:rPr lang="ja-JP" altLang="ja-JP" sz="1200" b="0" i="0" baseline="0">
              <a:solidFill>
                <a:schemeClr val="tx1"/>
              </a:solidFill>
              <a:latin typeface="+mn-ea"/>
              <a:ea typeface="+mn-ea"/>
              <a:cs typeface="+mn-cs"/>
            </a:rPr>
            <a:t>人から</a:t>
          </a:r>
          <a:r>
            <a:rPr lang="ja-JP" altLang="en-US" sz="1200" b="0" i="0" baseline="0">
              <a:solidFill>
                <a:schemeClr val="tx1"/>
              </a:solidFill>
              <a:latin typeface="+mn-ea"/>
              <a:ea typeface="+mn-ea"/>
              <a:cs typeface="+mn-cs"/>
            </a:rPr>
            <a:t>平成</a:t>
          </a:r>
          <a:r>
            <a:rPr lang="en-US" altLang="ja-JP" sz="1200" b="0" i="0" baseline="0">
              <a:solidFill>
                <a:schemeClr val="tx1"/>
              </a:solidFill>
              <a:latin typeface="+mn-ea"/>
              <a:ea typeface="+mn-ea"/>
              <a:cs typeface="+mn-cs"/>
            </a:rPr>
            <a:t>27</a:t>
          </a:r>
          <a:r>
            <a:rPr lang="ja-JP" altLang="en-US" sz="1200" b="0" i="0" baseline="0">
              <a:solidFill>
                <a:schemeClr val="tx1"/>
              </a:solidFill>
              <a:latin typeface="+mn-ea"/>
              <a:ea typeface="+mn-ea"/>
              <a:cs typeface="+mn-cs"/>
            </a:rPr>
            <a:t>年度</a:t>
          </a:r>
          <a:r>
            <a:rPr lang="en-US" altLang="ja-JP" sz="1200" b="0" i="0" baseline="0">
              <a:solidFill>
                <a:schemeClr val="tx1"/>
              </a:solidFill>
              <a:latin typeface="+mn-ea"/>
              <a:ea typeface="+mn-ea"/>
              <a:cs typeface="+mn-cs"/>
            </a:rPr>
            <a:t>17,543</a:t>
          </a:r>
          <a:r>
            <a:rPr lang="ja-JP" altLang="ja-JP" sz="1200" b="0" i="0" baseline="0">
              <a:solidFill>
                <a:schemeClr val="tx1"/>
              </a:solidFill>
              <a:latin typeface="+mn-ea"/>
              <a:ea typeface="+mn-ea"/>
              <a:cs typeface="+mn-cs"/>
            </a:rPr>
            <a:t>人へ</a:t>
          </a:r>
          <a:r>
            <a:rPr lang="en-US" altLang="ja-JP" sz="1200" b="0" i="0" baseline="0">
              <a:solidFill>
                <a:schemeClr val="tx1"/>
              </a:solidFill>
              <a:latin typeface="+mn-ea"/>
              <a:ea typeface="+mn-ea"/>
              <a:cs typeface="+mn-cs"/>
            </a:rPr>
            <a:t>280</a:t>
          </a:r>
          <a:r>
            <a:rPr lang="ja-JP" altLang="ja-JP" sz="1200" b="0" i="0" baseline="0">
              <a:solidFill>
                <a:schemeClr val="tx1"/>
              </a:solidFill>
              <a:latin typeface="+mn-ea"/>
              <a:ea typeface="+mn-ea"/>
              <a:cs typeface="+mn-cs"/>
            </a:rPr>
            <a:t>人減少（対前年度比▲</a:t>
          </a:r>
          <a:r>
            <a:rPr lang="en-US" altLang="ja-JP" sz="1200" b="0" i="0" baseline="0">
              <a:solidFill>
                <a:schemeClr val="tx1"/>
              </a:solidFill>
              <a:latin typeface="+mn-ea"/>
              <a:ea typeface="+mn-ea"/>
              <a:cs typeface="+mn-cs"/>
            </a:rPr>
            <a:t>1.6%</a:t>
          </a:r>
          <a:r>
            <a:rPr lang="ja-JP" altLang="ja-JP" sz="1200" b="0" i="0" baseline="0">
              <a:solidFill>
                <a:schemeClr val="tx1"/>
              </a:solidFill>
              <a:latin typeface="+mn-ea"/>
              <a:ea typeface="+mn-ea"/>
              <a:cs typeface="+mn-cs"/>
            </a:rPr>
            <a:t>）</a:t>
          </a:r>
          <a:r>
            <a:rPr lang="ja-JP" altLang="en-US" sz="1200" b="0" i="0" baseline="0">
              <a:solidFill>
                <a:schemeClr val="tx1"/>
              </a:solidFill>
              <a:latin typeface="+mn-ea"/>
              <a:ea typeface="+mn-ea"/>
              <a:cs typeface="+mn-cs"/>
            </a:rPr>
            <a:t>し</a:t>
          </a:r>
          <a:r>
            <a:rPr lang="ja-JP" altLang="ja-JP" sz="1200" b="0" i="0" baseline="0">
              <a:solidFill>
                <a:schemeClr val="tx1"/>
              </a:solidFill>
              <a:latin typeface="+mn-ea"/>
              <a:ea typeface="+mn-ea"/>
              <a:cs typeface="+mn-cs"/>
            </a:rPr>
            <a:t>歯止めがかからない状態であり、人口千人当たり職員数は</a:t>
          </a:r>
          <a:r>
            <a:rPr lang="ja-JP" altLang="en-US" sz="1200" b="0" i="0" baseline="0">
              <a:solidFill>
                <a:schemeClr val="tx1"/>
              </a:solidFill>
              <a:latin typeface="+mn-ea"/>
              <a:ea typeface="+mn-ea"/>
              <a:cs typeface="+mn-cs"/>
            </a:rPr>
            <a:t>平成</a:t>
          </a:r>
          <a:r>
            <a:rPr lang="en-US" altLang="ja-JP" sz="1200" b="0" i="0" baseline="0">
              <a:solidFill>
                <a:schemeClr val="tx1"/>
              </a:solidFill>
              <a:latin typeface="+mn-ea"/>
              <a:ea typeface="+mn-ea"/>
              <a:cs typeface="+mn-cs"/>
            </a:rPr>
            <a:t>26</a:t>
          </a:r>
          <a:r>
            <a:rPr lang="ja-JP" altLang="ja-JP" sz="1200" b="0" i="0" baseline="0">
              <a:solidFill>
                <a:schemeClr val="tx1"/>
              </a:solidFill>
              <a:latin typeface="+mn-ea"/>
              <a:ea typeface="+mn-ea"/>
              <a:cs typeface="+mn-cs"/>
            </a:rPr>
            <a:t>年度と比較すると</a:t>
          </a:r>
          <a:r>
            <a:rPr lang="en-US" altLang="ja-JP" sz="1200" b="0" i="0" baseline="0">
              <a:solidFill>
                <a:schemeClr val="tx1"/>
              </a:solidFill>
              <a:latin typeface="+mn-ea"/>
              <a:ea typeface="+mn-ea"/>
              <a:cs typeface="+mn-cs"/>
            </a:rPr>
            <a:t>0.07</a:t>
          </a:r>
          <a:r>
            <a:rPr lang="ja-JP" altLang="ja-JP" sz="1200" b="0" i="0" baseline="0">
              <a:solidFill>
                <a:schemeClr val="tx1"/>
              </a:solidFill>
              <a:latin typeface="+mn-ea"/>
              <a:ea typeface="+mn-ea"/>
              <a:cs typeface="+mn-cs"/>
            </a:rPr>
            <a:t>ポイント増加した。</a:t>
          </a:r>
          <a:endParaRPr lang="en-US" altLang="ja-JP" sz="1200" b="0" i="0" baseline="0">
            <a:solidFill>
              <a:schemeClr val="tx1"/>
            </a:solidFill>
            <a:latin typeface="+mn-ea"/>
            <a:ea typeface="+mn-ea"/>
            <a:cs typeface="+mn-cs"/>
          </a:endParaRPr>
        </a:p>
        <a:p>
          <a:pPr rtl="0"/>
          <a:r>
            <a:rPr lang="ja-JP" altLang="ja-JP" sz="1200" b="0" i="0" baseline="0">
              <a:solidFill>
                <a:schemeClr val="tx1"/>
              </a:solidFill>
              <a:latin typeface="+mn-ea"/>
              <a:ea typeface="+mn-ea"/>
              <a:cs typeface="+mn-cs"/>
            </a:rPr>
            <a:t>　今後も少子化対策に取り組みながら、魅力ある町づくりをＰＲして、Ｕ・Ｉ・Ｊターンで定住促進を図り、充実した住民サービスが行えるよう行政効果が反映できる職員構成・職員数のバランスのとれた組織の維持に努めていきたい。</a:t>
          </a:r>
          <a:endParaRPr lang="ja-JP" altLang="ja-JP" sz="1200">
            <a:solidFill>
              <a:schemeClr val="tx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128905</xdr:rowOff>
    </xdr:from>
    <xdr:to>
      <xdr:col>24</xdr:col>
      <xdr:colOff>558800</xdr:colOff>
      <xdr:row>62</xdr:row>
      <xdr:rowOff>138289</xdr:rowOff>
    </xdr:to>
    <xdr:cxnSp macro="">
      <xdr:nvCxnSpPr>
        <xdr:cNvPr id="319" name="直線コネクタ 318"/>
        <xdr:cNvCxnSpPr/>
      </xdr:nvCxnSpPr>
      <xdr:spPr>
        <a:xfrm>
          <a:off x="16179800" y="10758805"/>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129346</xdr:rowOff>
    </xdr:from>
    <xdr:ext cx="762000" cy="259045"/>
    <xdr:sp macro="" textlink="">
      <xdr:nvSpPr>
        <xdr:cNvPr id="320" name="定員管理の状況平均値テキスト"/>
        <xdr:cNvSpPr txBox="1"/>
      </xdr:nvSpPr>
      <xdr:spPr>
        <a:xfrm>
          <a:off x="17106900" y="1041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123543</xdr:rowOff>
    </xdr:from>
    <xdr:to>
      <xdr:col>23</xdr:col>
      <xdr:colOff>406400</xdr:colOff>
      <xdr:row>62</xdr:row>
      <xdr:rowOff>128905</xdr:rowOff>
    </xdr:to>
    <xdr:cxnSp macro="">
      <xdr:nvCxnSpPr>
        <xdr:cNvPr id="322" name="直線コネクタ 321"/>
        <xdr:cNvCxnSpPr/>
      </xdr:nvCxnSpPr>
      <xdr:spPr>
        <a:xfrm>
          <a:off x="15290800" y="10753443"/>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46442</xdr:rowOff>
    </xdr:from>
    <xdr:ext cx="736600" cy="259045"/>
    <xdr:sp macro="" textlink="">
      <xdr:nvSpPr>
        <xdr:cNvPr id="324" name="テキスト ボックス 323"/>
        <xdr:cNvSpPr txBox="1"/>
      </xdr:nvSpPr>
      <xdr:spPr>
        <a:xfrm>
          <a:off x="15798800" y="1033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111478</xdr:rowOff>
    </xdr:from>
    <xdr:to>
      <xdr:col>22</xdr:col>
      <xdr:colOff>203200</xdr:colOff>
      <xdr:row>62</xdr:row>
      <xdr:rowOff>123543</xdr:rowOff>
    </xdr:to>
    <xdr:cxnSp macro="">
      <xdr:nvCxnSpPr>
        <xdr:cNvPr id="325" name="直線コネクタ 324"/>
        <xdr:cNvCxnSpPr/>
      </xdr:nvCxnSpPr>
      <xdr:spPr>
        <a:xfrm>
          <a:off x="14401800" y="107413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27675</xdr:rowOff>
    </xdr:from>
    <xdr:ext cx="762000" cy="259045"/>
    <xdr:sp macro="" textlink="">
      <xdr:nvSpPr>
        <xdr:cNvPr id="327" name="テキスト ボックス 326"/>
        <xdr:cNvSpPr txBox="1"/>
      </xdr:nvSpPr>
      <xdr:spPr>
        <a:xfrm>
          <a:off x="14909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111478</xdr:rowOff>
    </xdr:from>
    <xdr:to>
      <xdr:col>21</xdr:col>
      <xdr:colOff>0</xdr:colOff>
      <xdr:row>63</xdr:row>
      <xdr:rowOff>8396</xdr:rowOff>
    </xdr:to>
    <xdr:cxnSp macro="">
      <xdr:nvCxnSpPr>
        <xdr:cNvPr id="328" name="直線コネクタ 327"/>
        <xdr:cNvCxnSpPr/>
      </xdr:nvCxnSpPr>
      <xdr:spPr>
        <a:xfrm flipV="1">
          <a:off x="13512800" y="1074137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42421</xdr:rowOff>
    </xdr:from>
    <xdr:ext cx="762000" cy="259045"/>
    <xdr:sp macro="" textlink="">
      <xdr:nvSpPr>
        <xdr:cNvPr id="330" name="テキスト ボックス 329"/>
        <xdr:cNvSpPr txBox="1"/>
      </xdr:nvSpPr>
      <xdr:spPr>
        <a:xfrm>
          <a:off x="14020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66551</xdr:rowOff>
    </xdr:from>
    <xdr:ext cx="762000" cy="259045"/>
    <xdr:sp macro="" textlink="">
      <xdr:nvSpPr>
        <xdr:cNvPr id="332" name="テキスト ボックス 331"/>
        <xdr:cNvSpPr txBox="1"/>
      </xdr:nvSpPr>
      <xdr:spPr>
        <a:xfrm>
          <a:off x="13131800" y="1035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87489</xdr:rowOff>
    </xdr:from>
    <xdr:to>
      <xdr:col>24</xdr:col>
      <xdr:colOff>609600</xdr:colOff>
      <xdr:row>63</xdr:row>
      <xdr:rowOff>17639</xdr:rowOff>
    </xdr:to>
    <xdr:sp macro="" textlink="">
      <xdr:nvSpPr>
        <xdr:cNvPr id="338" name="円/楕円 337"/>
        <xdr:cNvSpPr/>
      </xdr:nvSpPr>
      <xdr:spPr>
        <a:xfrm>
          <a:off x="16967200" y="107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59566</xdr:rowOff>
    </xdr:from>
    <xdr:ext cx="762000" cy="259045"/>
    <xdr:sp macro="" textlink="">
      <xdr:nvSpPr>
        <xdr:cNvPr id="339" name="定員管理の状況該当値テキスト"/>
        <xdr:cNvSpPr txBox="1"/>
      </xdr:nvSpPr>
      <xdr:spPr>
        <a:xfrm>
          <a:off x="17106900" y="106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78105</xdr:rowOff>
    </xdr:from>
    <xdr:to>
      <xdr:col>23</xdr:col>
      <xdr:colOff>457200</xdr:colOff>
      <xdr:row>63</xdr:row>
      <xdr:rowOff>8255</xdr:rowOff>
    </xdr:to>
    <xdr:sp macro="" textlink="">
      <xdr:nvSpPr>
        <xdr:cNvPr id="340" name="円/楕円 339"/>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164482</xdr:rowOff>
    </xdr:from>
    <xdr:ext cx="736600" cy="259045"/>
    <xdr:sp macro="" textlink="">
      <xdr:nvSpPr>
        <xdr:cNvPr id="341" name="テキスト ボックス 340"/>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72743</xdr:rowOff>
    </xdr:from>
    <xdr:to>
      <xdr:col>22</xdr:col>
      <xdr:colOff>254000</xdr:colOff>
      <xdr:row>63</xdr:row>
      <xdr:rowOff>2893</xdr:rowOff>
    </xdr:to>
    <xdr:sp macro="" textlink="">
      <xdr:nvSpPr>
        <xdr:cNvPr id="342" name="円/楕円 341"/>
        <xdr:cNvSpPr/>
      </xdr:nvSpPr>
      <xdr:spPr>
        <a:xfrm>
          <a:off x="15240000" y="107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159120</xdr:rowOff>
    </xdr:from>
    <xdr:ext cx="762000" cy="259045"/>
    <xdr:sp macro="" textlink="">
      <xdr:nvSpPr>
        <xdr:cNvPr id="343" name="テキスト ボックス 342"/>
        <xdr:cNvSpPr txBox="1"/>
      </xdr:nvSpPr>
      <xdr:spPr>
        <a:xfrm>
          <a:off x="14909800" y="1078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60678</xdr:rowOff>
    </xdr:from>
    <xdr:to>
      <xdr:col>21</xdr:col>
      <xdr:colOff>50800</xdr:colOff>
      <xdr:row>62</xdr:row>
      <xdr:rowOff>162278</xdr:rowOff>
    </xdr:to>
    <xdr:sp macro="" textlink="">
      <xdr:nvSpPr>
        <xdr:cNvPr id="344" name="円/楕円 343"/>
        <xdr:cNvSpPr/>
      </xdr:nvSpPr>
      <xdr:spPr>
        <a:xfrm>
          <a:off x="14351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147055</xdr:rowOff>
    </xdr:from>
    <xdr:ext cx="762000" cy="259045"/>
    <xdr:sp macro="" textlink="">
      <xdr:nvSpPr>
        <xdr:cNvPr id="345" name="テキスト ボックス 344"/>
        <xdr:cNvSpPr txBox="1"/>
      </xdr:nvSpPr>
      <xdr:spPr>
        <a:xfrm>
          <a:off x="14020800" y="107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129046</xdr:rowOff>
    </xdr:from>
    <xdr:to>
      <xdr:col>19</xdr:col>
      <xdr:colOff>533400</xdr:colOff>
      <xdr:row>63</xdr:row>
      <xdr:rowOff>59196</xdr:rowOff>
    </xdr:to>
    <xdr:sp macro="" textlink="">
      <xdr:nvSpPr>
        <xdr:cNvPr id="346" name="円/楕円 345"/>
        <xdr:cNvSpPr/>
      </xdr:nvSpPr>
      <xdr:spPr>
        <a:xfrm>
          <a:off x="13462000" y="107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43973</xdr:rowOff>
    </xdr:from>
    <xdr:ext cx="762000" cy="259045"/>
    <xdr:sp macro="" textlink="">
      <xdr:nvSpPr>
        <xdr:cNvPr id="347" name="テキスト ボックス 346"/>
        <xdr:cNvSpPr txBox="1"/>
      </xdr:nvSpPr>
      <xdr:spPr>
        <a:xfrm>
          <a:off x="13131800" y="1084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50" b="0" i="0" baseline="0">
              <a:solidFill>
                <a:schemeClr val="dk1"/>
              </a:solidFill>
              <a:latin typeface="+mn-lt"/>
              <a:ea typeface="+mn-ea"/>
              <a:cs typeface="+mn-cs"/>
            </a:rPr>
            <a:t>　</a:t>
          </a:r>
          <a:r>
            <a:rPr lang="ja-JP" altLang="ja-JP" sz="1150" b="0" i="0" baseline="0">
              <a:solidFill>
                <a:schemeClr val="dk1"/>
              </a:solidFill>
              <a:latin typeface="+mn-lt"/>
              <a:ea typeface="+mn-ea"/>
              <a:cs typeface="+mn-cs"/>
            </a:rPr>
            <a:t>平成</a:t>
          </a:r>
          <a:r>
            <a:rPr lang="en-US" altLang="ja-JP" sz="1150" b="0" i="0" baseline="0">
              <a:solidFill>
                <a:schemeClr val="dk1"/>
              </a:solidFill>
              <a:latin typeface="+mn-lt"/>
              <a:ea typeface="+mn-ea"/>
              <a:cs typeface="+mn-cs"/>
            </a:rPr>
            <a:t>19</a:t>
          </a:r>
          <a:r>
            <a:rPr lang="ja-JP" altLang="ja-JP" sz="1150" b="0" i="0" baseline="0">
              <a:solidFill>
                <a:schemeClr val="dk1"/>
              </a:solidFill>
              <a:latin typeface="+mn-lt"/>
              <a:ea typeface="+mn-ea"/>
              <a:cs typeface="+mn-cs"/>
            </a:rPr>
            <a:t>年度決算における過去３ケ年平均が</a:t>
          </a:r>
          <a:r>
            <a:rPr lang="en-US" altLang="ja-JP" sz="1150" b="0" i="0" baseline="0">
              <a:solidFill>
                <a:schemeClr val="dk1"/>
              </a:solidFill>
              <a:latin typeface="+mn-lt"/>
              <a:ea typeface="+mn-ea"/>
              <a:cs typeface="+mn-cs"/>
            </a:rPr>
            <a:t>18.1%</a:t>
          </a:r>
          <a:r>
            <a:rPr lang="ja-JP" altLang="ja-JP" sz="1150" b="0" i="0" baseline="0">
              <a:solidFill>
                <a:schemeClr val="dk1"/>
              </a:solidFill>
              <a:latin typeface="+mn-lt"/>
              <a:ea typeface="+mn-ea"/>
              <a:cs typeface="+mn-cs"/>
            </a:rPr>
            <a:t>となり「公債費適正化計画」を策定した経緯があり、繰上償還や臨時財政対策債の借入をしないなどの財政運営を行ってきた。また、平成</a:t>
          </a:r>
          <a:r>
            <a:rPr lang="en-US" altLang="ja-JP" sz="1150" b="0" i="0" baseline="0">
              <a:solidFill>
                <a:schemeClr val="dk1"/>
              </a:solidFill>
              <a:latin typeface="+mn-lt"/>
              <a:ea typeface="+mn-ea"/>
              <a:cs typeface="+mn-cs"/>
            </a:rPr>
            <a:t>17</a:t>
          </a:r>
          <a:r>
            <a:rPr lang="ja-JP" altLang="ja-JP" sz="1150" b="0" i="0" baseline="0">
              <a:solidFill>
                <a:schemeClr val="dk1"/>
              </a:solidFill>
              <a:latin typeface="+mn-lt"/>
              <a:ea typeface="+mn-ea"/>
              <a:cs typeface="+mn-cs"/>
            </a:rPr>
            <a:t>年の合併以来、厳しい行政改革に取り組み、大規模事業を抑制してきた。その結果、</a:t>
          </a:r>
          <a:r>
            <a:rPr lang="ja-JP" altLang="en-US" sz="1150" b="0" i="0" baseline="0">
              <a:solidFill>
                <a:schemeClr val="dk1"/>
              </a:solidFill>
              <a:latin typeface="+mn-lt"/>
              <a:ea typeface="+mn-ea"/>
              <a:cs typeface="+mn-cs"/>
            </a:rPr>
            <a:t>平成</a:t>
          </a:r>
          <a:r>
            <a:rPr lang="en-US" altLang="ja-JP" sz="1150" b="0" i="0" baseline="0">
              <a:solidFill>
                <a:schemeClr val="dk1"/>
              </a:solidFill>
              <a:latin typeface="+mn-lt"/>
              <a:ea typeface="+mn-ea"/>
              <a:cs typeface="+mn-cs"/>
            </a:rPr>
            <a:t>22</a:t>
          </a:r>
          <a:r>
            <a:rPr lang="ja-JP" altLang="ja-JP" sz="1150" b="0" i="0" baseline="0">
              <a:solidFill>
                <a:schemeClr val="dk1"/>
              </a:solidFill>
              <a:latin typeface="+mn-lt"/>
              <a:ea typeface="+mn-ea"/>
              <a:cs typeface="+mn-cs"/>
            </a:rPr>
            <a:t>年度決算で</a:t>
          </a:r>
          <a:r>
            <a:rPr lang="en-US" altLang="ja-JP" sz="1150" b="0" i="0" baseline="0">
              <a:solidFill>
                <a:schemeClr val="dk1"/>
              </a:solidFill>
              <a:latin typeface="+mn-lt"/>
              <a:ea typeface="+mn-ea"/>
              <a:cs typeface="+mn-cs"/>
            </a:rPr>
            <a:t>14.2</a:t>
          </a:r>
          <a:r>
            <a:rPr lang="ja-JP" altLang="ja-JP" sz="1150" b="0" i="0" baseline="0">
              <a:solidFill>
                <a:schemeClr val="dk1"/>
              </a:solidFill>
              <a:latin typeface="+mn-lt"/>
              <a:ea typeface="+mn-ea"/>
              <a:cs typeface="+mn-cs"/>
            </a:rPr>
            <a:t>％、</a:t>
          </a:r>
          <a:r>
            <a:rPr lang="ja-JP" altLang="en-US" sz="1150" b="0" i="0" baseline="0">
              <a:solidFill>
                <a:schemeClr val="dk1"/>
              </a:solidFill>
              <a:latin typeface="+mn-lt"/>
              <a:ea typeface="+mn-ea"/>
              <a:cs typeface="+mn-cs"/>
            </a:rPr>
            <a:t>平成</a:t>
          </a:r>
          <a:r>
            <a:rPr lang="en-US" altLang="ja-JP" sz="1150" b="0" i="0" baseline="0">
              <a:solidFill>
                <a:schemeClr val="dk1"/>
              </a:solidFill>
              <a:latin typeface="+mn-lt"/>
              <a:ea typeface="+mn-ea"/>
              <a:cs typeface="+mn-cs"/>
            </a:rPr>
            <a:t>23</a:t>
          </a:r>
          <a:r>
            <a:rPr lang="ja-JP" altLang="ja-JP" sz="1150" b="0" i="0" baseline="0">
              <a:solidFill>
                <a:schemeClr val="dk1"/>
              </a:solidFill>
              <a:latin typeface="+mn-lt"/>
              <a:ea typeface="+mn-ea"/>
              <a:cs typeface="+mn-cs"/>
            </a:rPr>
            <a:t>年度決算で</a:t>
          </a:r>
          <a:r>
            <a:rPr lang="en-US" altLang="ja-JP" sz="1150" b="0" i="0" baseline="0">
              <a:solidFill>
                <a:schemeClr val="dk1"/>
              </a:solidFill>
              <a:latin typeface="+mn-lt"/>
              <a:ea typeface="+mn-ea"/>
              <a:cs typeface="+mn-cs"/>
            </a:rPr>
            <a:t>12.7%</a:t>
          </a:r>
          <a:r>
            <a:rPr lang="ja-JP" altLang="ja-JP" sz="1150" b="0" i="0" baseline="0">
              <a:solidFill>
                <a:schemeClr val="dk1"/>
              </a:solidFill>
              <a:latin typeface="+mn-lt"/>
              <a:ea typeface="+mn-ea"/>
              <a:cs typeface="+mn-cs"/>
            </a:rPr>
            <a:t>、</a:t>
          </a:r>
          <a:r>
            <a:rPr lang="ja-JP" altLang="en-US" sz="1150" b="0" i="0" baseline="0">
              <a:solidFill>
                <a:schemeClr val="dk1"/>
              </a:solidFill>
              <a:latin typeface="+mn-lt"/>
              <a:ea typeface="+mn-ea"/>
              <a:cs typeface="+mn-cs"/>
            </a:rPr>
            <a:t>平成</a:t>
          </a:r>
          <a:r>
            <a:rPr lang="en-US" altLang="ja-JP" sz="1150" b="0" i="0" baseline="0">
              <a:solidFill>
                <a:schemeClr val="dk1"/>
              </a:solidFill>
              <a:latin typeface="+mn-lt"/>
              <a:ea typeface="+mn-ea"/>
              <a:cs typeface="+mn-cs"/>
            </a:rPr>
            <a:t>24</a:t>
          </a:r>
          <a:r>
            <a:rPr lang="ja-JP" altLang="ja-JP" sz="1150" b="0" i="0" baseline="0">
              <a:solidFill>
                <a:schemeClr val="dk1"/>
              </a:solidFill>
              <a:latin typeface="+mn-lt"/>
              <a:ea typeface="+mn-ea"/>
              <a:cs typeface="+mn-cs"/>
            </a:rPr>
            <a:t>年度は</a:t>
          </a:r>
          <a:r>
            <a:rPr lang="en-US" altLang="ja-JP" sz="1150" b="0" i="0" baseline="0">
              <a:solidFill>
                <a:schemeClr val="dk1"/>
              </a:solidFill>
              <a:latin typeface="+mn-lt"/>
              <a:ea typeface="+mn-ea"/>
              <a:cs typeface="+mn-cs"/>
            </a:rPr>
            <a:t>11.6%</a:t>
          </a:r>
          <a:r>
            <a:rPr lang="ja-JP" altLang="ja-JP" sz="1150" b="0" i="0" baseline="0">
              <a:solidFill>
                <a:schemeClr val="dk1"/>
              </a:solidFill>
              <a:latin typeface="+mn-lt"/>
              <a:ea typeface="+mn-ea"/>
              <a:cs typeface="+mn-cs"/>
            </a:rPr>
            <a:t>、</a:t>
          </a:r>
          <a:r>
            <a:rPr lang="ja-JP" altLang="en-US" sz="1150" b="0" i="0" baseline="0">
              <a:solidFill>
                <a:schemeClr val="dk1"/>
              </a:solidFill>
              <a:latin typeface="+mn-lt"/>
              <a:ea typeface="+mn-ea"/>
              <a:cs typeface="+mn-cs"/>
            </a:rPr>
            <a:t>平成</a:t>
          </a:r>
          <a:r>
            <a:rPr lang="en-US" altLang="ja-JP" sz="1150" b="0" i="0" baseline="0">
              <a:solidFill>
                <a:schemeClr val="dk1"/>
              </a:solidFill>
              <a:latin typeface="+mn-lt"/>
              <a:ea typeface="+mn-ea"/>
              <a:cs typeface="+mn-cs"/>
            </a:rPr>
            <a:t>25</a:t>
          </a:r>
          <a:r>
            <a:rPr lang="ja-JP" altLang="ja-JP" sz="1150" b="0" i="0" baseline="0">
              <a:solidFill>
                <a:schemeClr val="dk1"/>
              </a:solidFill>
              <a:latin typeface="+mn-lt"/>
              <a:ea typeface="+mn-ea"/>
              <a:cs typeface="+mn-cs"/>
            </a:rPr>
            <a:t>年度は</a:t>
          </a:r>
          <a:r>
            <a:rPr lang="en-US" altLang="ja-JP" sz="1150" b="0" i="0" baseline="0">
              <a:solidFill>
                <a:schemeClr val="dk1"/>
              </a:solidFill>
              <a:latin typeface="+mn-lt"/>
              <a:ea typeface="+mn-ea"/>
              <a:cs typeface="+mn-cs"/>
            </a:rPr>
            <a:t>10.3</a:t>
          </a:r>
          <a:r>
            <a:rPr lang="ja-JP" altLang="ja-JP" sz="1150" b="0" i="0" baseline="0">
              <a:solidFill>
                <a:schemeClr val="dk1"/>
              </a:solidFill>
              <a:latin typeface="+mn-lt"/>
              <a:ea typeface="+mn-ea"/>
              <a:cs typeface="+mn-cs"/>
            </a:rPr>
            <a:t>％、</a:t>
          </a:r>
          <a:r>
            <a:rPr lang="ja-JP" altLang="en-US" sz="1150" b="0" i="0" baseline="0">
              <a:solidFill>
                <a:schemeClr val="dk1"/>
              </a:solidFill>
              <a:latin typeface="+mn-lt"/>
              <a:ea typeface="+mn-ea"/>
              <a:cs typeface="+mn-cs"/>
            </a:rPr>
            <a:t>平成</a:t>
          </a:r>
          <a:r>
            <a:rPr lang="en-US" altLang="ja-JP" sz="1150" b="0" i="0" baseline="0">
              <a:solidFill>
                <a:schemeClr val="dk1"/>
              </a:solidFill>
              <a:latin typeface="+mn-lt"/>
              <a:ea typeface="+mn-ea"/>
              <a:cs typeface="+mn-cs"/>
            </a:rPr>
            <a:t>26</a:t>
          </a:r>
          <a:r>
            <a:rPr lang="ja-JP" altLang="ja-JP" sz="1150" b="0" i="0" baseline="0">
              <a:solidFill>
                <a:schemeClr val="dk1"/>
              </a:solidFill>
              <a:latin typeface="+mn-lt"/>
              <a:ea typeface="+mn-ea"/>
              <a:cs typeface="+mn-cs"/>
            </a:rPr>
            <a:t>年度</a:t>
          </a:r>
          <a:r>
            <a:rPr lang="en-US" altLang="ja-JP" sz="1150" b="0" i="0" baseline="0">
              <a:solidFill>
                <a:schemeClr val="dk1"/>
              </a:solidFill>
              <a:latin typeface="+mn-lt"/>
              <a:ea typeface="+mn-ea"/>
              <a:cs typeface="+mn-cs"/>
            </a:rPr>
            <a:t>8.6</a:t>
          </a:r>
          <a:r>
            <a:rPr lang="ja-JP" altLang="ja-JP" sz="1150" b="0" i="0" baseline="0">
              <a:solidFill>
                <a:schemeClr val="dk1"/>
              </a:solidFill>
              <a:latin typeface="+mn-lt"/>
              <a:ea typeface="+mn-ea"/>
              <a:cs typeface="+mn-cs"/>
            </a:rPr>
            <a:t>％</a:t>
          </a:r>
          <a:r>
            <a:rPr lang="ja-JP" altLang="en-US" sz="1150" b="0" i="0" baseline="0">
              <a:solidFill>
                <a:schemeClr val="dk1"/>
              </a:solidFill>
              <a:latin typeface="+mn-lt"/>
              <a:ea typeface="+mn-ea"/>
              <a:cs typeface="+mn-cs"/>
            </a:rPr>
            <a:t>、平成</a:t>
          </a:r>
          <a:r>
            <a:rPr lang="en-US" altLang="ja-JP" sz="1150" b="0" i="0" baseline="0">
              <a:solidFill>
                <a:schemeClr val="dk1"/>
              </a:solidFill>
              <a:latin typeface="+mn-lt"/>
              <a:ea typeface="+mn-ea"/>
              <a:cs typeface="+mn-cs"/>
            </a:rPr>
            <a:t>27</a:t>
          </a:r>
          <a:r>
            <a:rPr lang="ja-JP" altLang="ja-JP" sz="1150" b="0" i="0" baseline="0">
              <a:solidFill>
                <a:schemeClr val="dk1"/>
              </a:solidFill>
              <a:latin typeface="+mn-lt"/>
              <a:ea typeface="+mn-ea"/>
              <a:cs typeface="+mn-cs"/>
            </a:rPr>
            <a:t>年度</a:t>
          </a:r>
          <a:r>
            <a:rPr lang="en-US" altLang="ja-JP" sz="1150" b="0" i="0" baseline="0">
              <a:solidFill>
                <a:schemeClr val="dk1"/>
              </a:solidFill>
              <a:latin typeface="+mn-lt"/>
              <a:ea typeface="+mn-ea"/>
              <a:cs typeface="+mn-cs"/>
            </a:rPr>
            <a:t>6.4</a:t>
          </a:r>
          <a:r>
            <a:rPr lang="ja-JP" altLang="ja-JP" sz="1150" b="0" i="0" baseline="0">
              <a:solidFill>
                <a:schemeClr val="dk1"/>
              </a:solidFill>
              <a:latin typeface="+mn-lt"/>
              <a:ea typeface="+mn-ea"/>
              <a:cs typeface="+mn-cs"/>
            </a:rPr>
            <a:t>％と着実に改善することができている。</a:t>
          </a:r>
          <a:endParaRPr lang="ja-JP" altLang="ja-JP" sz="1150">
            <a:solidFill>
              <a:schemeClr val="dk1"/>
            </a:solidFill>
            <a:latin typeface="+mn-lt"/>
            <a:ea typeface="+mn-ea"/>
            <a:cs typeface="+mn-cs"/>
          </a:endParaRPr>
        </a:p>
        <a:p>
          <a:pPr rtl="0"/>
          <a:r>
            <a:rPr lang="ja-JP" altLang="ja-JP" sz="1150" b="0" i="0" baseline="0">
              <a:solidFill>
                <a:schemeClr val="dk1"/>
              </a:solidFill>
              <a:latin typeface="+mn-lt"/>
              <a:ea typeface="+mn-ea"/>
              <a:cs typeface="+mn-cs"/>
            </a:rPr>
            <a:t>　しかし全国平均と比較すれば、平均値を</a:t>
          </a:r>
          <a:r>
            <a:rPr lang="ja-JP" altLang="en-US" sz="1150" b="0" i="0" baseline="0">
              <a:solidFill>
                <a:schemeClr val="dk1"/>
              </a:solidFill>
              <a:latin typeface="+mn-lt"/>
              <a:ea typeface="+mn-ea"/>
              <a:cs typeface="+mn-cs"/>
            </a:rPr>
            <a:t>下</a:t>
          </a:r>
          <a:r>
            <a:rPr lang="ja-JP" altLang="ja-JP" sz="1150" b="0" i="0" baseline="0">
              <a:solidFill>
                <a:schemeClr val="dk1"/>
              </a:solidFill>
              <a:latin typeface="+mn-lt"/>
              <a:ea typeface="+mn-ea"/>
              <a:cs typeface="+mn-cs"/>
            </a:rPr>
            <a:t>回っており、引き続き内子町総合計画を推進しながら事業の必要性・緊急性を検証し厳しい事業選択を行い、地方債発行額の抑制をするなど健全財政を図っていく。</a:t>
          </a:r>
          <a:endParaRPr lang="ja-JP" altLang="ja-JP" sz="115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79" name="直線コネクタ 378"/>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0"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1" name="直線コネクタ 380"/>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2"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3" name="直線コネクタ 382"/>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170241</xdr:rowOff>
    </xdr:from>
    <xdr:to>
      <xdr:col>24</xdr:col>
      <xdr:colOff>558800</xdr:colOff>
      <xdr:row>39</xdr:row>
      <xdr:rowOff>80131</xdr:rowOff>
    </xdr:to>
    <xdr:cxnSp macro="">
      <xdr:nvCxnSpPr>
        <xdr:cNvPr id="384" name="直線コネクタ 383"/>
        <xdr:cNvCxnSpPr/>
      </xdr:nvCxnSpPr>
      <xdr:spPr>
        <a:xfrm flipV="1">
          <a:off x="16179800" y="6513891"/>
          <a:ext cx="8382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2315</xdr:rowOff>
    </xdr:from>
    <xdr:ext cx="762000" cy="259045"/>
    <xdr:sp macro="" textlink="">
      <xdr:nvSpPr>
        <xdr:cNvPr id="385" name="公債費負担の状況平均値テキスト"/>
        <xdr:cNvSpPr txBox="1"/>
      </xdr:nvSpPr>
      <xdr:spPr>
        <a:xfrm>
          <a:off x="17106900" y="68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6" name="フローチャート : 判断 385"/>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80131</xdr:rowOff>
    </xdr:from>
    <xdr:to>
      <xdr:col>23</xdr:col>
      <xdr:colOff>406400</xdr:colOff>
      <xdr:row>40</xdr:row>
      <xdr:rowOff>104019</xdr:rowOff>
    </xdr:to>
    <xdr:cxnSp macro="">
      <xdr:nvCxnSpPr>
        <xdr:cNvPr id="387" name="直線コネクタ 386"/>
        <xdr:cNvCxnSpPr/>
      </xdr:nvCxnSpPr>
      <xdr:spPr>
        <a:xfrm flipV="1">
          <a:off x="15290800" y="676668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9" name="テキスト ボックス 388"/>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104019</xdr:rowOff>
    </xdr:from>
    <xdr:to>
      <xdr:col>22</xdr:col>
      <xdr:colOff>203200</xdr:colOff>
      <xdr:row>41</xdr:row>
      <xdr:rowOff>81945</xdr:rowOff>
    </xdr:to>
    <xdr:cxnSp macro="">
      <xdr:nvCxnSpPr>
        <xdr:cNvPr id="390" name="直線コネクタ 389"/>
        <xdr:cNvCxnSpPr/>
      </xdr:nvCxnSpPr>
      <xdr:spPr>
        <a:xfrm flipV="1">
          <a:off x="14401800" y="696201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1" name="フローチャート : 判断 390"/>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2" name="テキスト ボックス 391"/>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81945</xdr:rowOff>
    </xdr:from>
    <xdr:to>
      <xdr:col>21</xdr:col>
      <xdr:colOff>0</xdr:colOff>
      <xdr:row>42</xdr:row>
      <xdr:rowOff>36891</xdr:rowOff>
    </xdr:to>
    <xdr:cxnSp macro="">
      <xdr:nvCxnSpPr>
        <xdr:cNvPr id="393" name="直線コネクタ 392"/>
        <xdr:cNvCxnSpPr/>
      </xdr:nvCxnSpPr>
      <xdr:spPr>
        <a:xfrm flipV="1">
          <a:off x="13512800" y="71113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7" name="テキスト ボックス 396"/>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119440</xdr:rowOff>
    </xdr:from>
    <xdr:to>
      <xdr:col>24</xdr:col>
      <xdr:colOff>609600</xdr:colOff>
      <xdr:row>38</xdr:row>
      <xdr:rowOff>49591</xdr:rowOff>
    </xdr:to>
    <xdr:sp macro="" textlink="">
      <xdr:nvSpPr>
        <xdr:cNvPr id="403" name="円/楕円 402"/>
        <xdr:cNvSpPr/>
      </xdr:nvSpPr>
      <xdr:spPr>
        <a:xfrm>
          <a:off x="169672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135967</xdr:rowOff>
    </xdr:from>
    <xdr:ext cx="762000" cy="259045"/>
    <xdr:sp macro="" textlink="">
      <xdr:nvSpPr>
        <xdr:cNvPr id="404" name="公債費負担の状況該当値テキスト"/>
        <xdr:cNvSpPr txBox="1"/>
      </xdr:nvSpPr>
      <xdr:spPr>
        <a:xfrm>
          <a:off x="17106900" y="630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29331</xdr:rowOff>
    </xdr:from>
    <xdr:to>
      <xdr:col>23</xdr:col>
      <xdr:colOff>457200</xdr:colOff>
      <xdr:row>39</xdr:row>
      <xdr:rowOff>130931</xdr:rowOff>
    </xdr:to>
    <xdr:sp macro="" textlink="">
      <xdr:nvSpPr>
        <xdr:cNvPr id="405" name="円/楕円 404"/>
        <xdr:cNvSpPr/>
      </xdr:nvSpPr>
      <xdr:spPr>
        <a:xfrm>
          <a:off x="16129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141108</xdr:rowOff>
    </xdr:from>
    <xdr:ext cx="736600" cy="259045"/>
    <xdr:sp macro="" textlink="">
      <xdr:nvSpPr>
        <xdr:cNvPr id="406" name="テキスト ボックス 405"/>
        <xdr:cNvSpPr txBox="1"/>
      </xdr:nvSpPr>
      <xdr:spPr>
        <a:xfrm>
          <a:off x="15798800" y="648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53219</xdr:rowOff>
    </xdr:from>
    <xdr:to>
      <xdr:col>22</xdr:col>
      <xdr:colOff>254000</xdr:colOff>
      <xdr:row>40</xdr:row>
      <xdr:rowOff>154819</xdr:rowOff>
    </xdr:to>
    <xdr:sp macro="" textlink="">
      <xdr:nvSpPr>
        <xdr:cNvPr id="407" name="円/楕円 406"/>
        <xdr:cNvSpPr/>
      </xdr:nvSpPr>
      <xdr:spPr>
        <a:xfrm>
          <a:off x="15240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164996</xdr:rowOff>
    </xdr:from>
    <xdr:ext cx="762000" cy="259045"/>
    <xdr:sp macro="" textlink="">
      <xdr:nvSpPr>
        <xdr:cNvPr id="408" name="テキスト ボックス 407"/>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31145</xdr:rowOff>
    </xdr:from>
    <xdr:to>
      <xdr:col>21</xdr:col>
      <xdr:colOff>50800</xdr:colOff>
      <xdr:row>41</xdr:row>
      <xdr:rowOff>132745</xdr:rowOff>
    </xdr:to>
    <xdr:sp macro="" textlink="">
      <xdr:nvSpPr>
        <xdr:cNvPr id="409" name="円/楕円 408"/>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142922</xdr:rowOff>
    </xdr:from>
    <xdr:ext cx="762000" cy="259045"/>
    <xdr:sp macro="" textlink="">
      <xdr:nvSpPr>
        <xdr:cNvPr id="410" name="テキスト ボックス 409"/>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157541</xdr:rowOff>
    </xdr:from>
    <xdr:to>
      <xdr:col>19</xdr:col>
      <xdr:colOff>533400</xdr:colOff>
      <xdr:row>42</xdr:row>
      <xdr:rowOff>87691</xdr:rowOff>
    </xdr:to>
    <xdr:sp macro="" textlink="">
      <xdr:nvSpPr>
        <xdr:cNvPr id="411" name="円/楕円 410"/>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97868</xdr:rowOff>
    </xdr:from>
    <xdr:ext cx="762000" cy="259045"/>
    <xdr:sp macro="" textlink="">
      <xdr:nvSpPr>
        <xdr:cNvPr id="412" name="テキスト ボックス 411"/>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22</a:t>
          </a:r>
          <a:r>
            <a:rPr lang="ja-JP" altLang="ja-JP" sz="1200" b="0" i="0" baseline="0">
              <a:solidFill>
                <a:schemeClr val="dk1"/>
              </a:solidFill>
              <a:latin typeface="+mn-lt"/>
              <a:ea typeface="+mn-ea"/>
              <a:cs typeface="+mn-cs"/>
            </a:rPr>
            <a:t>年度</a:t>
          </a:r>
          <a:r>
            <a:rPr lang="en-US" altLang="ja-JP" sz="1200" b="0" i="0" baseline="0">
              <a:solidFill>
                <a:schemeClr val="dk1"/>
              </a:solidFill>
              <a:latin typeface="+mn-lt"/>
              <a:ea typeface="+mn-ea"/>
              <a:cs typeface="+mn-cs"/>
            </a:rPr>
            <a:t>33.9%</a:t>
          </a: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23</a:t>
          </a:r>
          <a:r>
            <a:rPr lang="ja-JP" altLang="ja-JP" sz="1200" b="0" i="0" baseline="0">
              <a:solidFill>
                <a:schemeClr val="dk1"/>
              </a:solidFill>
              <a:latin typeface="+mn-lt"/>
              <a:ea typeface="+mn-ea"/>
              <a:cs typeface="+mn-cs"/>
            </a:rPr>
            <a:t>年度</a:t>
          </a:r>
          <a:r>
            <a:rPr lang="en-US" altLang="ja-JP" sz="1200" b="0" i="0" baseline="0">
              <a:solidFill>
                <a:schemeClr val="dk1"/>
              </a:solidFill>
              <a:latin typeface="+mn-lt"/>
              <a:ea typeface="+mn-ea"/>
              <a:cs typeface="+mn-cs"/>
            </a:rPr>
            <a:t>18.6%</a:t>
          </a: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24</a:t>
          </a:r>
          <a:r>
            <a:rPr lang="ja-JP" altLang="ja-JP" sz="1200" b="0" i="0" baseline="0">
              <a:solidFill>
                <a:schemeClr val="dk1"/>
              </a:solidFill>
              <a:latin typeface="+mn-lt"/>
              <a:ea typeface="+mn-ea"/>
              <a:cs typeface="+mn-cs"/>
            </a:rPr>
            <a:t>年度は</a:t>
          </a:r>
          <a:r>
            <a:rPr lang="en-US" altLang="ja-JP" sz="1200" b="0" i="0" baseline="0">
              <a:solidFill>
                <a:schemeClr val="dk1"/>
              </a:solidFill>
              <a:latin typeface="+mn-lt"/>
              <a:ea typeface="+mn-ea"/>
              <a:cs typeface="+mn-cs"/>
            </a:rPr>
            <a:t>1.3</a:t>
          </a: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25</a:t>
          </a:r>
          <a:r>
            <a:rPr lang="ja-JP" altLang="ja-JP" sz="1200" b="0" i="0" baseline="0">
              <a:solidFill>
                <a:schemeClr val="dk1"/>
              </a:solidFill>
              <a:latin typeface="+mn-lt"/>
              <a:ea typeface="+mn-ea"/>
              <a:cs typeface="+mn-cs"/>
            </a:rPr>
            <a:t>年度、平成</a:t>
          </a:r>
          <a:r>
            <a:rPr lang="en-US" altLang="ja-JP" sz="1200" b="0" i="0" baseline="0">
              <a:solidFill>
                <a:schemeClr val="dk1"/>
              </a:solidFill>
              <a:latin typeface="+mn-lt"/>
              <a:ea typeface="+mn-ea"/>
              <a:cs typeface="+mn-cs"/>
            </a:rPr>
            <a:t>26</a:t>
          </a:r>
          <a:r>
            <a:rPr lang="ja-JP" altLang="ja-JP" sz="1200" b="0" i="0" baseline="0">
              <a:solidFill>
                <a:schemeClr val="dk1"/>
              </a:solidFill>
              <a:latin typeface="+mn-lt"/>
              <a:ea typeface="+mn-ea"/>
              <a:cs typeface="+mn-cs"/>
            </a:rPr>
            <a:t>年度</a:t>
          </a:r>
          <a:r>
            <a:rPr lang="ja-JP" altLang="en-US" sz="1200" b="0" i="0" baseline="0">
              <a:solidFill>
                <a:schemeClr val="dk1"/>
              </a:solidFill>
              <a:latin typeface="+mn-lt"/>
              <a:ea typeface="+mn-ea"/>
              <a:cs typeface="+mn-cs"/>
            </a:rPr>
            <a:t>及び平成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a:t>
          </a:r>
          <a:r>
            <a:rPr lang="ja-JP" altLang="en-US" sz="1200" b="0" i="0" baseline="0">
              <a:solidFill>
                <a:schemeClr val="dk1"/>
              </a:solidFill>
              <a:latin typeface="+mn-lt"/>
              <a:ea typeface="+mn-ea"/>
              <a:cs typeface="+mn-cs"/>
            </a:rPr>
            <a:t>は</a:t>
          </a:r>
          <a:r>
            <a:rPr lang="en-US" altLang="ja-JP" sz="1200" b="0" i="0" baseline="0">
              <a:solidFill>
                <a:schemeClr val="dk1"/>
              </a:solidFill>
              <a:latin typeface="+mn-lt"/>
              <a:ea typeface="+mn-ea"/>
              <a:cs typeface="+mn-cs"/>
            </a:rPr>
            <a:t>0</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と</a:t>
          </a:r>
          <a:r>
            <a:rPr lang="ja-JP" altLang="ja-JP" sz="1200" b="0" i="0" baseline="0">
              <a:solidFill>
                <a:schemeClr val="dk1"/>
              </a:solidFill>
              <a:latin typeface="+mn-lt"/>
              <a:ea typeface="+mn-ea"/>
              <a:cs typeface="+mn-cs"/>
            </a:rPr>
            <a:t>順調に改善傾向となっている。これは、既発債の償還が一部終了したことによる地方債残高の減少と「公債費適正化計画」に基づいて起債を抑制し</a:t>
          </a:r>
          <a:r>
            <a:rPr lang="ja-JP" altLang="en-US" sz="1200" b="0" i="0" baseline="0">
              <a:solidFill>
                <a:schemeClr val="dk1"/>
              </a:solidFill>
              <a:latin typeface="+mn-lt"/>
              <a:ea typeface="+mn-ea"/>
              <a:cs typeface="+mn-cs"/>
            </a:rPr>
            <a:t>ていることなど</a:t>
          </a:r>
          <a:r>
            <a:rPr lang="ja-JP" altLang="ja-JP" sz="1200" b="0" i="0" baseline="0">
              <a:solidFill>
                <a:schemeClr val="dk1"/>
              </a:solidFill>
              <a:latin typeface="+mn-lt"/>
              <a:ea typeface="+mn-ea"/>
              <a:cs typeface="+mn-cs"/>
            </a:rPr>
            <a:t>、将来負担を減少させたことが最たる要因であり、</a:t>
          </a:r>
          <a:r>
            <a:rPr lang="ja-JP" altLang="en-US" sz="1200" b="0" i="0" baseline="0">
              <a:solidFill>
                <a:schemeClr val="dk1"/>
              </a:solidFill>
              <a:latin typeface="+mn-lt"/>
              <a:ea typeface="+mn-ea"/>
              <a:cs typeface="+mn-cs"/>
            </a:rPr>
            <a:t>そのことに</a:t>
          </a:r>
          <a:r>
            <a:rPr lang="ja-JP" altLang="ja-JP" sz="1200" b="0" i="0" baseline="0">
              <a:solidFill>
                <a:schemeClr val="dk1"/>
              </a:solidFill>
              <a:latin typeface="+mn-lt"/>
              <a:ea typeface="+mn-ea"/>
              <a:cs typeface="+mn-cs"/>
            </a:rPr>
            <a:t>加えて基金の増額による充当可能財源が増加したことなどによるものである。</a:t>
          </a:r>
          <a:endParaRPr lang="en-US" altLang="ja-JP" sz="1200" b="0" i="0" baseline="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1" name="直線コネクタ 440"/>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2"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3" name="直線コネクタ 442"/>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159244</xdr:rowOff>
    </xdr:from>
    <xdr:to>
      <xdr:col>21</xdr:col>
      <xdr:colOff>0</xdr:colOff>
      <xdr:row>15</xdr:row>
      <xdr:rowOff>48260</xdr:rowOff>
    </xdr:to>
    <xdr:cxnSp macro="">
      <xdr:nvCxnSpPr>
        <xdr:cNvPr id="446" name="直線コネクタ 445"/>
        <xdr:cNvCxnSpPr/>
      </xdr:nvCxnSpPr>
      <xdr:spPr>
        <a:xfrm flipV="1">
          <a:off x="13512800" y="2388094"/>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47430</xdr:rowOff>
    </xdr:from>
    <xdr:ext cx="762000" cy="259045"/>
    <xdr:sp macro="" textlink="">
      <xdr:nvSpPr>
        <xdr:cNvPr id="447" name="将来負担の状況平均値テキスト"/>
        <xdr:cNvSpPr txBox="1"/>
      </xdr:nvSpPr>
      <xdr:spPr>
        <a:xfrm>
          <a:off x="17106900" y="279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48" name="フローチャート : 判断 447"/>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71473</xdr:rowOff>
    </xdr:from>
    <xdr:to>
      <xdr:col>23</xdr:col>
      <xdr:colOff>457200</xdr:colOff>
      <xdr:row>18</xdr:row>
      <xdr:rowOff>1623</xdr:rowOff>
    </xdr:to>
    <xdr:sp macro="" textlink="">
      <xdr:nvSpPr>
        <xdr:cNvPr id="449" name="フローチャート : 判断 448"/>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11800</xdr:rowOff>
    </xdr:from>
    <xdr:ext cx="736600" cy="259045"/>
    <xdr:sp macro="" textlink="">
      <xdr:nvSpPr>
        <xdr:cNvPr id="450" name="テキスト ボックス 449"/>
        <xdr:cNvSpPr txBox="1"/>
      </xdr:nvSpPr>
      <xdr:spPr>
        <a:xfrm>
          <a:off x="15798800" y="275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22013</xdr:rowOff>
    </xdr:from>
    <xdr:to>
      <xdr:col>22</xdr:col>
      <xdr:colOff>254000</xdr:colOff>
      <xdr:row>18</xdr:row>
      <xdr:rowOff>123613</xdr:rowOff>
    </xdr:to>
    <xdr:sp macro="" textlink="">
      <xdr:nvSpPr>
        <xdr:cNvPr id="451" name="フローチャート : 判断 450"/>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133790</xdr:rowOff>
    </xdr:from>
    <xdr:ext cx="762000" cy="259045"/>
    <xdr:sp macro="" textlink="">
      <xdr:nvSpPr>
        <xdr:cNvPr id="452" name="テキスト ボックス 451"/>
        <xdr:cNvSpPr txBox="1"/>
      </xdr:nvSpPr>
      <xdr:spPr>
        <a:xfrm>
          <a:off x="14909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27517</xdr:rowOff>
    </xdr:from>
    <xdr:to>
      <xdr:col>21</xdr:col>
      <xdr:colOff>50800</xdr:colOff>
      <xdr:row>19</xdr:row>
      <xdr:rowOff>129117</xdr:rowOff>
    </xdr:to>
    <xdr:sp macro="" textlink="">
      <xdr:nvSpPr>
        <xdr:cNvPr id="453" name="フローチャート : 判断 452"/>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54" name="テキスト ボックス 453"/>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55" name="フローチャート : 判断 454"/>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130122</xdr:rowOff>
    </xdr:from>
    <xdr:ext cx="762000" cy="259045"/>
    <xdr:sp macro="" textlink="">
      <xdr:nvSpPr>
        <xdr:cNvPr id="456" name="テキスト ボックス 455"/>
        <xdr:cNvSpPr txBox="1"/>
      </xdr:nvSpPr>
      <xdr:spPr>
        <a:xfrm>
          <a:off x="13131800" y="355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108444</xdr:rowOff>
    </xdr:from>
    <xdr:to>
      <xdr:col>21</xdr:col>
      <xdr:colOff>50800</xdr:colOff>
      <xdr:row>14</xdr:row>
      <xdr:rowOff>38594</xdr:rowOff>
    </xdr:to>
    <xdr:sp macro="" textlink="">
      <xdr:nvSpPr>
        <xdr:cNvPr id="462" name="円/楕円 461"/>
        <xdr:cNvSpPr/>
      </xdr:nvSpPr>
      <xdr:spPr>
        <a:xfrm>
          <a:off x="14351000" y="2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48771</xdr:rowOff>
    </xdr:from>
    <xdr:ext cx="762000" cy="259045"/>
    <xdr:sp macro="" textlink="">
      <xdr:nvSpPr>
        <xdr:cNvPr id="463" name="テキスト ボックス 462"/>
        <xdr:cNvSpPr txBox="1"/>
      </xdr:nvSpPr>
      <xdr:spPr>
        <a:xfrm>
          <a:off x="14020800" y="21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168910</xdr:rowOff>
    </xdr:from>
    <xdr:to>
      <xdr:col>19</xdr:col>
      <xdr:colOff>533400</xdr:colOff>
      <xdr:row>15</xdr:row>
      <xdr:rowOff>99060</xdr:rowOff>
    </xdr:to>
    <xdr:sp macro="" textlink="">
      <xdr:nvSpPr>
        <xdr:cNvPr id="464" name="円/楕円 463"/>
        <xdr:cNvSpPr/>
      </xdr:nvSpPr>
      <xdr:spPr>
        <a:xfrm>
          <a:off x="13462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109237</xdr:rowOff>
    </xdr:from>
    <xdr:ext cx="762000" cy="259045"/>
    <xdr:sp macro="" textlink="">
      <xdr:nvSpPr>
        <xdr:cNvPr id="465" name="テキスト ボックス 464"/>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17,543
17,516
299.43
11,111,699
10,511,995
463,464
7,143,622
8,702,419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職員数は</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a:t>
          </a:r>
          <a:r>
            <a:rPr lang="en-US" altLang="ja-JP" sz="1200" b="0" i="0" baseline="0">
              <a:solidFill>
                <a:schemeClr val="dk1"/>
              </a:solidFill>
              <a:latin typeface="+mn-ea"/>
              <a:ea typeface="+mn-ea"/>
              <a:cs typeface="+mn-cs"/>
            </a:rPr>
            <a:t>211</a:t>
          </a:r>
          <a:r>
            <a:rPr lang="ja-JP" altLang="ja-JP" sz="1200" b="0" i="0" baseline="0">
              <a:solidFill>
                <a:schemeClr val="dk1"/>
              </a:solidFill>
              <a:latin typeface="+mn-ea"/>
              <a:ea typeface="+mn-ea"/>
              <a:cs typeface="+mn-cs"/>
            </a:rPr>
            <a:t>人から平成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a:t>
          </a:r>
          <a:r>
            <a:rPr lang="en-US" altLang="ja-JP" sz="1200" b="0" i="0" baseline="0">
              <a:solidFill>
                <a:schemeClr val="dk1"/>
              </a:solidFill>
              <a:latin typeface="+mn-ea"/>
              <a:ea typeface="+mn-ea"/>
              <a:cs typeface="+mn-cs"/>
            </a:rPr>
            <a:t>209</a:t>
          </a:r>
          <a:r>
            <a:rPr lang="ja-JP" altLang="ja-JP" sz="1200" b="0" i="0" baseline="0">
              <a:solidFill>
                <a:schemeClr val="dk1"/>
              </a:solidFill>
              <a:latin typeface="+mn-ea"/>
              <a:ea typeface="+mn-ea"/>
              <a:cs typeface="+mn-cs"/>
            </a:rPr>
            <a:t>人で</a:t>
          </a:r>
          <a:r>
            <a:rPr lang="en-US" altLang="ja-JP" sz="1200" b="0" i="0" baseline="0">
              <a:solidFill>
                <a:schemeClr val="dk1"/>
              </a:solidFill>
              <a:latin typeface="+mn-ea"/>
              <a:ea typeface="+mn-ea"/>
              <a:cs typeface="+mn-cs"/>
            </a:rPr>
            <a:t>2</a:t>
          </a:r>
          <a:r>
            <a:rPr lang="ja-JP" altLang="ja-JP" sz="1200" b="0" i="0" baseline="0">
              <a:solidFill>
                <a:schemeClr val="dk1"/>
              </a:solidFill>
              <a:latin typeface="+mn-ea"/>
              <a:ea typeface="+mn-ea"/>
              <a:cs typeface="+mn-cs"/>
            </a:rPr>
            <a:t>人減少した。また平成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年度で住居手当の廃止及び職員の年齢構成の変化により、人件費は着実に減少してきている。</a:t>
          </a:r>
          <a:endParaRPr lang="en-US" altLang="ja-JP" sz="1200" b="0" i="0" baseline="0">
            <a:solidFill>
              <a:srgbClr val="FF0000"/>
            </a:solidFill>
            <a:latin typeface="+mn-ea"/>
            <a:ea typeface="+mn-ea"/>
            <a:cs typeface="+mn-cs"/>
          </a:endParaRPr>
        </a:p>
        <a:p>
          <a:pPr rtl="0" eaLnBrk="1" fontAlgn="base" latinLnBrk="0" hangingPunct="1"/>
          <a:r>
            <a:rPr lang="ja-JP" altLang="ja-JP" sz="1200" b="0" i="0" baseline="0">
              <a:solidFill>
                <a:schemeClr val="tx1"/>
              </a:solidFill>
              <a:latin typeface="+mn-ea"/>
              <a:ea typeface="+mn-ea"/>
              <a:cs typeface="+mn-cs"/>
            </a:rPr>
            <a:t>　類似団体平均と比較しても</a:t>
          </a:r>
          <a:r>
            <a:rPr lang="en-US" altLang="ja-JP" sz="1200" b="0" i="0" baseline="0">
              <a:solidFill>
                <a:schemeClr val="tx1"/>
              </a:solidFill>
              <a:latin typeface="+mn-ea"/>
              <a:ea typeface="+mn-ea"/>
              <a:cs typeface="+mn-cs"/>
            </a:rPr>
            <a:t>2.0</a:t>
          </a:r>
          <a:r>
            <a:rPr lang="ja-JP" altLang="ja-JP" sz="1200" b="0" i="0" baseline="0">
              <a:solidFill>
                <a:schemeClr val="tx1"/>
              </a:solidFill>
              <a:latin typeface="+mn-ea"/>
              <a:ea typeface="+mn-ea"/>
              <a:cs typeface="+mn-cs"/>
            </a:rPr>
            <a:t>％高く推移しているため、今後も少子化対策に取り組みながら、魅力ある町づくりをＰＲして、Ｕ・Ｉ・Ｊターンで定住促進を図り、充実した住民サービスが行えるよう行政効果が反映できる職員構成・職員数のバランスのとれた組織の維持に努めていきたい。</a:t>
          </a:r>
          <a:endParaRPr lang="ja-JP" altLang="ja-JP" sz="1200">
            <a:solidFill>
              <a:schemeClr val="tx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29028</xdr:rowOff>
    </xdr:from>
    <xdr:to>
      <xdr:col>7</xdr:col>
      <xdr:colOff>15875</xdr:colOff>
      <xdr:row>39</xdr:row>
      <xdr:rowOff>75293</xdr:rowOff>
    </xdr:to>
    <xdr:cxnSp macro="">
      <xdr:nvCxnSpPr>
        <xdr:cNvPr id="68" name="直線コネクタ 67"/>
        <xdr:cNvCxnSpPr/>
      </xdr:nvCxnSpPr>
      <xdr:spPr>
        <a:xfrm flipV="1">
          <a:off x="3987800" y="65441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75293</xdr:rowOff>
    </xdr:from>
    <xdr:to>
      <xdr:col>5</xdr:col>
      <xdr:colOff>549275</xdr:colOff>
      <xdr:row>39</xdr:row>
      <xdr:rowOff>107950</xdr:rowOff>
    </xdr:to>
    <xdr:cxnSp macro="">
      <xdr:nvCxnSpPr>
        <xdr:cNvPr id="71" name="直線コネクタ 70"/>
        <xdr:cNvCxnSpPr/>
      </xdr:nvCxnSpPr>
      <xdr:spPr>
        <a:xfrm flipV="1">
          <a:off x="3098800" y="676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73" name="テキスト ボックス 72"/>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137885</xdr:rowOff>
    </xdr:from>
    <xdr:to>
      <xdr:col>4</xdr:col>
      <xdr:colOff>346075</xdr:colOff>
      <xdr:row>39</xdr:row>
      <xdr:rowOff>107950</xdr:rowOff>
    </xdr:to>
    <xdr:cxnSp macro="">
      <xdr:nvCxnSpPr>
        <xdr:cNvPr id="74" name="直線コネクタ 73"/>
        <xdr:cNvCxnSpPr/>
      </xdr:nvCxnSpPr>
      <xdr:spPr>
        <a:xfrm>
          <a:off x="2209800" y="6652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6" name="テキスト ボックス 75"/>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137885</xdr:rowOff>
    </xdr:from>
    <xdr:to>
      <xdr:col>3</xdr:col>
      <xdr:colOff>142875</xdr:colOff>
      <xdr:row>39</xdr:row>
      <xdr:rowOff>31750</xdr:rowOff>
    </xdr:to>
    <xdr:cxnSp macro="">
      <xdr:nvCxnSpPr>
        <xdr:cNvPr id="77" name="直線コネクタ 76"/>
        <xdr:cNvCxnSpPr/>
      </xdr:nvCxnSpPr>
      <xdr:spPr>
        <a:xfrm flipV="1">
          <a:off x="1320800" y="665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79" name="テキスト ボックス 78"/>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81" name="テキスト ボックス 80"/>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7" name="円/楕円 86"/>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121755</xdr:rowOff>
    </xdr:from>
    <xdr:ext cx="762000" cy="259045"/>
    <xdr:sp macro="" textlink="">
      <xdr:nvSpPr>
        <xdr:cNvPr id="88"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24493</xdr:rowOff>
    </xdr:from>
    <xdr:to>
      <xdr:col>5</xdr:col>
      <xdr:colOff>600075</xdr:colOff>
      <xdr:row>39</xdr:row>
      <xdr:rowOff>126093</xdr:rowOff>
    </xdr:to>
    <xdr:sp macro="" textlink="">
      <xdr:nvSpPr>
        <xdr:cNvPr id="89" name="円/楕円 88"/>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110870</xdr:rowOff>
    </xdr:from>
    <xdr:ext cx="736600" cy="259045"/>
    <xdr:sp macro="" textlink="">
      <xdr:nvSpPr>
        <xdr:cNvPr id="90" name="テキスト ボックス 89"/>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91" name="円/楕円 90"/>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2" name="テキスト ボックス 91"/>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3" name="円/楕円 92"/>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4" name="テキスト ボックス 93"/>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5" name="円/楕円 94"/>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6" name="テキスト ボックス 95"/>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a:solidFill>
                <a:schemeClr val="tx1"/>
              </a:solidFill>
              <a:latin typeface="+mn-lt"/>
              <a:ea typeface="+mn-ea"/>
              <a:cs typeface="+mn-cs"/>
            </a:rPr>
            <a:t>　</a:t>
          </a:r>
          <a:r>
            <a:rPr lang="ja-JP" altLang="ja-JP" sz="1200">
              <a:solidFill>
                <a:schemeClr val="tx1"/>
              </a:solidFill>
              <a:latin typeface="+mn-ea"/>
              <a:ea typeface="+mn-ea"/>
              <a:cs typeface="+mn-cs"/>
            </a:rPr>
            <a:t>指定管理者制度の活用や業務移管により、職員人件費等から委託料（物件費）へのシフトが起きている</a:t>
          </a:r>
          <a:r>
            <a:rPr lang="ja-JP" altLang="en-US" sz="1200">
              <a:solidFill>
                <a:schemeClr val="tx1"/>
              </a:solidFill>
              <a:latin typeface="+mn-ea"/>
              <a:ea typeface="+mn-ea"/>
              <a:cs typeface="+mn-cs"/>
            </a:rPr>
            <a:t>が、平成</a:t>
          </a:r>
          <a:r>
            <a:rPr lang="en-US" altLang="ja-JP" sz="1200">
              <a:solidFill>
                <a:schemeClr val="tx1"/>
              </a:solidFill>
              <a:latin typeface="+mn-ea"/>
              <a:ea typeface="+mn-ea"/>
              <a:cs typeface="+mn-cs"/>
            </a:rPr>
            <a:t>27</a:t>
          </a:r>
          <a:r>
            <a:rPr lang="ja-JP" altLang="ja-JP" sz="1200">
              <a:solidFill>
                <a:schemeClr val="tx1"/>
              </a:solidFill>
              <a:latin typeface="+mn-ea"/>
              <a:ea typeface="+mn-ea"/>
              <a:cs typeface="+mn-cs"/>
            </a:rPr>
            <a:t>年度は</a:t>
          </a:r>
          <a:r>
            <a:rPr lang="ja-JP" altLang="en-US" sz="1200">
              <a:solidFill>
                <a:schemeClr val="tx1"/>
              </a:solidFill>
              <a:latin typeface="+mn-ea"/>
              <a:ea typeface="+mn-ea"/>
              <a:cs typeface="+mn-cs"/>
            </a:rPr>
            <a:t>平成</a:t>
          </a:r>
          <a:r>
            <a:rPr lang="en-US" altLang="ja-JP" sz="1200" b="0" i="0" baseline="0">
              <a:solidFill>
                <a:schemeClr val="tx1"/>
              </a:solidFill>
              <a:latin typeface="+mn-ea"/>
              <a:ea typeface="+mn-ea"/>
              <a:cs typeface="+mn-cs"/>
            </a:rPr>
            <a:t>26</a:t>
          </a:r>
          <a:r>
            <a:rPr lang="ja-JP" altLang="ja-JP" sz="1200" b="0" i="0" baseline="0">
              <a:solidFill>
                <a:schemeClr val="tx1"/>
              </a:solidFill>
              <a:latin typeface="+mn-ea"/>
              <a:ea typeface="+mn-ea"/>
              <a:cs typeface="+mn-cs"/>
            </a:rPr>
            <a:t>年度と比較して</a:t>
          </a:r>
          <a:r>
            <a:rPr lang="en-US" altLang="ja-JP" sz="1200" b="0" i="0" baseline="0">
              <a:solidFill>
                <a:schemeClr val="tx1"/>
              </a:solidFill>
              <a:latin typeface="+mn-ea"/>
              <a:ea typeface="+mn-ea"/>
              <a:cs typeface="+mn-cs"/>
            </a:rPr>
            <a:t>3.0</a:t>
          </a:r>
          <a:r>
            <a:rPr lang="ja-JP" altLang="ja-JP" sz="1200" b="0" i="0" baseline="0">
              <a:solidFill>
                <a:schemeClr val="tx1"/>
              </a:solidFill>
              <a:latin typeface="+mn-ea"/>
              <a:ea typeface="+mn-ea"/>
              <a:cs typeface="+mn-cs"/>
            </a:rPr>
            <a:t>％</a:t>
          </a:r>
          <a:r>
            <a:rPr lang="ja-JP" altLang="en-US" sz="1200" b="0" i="0" baseline="0">
              <a:solidFill>
                <a:schemeClr val="tx1"/>
              </a:solidFill>
              <a:latin typeface="+mn-ea"/>
              <a:ea typeface="+mn-ea"/>
              <a:cs typeface="+mn-cs"/>
            </a:rPr>
            <a:t>減少</a:t>
          </a:r>
          <a:r>
            <a:rPr lang="ja-JP" altLang="ja-JP" sz="1200" b="0" i="0" baseline="0">
              <a:solidFill>
                <a:schemeClr val="tx1"/>
              </a:solidFill>
              <a:latin typeface="+mn-ea"/>
              <a:ea typeface="+mn-ea"/>
              <a:cs typeface="+mn-cs"/>
            </a:rPr>
            <a:t>した。</a:t>
          </a:r>
          <a:endParaRPr lang="en-US" altLang="ja-JP" sz="1200" b="0" i="0" baseline="0">
            <a:solidFill>
              <a:schemeClr val="tx1"/>
            </a:solidFill>
            <a:latin typeface="+mn-ea"/>
            <a:ea typeface="+mn-ea"/>
            <a:cs typeface="+mn-cs"/>
          </a:endParaRPr>
        </a:p>
        <a:p>
          <a:pPr rtl="0"/>
          <a:r>
            <a:rPr lang="ja-JP" altLang="ja-JP" sz="1200" b="0" i="0" baseline="0">
              <a:solidFill>
                <a:schemeClr val="tx1"/>
              </a:solidFill>
              <a:latin typeface="+mn-ea"/>
              <a:ea typeface="+mn-ea"/>
              <a:cs typeface="+mn-cs"/>
            </a:rPr>
            <a:t>　今後</a:t>
          </a:r>
          <a:r>
            <a:rPr lang="ja-JP" altLang="en-US" sz="1200" b="0" i="0" baseline="0">
              <a:solidFill>
                <a:schemeClr val="tx1"/>
              </a:solidFill>
              <a:latin typeface="+mn-ea"/>
              <a:ea typeface="+mn-ea"/>
              <a:cs typeface="+mn-cs"/>
            </a:rPr>
            <a:t>も</a:t>
          </a:r>
          <a:r>
            <a:rPr lang="ja-JP" altLang="ja-JP" sz="1200" b="0" i="0" baseline="0">
              <a:solidFill>
                <a:schemeClr val="tx1"/>
              </a:solidFill>
              <a:latin typeface="+mn-ea"/>
              <a:ea typeface="+mn-ea"/>
              <a:cs typeface="+mn-cs"/>
            </a:rPr>
            <a:t>ＰＤＣＡサイクルに基づき経常的経費を点検・分析・見直しを行い、経費削減に取り組んでいく。</a:t>
          </a:r>
          <a:endParaRPr lang="ja-JP" altLang="ja-JP" sz="1200">
            <a:solidFill>
              <a:schemeClr val="tx1"/>
            </a:solidFill>
            <a:latin typeface="+mn-ea"/>
            <a:ea typeface="+mn-ea"/>
            <a:cs typeface="+mn-cs"/>
          </a:endParaRPr>
        </a:p>
        <a:p>
          <a:endParaRPr kumimoji="1" lang="ja-JP" altLang="ja-JP" sz="1100">
            <a:solidFill>
              <a:srgbClr val="FF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112713</xdr:rowOff>
    </xdr:from>
    <xdr:to>
      <xdr:col>24</xdr:col>
      <xdr:colOff>31750</xdr:colOff>
      <xdr:row>21</xdr:row>
      <xdr:rowOff>112713</xdr:rowOff>
    </xdr:to>
    <xdr:cxnSp macro="">
      <xdr:nvCxnSpPr>
        <xdr:cNvPr id="128" name="直線コネクタ 127"/>
        <xdr:cNvCxnSpPr/>
      </xdr:nvCxnSpPr>
      <xdr:spPr>
        <a:xfrm flipV="1">
          <a:off x="16510000" y="234156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84790</xdr:rowOff>
    </xdr:from>
    <xdr:ext cx="762000" cy="259045"/>
    <xdr:sp macro="" textlink="">
      <xdr:nvSpPr>
        <xdr:cNvPr id="129" name="物件費最小値テキスト"/>
        <xdr:cNvSpPr txBox="1"/>
      </xdr:nvSpPr>
      <xdr:spPr>
        <a:xfrm>
          <a:off x="16598900" y="368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112713</xdr:rowOff>
    </xdr:from>
    <xdr:to>
      <xdr:col>24</xdr:col>
      <xdr:colOff>120650</xdr:colOff>
      <xdr:row>21</xdr:row>
      <xdr:rowOff>112713</xdr:rowOff>
    </xdr:to>
    <xdr:cxnSp macro="">
      <xdr:nvCxnSpPr>
        <xdr:cNvPr id="130" name="直線コネクタ 129"/>
        <xdr:cNvCxnSpPr/>
      </xdr:nvCxnSpPr>
      <xdr:spPr>
        <a:xfrm>
          <a:off x="16421100" y="371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27640</xdr:rowOff>
    </xdr:from>
    <xdr:ext cx="762000" cy="259045"/>
    <xdr:sp macro="" textlink="">
      <xdr:nvSpPr>
        <xdr:cNvPr id="131" name="物件費最大値テキスト"/>
        <xdr:cNvSpPr txBox="1"/>
      </xdr:nvSpPr>
      <xdr:spPr>
        <a:xfrm>
          <a:off x="16598900" y="208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112713</xdr:rowOff>
    </xdr:from>
    <xdr:to>
      <xdr:col>24</xdr:col>
      <xdr:colOff>120650</xdr:colOff>
      <xdr:row>13</xdr:row>
      <xdr:rowOff>112713</xdr:rowOff>
    </xdr:to>
    <xdr:cxnSp macro="">
      <xdr:nvCxnSpPr>
        <xdr:cNvPr id="132" name="直線コネクタ 131"/>
        <xdr:cNvCxnSpPr/>
      </xdr:nvCxnSpPr>
      <xdr:spPr>
        <a:xfrm>
          <a:off x="16421100" y="234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55563</xdr:rowOff>
    </xdr:from>
    <xdr:to>
      <xdr:col>24</xdr:col>
      <xdr:colOff>31750</xdr:colOff>
      <xdr:row>16</xdr:row>
      <xdr:rowOff>141288</xdr:rowOff>
    </xdr:to>
    <xdr:cxnSp macro="">
      <xdr:nvCxnSpPr>
        <xdr:cNvPr id="133" name="直線コネクタ 132"/>
        <xdr:cNvCxnSpPr/>
      </xdr:nvCxnSpPr>
      <xdr:spPr>
        <a:xfrm flipV="1">
          <a:off x="15671800" y="2455863"/>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19702</xdr:rowOff>
    </xdr:from>
    <xdr:ext cx="762000" cy="259045"/>
    <xdr:sp macro="" textlink="">
      <xdr:nvSpPr>
        <xdr:cNvPr id="134" name="物件費平均値テキスト"/>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47625</xdr:rowOff>
    </xdr:from>
    <xdr:to>
      <xdr:col>24</xdr:col>
      <xdr:colOff>82550</xdr:colOff>
      <xdr:row>16</xdr:row>
      <xdr:rowOff>149225</xdr:rowOff>
    </xdr:to>
    <xdr:sp macro="" textlink="">
      <xdr:nvSpPr>
        <xdr:cNvPr id="135" name="フローチャート : 判断 134"/>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41275</xdr:rowOff>
    </xdr:from>
    <xdr:to>
      <xdr:col>22</xdr:col>
      <xdr:colOff>565150</xdr:colOff>
      <xdr:row>16</xdr:row>
      <xdr:rowOff>141288</xdr:rowOff>
    </xdr:to>
    <xdr:cxnSp macro="">
      <xdr:nvCxnSpPr>
        <xdr:cNvPr id="136" name="直線コネクタ 135"/>
        <xdr:cNvCxnSpPr/>
      </xdr:nvCxnSpPr>
      <xdr:spPr>
        <a:xfrm>
          <a:off x="14782800" y="2441575"/>
          <a:ext cx="889000" cy="4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47625</xdr:rowOff>
    </xdr:from>
    <xdr:to>
      <xdr:col>22</xdr:col>
      <xdr:colOff>615950</xdr:colOff>
      <xdr:row>16</xdr:row>
      <xdr:rowOff>149225</xdr:rowOff>
    </xdr:to>
    <xdr:sp macro="" textlink="">
      <xdr:nvSpPr>
        <xdr:cNvPr id="137" name="フローチャート : 判断 13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159402</xdr:rowOff>
    </xdr:from>
    <xdr:ext cx="736600" cy="259045"/>
    <xdr:sp macro="" textlink="">
      <xdr:nvSpPr>
        <xdr:cNvPr id="138" name="テキスト ボックス 137"/>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41275</xdr:rowOff>
    </xdr:from>
    <xdr:to>
      <xdr:col>21</xdr:col>
      <xdr:colOff>361950</xdr:colOff>
      <xdr:row>14</xdr:row>
      <xdr:rowOff>98425</xdr:rowOff>
    </xdr:to>
    <xdr:cxnSp macro="">
      <xdr:nvCxnSpPr>
        <xdr:cNvPr id="139" name="直線コネクタ 138"/>
        <xdr:cNvCxnSpPr/>
      </xdr:nvCxnSpPr>
      <xdr:spPr>
        <a:xfrm flipV="1">
          <a:off x="13893800" y="24415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119063</xdr:rowOff>
    </xdr:from>
    <xdr:to>
      <xdr:col>21</xdr:col>
      <xdr:colOff>412750</xdr:colOff>
      <xdr:row>16</xdr:row>
      <xdr:rowOff>49213</xdr:rowOff>
    </xdr:to>
    <xdr:sp macro="" textlink="">
      <xdr:nvSpPr>
        <xdr:cNvPr id="140" name="フローチャート : 判断 139"/>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33990</xdr:rowOff>
    </xdr:from>
    <xdr:ext cx="762000" cy="259045"/>
    <xdr:sp macro="" textlink="">
      <xdr:nvSpPr>
        <xdr:cNvPr id="141" name="テキスト ボックス 140"/>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84138</xdr:rowOff>
    </xdr:from>
    <xdr:to>
      <xdr:col>20</xdr:col>
      <xdr:colOff>158750</xdr:colOff>
      <xdr:row>14</xdr:row>
      <xdr:rowOff>98425</xdr:rowOff>
    </xdr:to>
    <xdr:cxnSp macro="">
      <xdr:nvCxnSpPr>
        <xdr:cNvPr id="142" name="直線コネクタ 141"/>
        <xdr:cNvCxnSpPr/>
      </xdr:nvCxnSpPr>
      <xdr:spPr>
        <a:xfrm>
          <a:off x="13004800" y="2312988"/>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33338</xdr:rowOff>
    </xdr:from>
    <xdr:to>
      <xdr:col>20</xdr:col>
      <xdr:colOff>209550</xdr:colOff>
      <xdr:row>15</xdr:row>
      <xdr:rowOff>134938</xdr:rowOff>
    </xdr:to>
    <xdr:sp macro="" textlink="">
      <xdr:nvSpPr>
        <xdr:cNvPr id="143" name="フローチャート : 判断 142"/>
        <xdr:cNvSpPr/>
      </xdr:nvSpPr>
      <xdr:spPr>
        <a:xfrm>
          <a:off x="13843000" y="260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119715</xdr:rowOff>
    </xdr:from>
    <xdr:ext cx="762000" cy="259045"/>
    <xdr:sp macro="" textlink="">
      <xdr:nvSpPr>
        <xdr:cNvPr id="144" name="テキスト ボックス 143"/>
        <xdr:cNvSpPr txBox="1"/>
      </xdr:nvSpPr>
      <xdr:spPr>
        <a:xfrm>
          <a:off x="13512800" y="269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4763</xdr:rowOff>
    </xdr:from>
    <xdr:to>
      <xdr:col>19</xdr:col>
      <xdr:colOff>6350</xdr:colOff>
      <xdr:row>15</xdr:row>
      <xdr:rowOff>106363</xdr:rowOff>
    </xdr:to>
    <xdr:sp macro="" textlink="">
      <xdr:nvSpPr>
        <xdr:cNvPr id="145" name="フローチャート : 判断 144"/>
        <xdr:cNvSpPr/>
      </xdr:nvSpPr>
      <xdr:spPr>
        <a:xfrm>
          <a:off x="12954000" y="257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91140</xdr:rowOff>
    </xdr:from>
    <xdr:ext cx="762000" cy="259045"/>
    <xdr:sp macro="" textlink="">
      <xdr:nvSpPr>
        <xdr:cNvPr id="146" name="テキスト ボックス 145"/>
        <xdr:cNvSpPr txBox="1"/>
      </xdr:nvSpPr>
      <xdr:spPr>
        <a:xfrm>
          <a:off x="12623800" y="266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4763</xdr:rowOff>
    </xdr:from>
    <xdr:to>
      <xdr:col>24</xdr:col>
      <xdr:colOff>82550</xdr:colOff>
      <xdr:row>14</xdr:row>
      <xdr:rowOff>106363</xdr:rowOff>
    </xdr:to>
    <xdr:sp macro="" textlink="">
      <xdr:nvSpPr>
        <xdr:cNvPr id="152" name="円/楕円 151"/>
        <xdr:cNvSpPr/>
      </xdr:nvSpPr>
      <xdr:spPr>
        <a:xfrm>
          <a:off x="16459200" y="24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84790</xdr:rowOff>
    </xdr:from>
    <xdr:ext cx="762000" cy="259045"/>
    <xdr:sp macro="" textlink="">
      <xdr:nvSpPr>
        <xdr:cNvPr id="153" name="物件費該当値テキスト"/>
        <xdr:cNvSpPr txBox="1"/>
      </xdr:nvSpPr>
      <xdr:spPr>
        <a:xfrm>
          <a:off x="16598900" y="231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90488</xdr:rowOff>
    </xdr:from>
    <xdr:to>
      <xdr:col>22</xdr:col>
      <xdr:colOff>615950</xdr:colOff>
      <xdr:row>17</xdr:row>
      <xdr:rowOff>20638</xdr:rowOff>
    </xdr:to>
    <xdr:sp macro="" textlink="">
      <xdr:nvSpPr>
        <xdr:cNvPr id="154" name="円/楕円 153"/>
        <xdr:cNvSpPr/>
      </xdr:nvSpPr>
      <xdr:spPr>
        <a:xfrm>
          <a:off x="15621000" y="28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5415</xdr:rowOff>
    </xdr:from>
    <xdr:ext cx="736600" cy="259045"/>
    <xdr:sp macro="" textlink="">
      <xdr:nvSpPr>
        <xdr:cNvPr id="155" name="テキスト ボックス 154"/>
        <xdr:cNvSpPr txBox="1"/>
      </xdr:nvSpPr>
      <xdr:spPr>
        <a:xfrm>
          <a:off x="15290800" y="292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161925</xdr:rowOff>
    </xdr:from>
    <xdr:to>
      <xdr:col>21</xdr:col>
      <xdr:colOff>412750</xdr:colOff>
      <xdr:row>14</xdr:row>
      <xdr:rowOff>92075</xdr:rowOff>
    </xdr:to>
    <xdr:sp macro="" textlink="">
      <xdr:nvSpPr>
        <xdr:cNvPr id="156" name="円/楕円 155"/>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102252</xdr:rowOff>
    </xdr:from>
    <xdr:ext cx="762000" cy="259045"/>
    <xdr:sp macro="" textlink="">
      <xdr:nvSpPr>
        <xdr:cNvPr id="157" name="テキスト ボックス 156"/>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47625</xdr:rowOff>
    </xdr:from>
    <xdr:to>
      <xdr:col>20</xdr:col>
      <xdr:colOff>209550</xdr:colOff>
      <xdr:row>14</xdr:row>
      <xdr:rowOff>149225</xdr:rowOff>
    </xdr:to>
    <xdr:sp macro="" textlink="">
      <xdr:nvSpPr>
        <xdr:cNvPr id="158" name="円/楕円 157"/>
        <xdr:cNvSpPr/>
      </xdr:nvSpPr>
      <xdr:spPr>
        <a:xfrm>
          <a:off x="13843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59" name="テキスト ボックス 158"/>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33338</xdr:rowOff>
    </xdr:from>
    <xdr:to>
      <xdr:col>19</xdr:col>
      <xdr:colOff>6350</xdr:colOff>
      <xdr:row>13</xdr:row>
      <xdr:rowOff>134938</xdr:rowOff>
    </xdr:to>
    <xdr:sp macro="" textlink="">
      <xdr:nvSpPr>
        <xdr:cNvPr id="160" name="円/楕円 159"/>
        <xdr:cNvSpPr/>
      </xdr:nvSpPr>
      <xdr:spPr>
        <a:xfrm>
          <a:off x="12954000" y="22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145115</xdr:rowOff>
    </xdr:from>
    <xdr:ext cx="762000" cy="259045"/>
    <xdr:sp macro="" textlink="">
      <xdr:nvSpPr>
        <xdr:cNvPr id="161" name="テキスト ボックス 160"/>
        <xdr:cNvSpPr txBox="1"/>
      </xdr:nvSpPr>
      <xdr:spPr>
        <a:xfrm>
          <a:off x="12623800" y="20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tx1"/>
              </a:solidFill>
              <a:latin typeface="+mn-lt"/>
              <a:ea typeface="+mn-ea"/>
              <a:cs typeface="+mn-cs"/>
            </a:rPr>
            <a:t>　</a:t>
          </a:r>
          <a:r>
            <a:rPr lang="ja-JP" altLang="en-US" sz="1200" b="0" i="0" baseline="0">
              <a:solidFill>
                <a:schemeClr val="tx1"/>
              </a:solidFill>
              <a:latin typeface="+mn-ea"/>
              <a:ea typeface="+mn-ea"/>
              <a:cs typeface="+mn-cs"/>
            </a:rPr>
            <a:t>国の</a:t>
          </a:r>
          <a:r>
            <a:rPr lang="ja-JP" altLang="ja-JP" sz="1200" b="0" i="0" baseline="0">
              <a:solidFill>
                <a:schemeClr val="tx1"/>
              </a:solidFill>
              <a:latin typeface="+mn-ea"/>
              <a:ea typeface="+mn-ea"/>
              <a:cs typeface="+mn-cs"/>
            </a:rPr>
            <a:t>制度に基づくものが多数を占め、また全国平均を大幅に上回る高齢化率</a:t>
          </a:r>
          <a:r>
            <a:rPr lang="en-US" altLang="ja-JP" sz="1200" b="0" i="0" baseline="0">
              <a:solidFill>
                <a:schemeClr val="tx1"/>
              </a:solidFill>
              <a:latin typeface="+mn-ea"/>
              <a:ea typeface="+mn-ea"/>
              <a:cs typeface="+mn-cs"/>
            </a:rPr>
            <a:t>37.5</a:t>
          </a:r>
          <a:r>
            <a:rPr lang="ja-JP" altLang="ja-JP" sz="1200" b="0" i="0" baseline="0">
              <a:solidFill>
                <a:schemeClr val="tx1"/>
              </a:solidFill>
              <a:latin typeface="+mn-ea"/>
              <a:ea typeface="+mn-ea"/>
              <a:cs typeface="+mn-cs"/>
            </a:rPr>
            <a:t>％（</a:t>
          </a:r>
          <a:r>
            <a:rPr lang="ja-JP" altLang="en-US" sz="1200" b="0" i="0" baseline="0">
              <a:solidFill>
                <a:schemeClr val="tx1"/>
              </a:solidFill>
              <a:latin typeface="+mn-ea"/>
              <a:ea typeface="+mn-ea"/>
              <a:cs typeface="+mn-cs"/>
            </a:rPr>
            <a:t>平成</a:t>
          </a:r>
          <a:r>
            <a:rPr lang="en-US" altLang="ja-JP" sz="1200" b="0" i="0" baseline="0">
              <a:solidFill>
                <a:schemeClr val="tx1"/>
              </a:solidFill>
              <a:latin typeface="+mn-ea"/>
              <a:ea typeface="+mn-ea"/>
              <a:cs typeface="+mn-cs"/>
            </a:rPr>
            <a:t>27</a:t>
          </a:r>
          <a:r>
            <a:rPr lang="ja-JP" altLang="ja-JP" sz="1200" b="0" i="0" baseline="0">
              <a:solidFill>
                <a:schemeClr val="tx1"/>
              </a:solidFill>
              <a:latin typeface="+mn-ea"/>
              <a:ea typeface="+mn-ea"/>
              <a:cs typeface="+mn-cs"/>
            </a:rPr>
            <a:t>年度末）により容易に削減できないものである。</a:t>
          </a:r>
          <a:endParaRPr lang="en-US" altLang="ja-JP" sz="1200" b="0" i="0" baseline="0">
            <a:solidFill>
              <a:schemeClr val="tx1"/>
            </a:solidFill>
            <a:latin typeface="+mn-ea"/>
            <a:ea typeface="+mn-ea"/>
            <a:cs typeface="+mn-cs"/>
          </a:endParaRPr>
        </a:p>
        <a:p>
          <a:pPr rtl="0" eaLnBrk="1" fontAlgn="base" latinLnBrk="0" hangingPunct="1"/>
          <a:r>
            <a:rPr lang="en-US" altLang="ja-JP" sz="1200" b="0" i="0" baseline="0">
              <a:solidFill>
                <a:schemeClr val="tx1"/>
              </a:solidFill>
              <a:latin typeface="+mn-ea"/>
              <a:ea typeface="+mn-ea"/>
              <a:cs typeface="+mn-cs"/>
            </a:rPr>
            <a:t> </a:t>
          </a:r>
          <a:r>
            <a:rPr lang="ja-JP" altLang="ja-JP" sz="1200" b="0" i="0" baseline="0">
              <a:solidFill>
                <a:schemeClr val="tx1"/>
              </a:solidFill>
              <a:latin typeface="+mn-ea"/>
              <a:ea typeface="+mn-ea"/>
              <a:cs typeface="+mn-cs"/>
            </a:rPr>
            <a:t>　今後も扶助費の適正給付に努めると同時に、その他の経常経費の削減・抑制を図っていく。</a:t>
          </a:r>
          <a:endParaRPr lang="en-US" altLang="ja-JP" sz="1200" b="0" i="0" baseline="0">
            <a:solidFill>
              <a:schemeClr val="tx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9" name="直線コネクタ 188"/>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90"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91" name="直線コネクタ 190"/>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2"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3" name="直線コネクタ 192"/>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69850</xdr:rowOff>
    </xdr:to>
    <xdr:cxnSp macro="">
      <xdr:nvCxnSpPr>
        <xdr:cNvPr id="194" name="直線コネクタ 193"/>
        <xdr:cNvCxnSpPr/>
      </xdr:nvCxnSpPr>
      <xdr:spPr>
        <a:xfrm>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5"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6" name="フローチャート : 判断 195"/>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88900</xdr:rowOff>
    </xdr:to>
    <xdr:cxnSp macro="">
      <xdr:nvCxnSpPr>
        <xdr:cNvPr id="197" name="直線コネクタ 196"/>
        <xdr:cNvCxnSpPr/>
      </xdr:nvCxnSpPr>
      <xdr:spPr>
        <a:xfrm flipV="1">
          <a:off x="3098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8" name="フローチャート : 判断 197"/>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9" name="テキスト ボックス 198"/>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165100</xdr:rowOff>
    </xdr:to>
    <xdr:cxnSp macro="">
      <xdr:nvCxnSpPr>
        <xdr:cNvPr id="200" name="直線コネクタ 199"/>
        <xdr:cNvCxnSpPr/>
      </xdr:nvCxnSpPr>
      <xdr:spPr>
        <a:xfrm flipV="1">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201" name="フローチャート : 判断 20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2" name="テキスト ボックス 201"/>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146050</xdr:rowOff>
    </xdr:to>
    <xdr:cxnSp macro="">
      <xdr:nvCxnSpPr>
        <xdr:cNvPr id="203" name="直線コネクタ 202"/>
        <xdr:cNvCxnSpPr/>
      </xdr:nvCxnSpPr>
      <xdr:spPr>
        <a:xfrm flipV="1">
          <a:off x="1320800" y="942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4" name="フローチャート : 判断 203"/>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5" name="テキスト ボックス 204"/>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6" name="フローチャート : 判断 20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7" name="テキスト ボックス 20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13" name="円/楕円 21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99077</xdr:rowOff>
    </xdr:from>
    <xdr:ext cx="762000" cy="259045"/>
    <xdr:sp macro="" textlink="">
      <xdr:nvSpPr>
        <xdr:cNvPr id="214" name="扶助費該当値テキスト"/>
        <xdr:cNvSpPr txBox="1"/>
      </xdr:nvSpPr>
      <xdr:spPr>
        <a:xfrm>
          <a:off x="4914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5" name="円/楕円 21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6" name="テキスト ボックス 21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7" name="円/楕円 216"/>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8" name="テキスト ボックス 217"/>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9" name="円/楕円 218"/>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20" name="テキスト ボックス 219"/>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21" name="円/楕円 220"/>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22" name="テキスト ボックス 221"/>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tx1"/>
              </a:solidFill>
              <a:latin typeface="+mn-ea"/>
              <a:ea typeface="+mn-ea"/>
              <a:cs typeface="+mn-cs"/>
            </a:rPr>
            <a:t>＜繰出金＞</a:t>
          </a:r>
          <a:endParaRPr lang="en-US" altLang="ja-JP" sz="1200" b="0" i="0" baseline="0">
            <a:solidFill>
              <a:schemeClr val="tx1"/>
            </a:solidFill>
            <a:latin typeface="+mn-ea"/>
            <a:ea typeface="+mn-ea"/>
            <a:cs typeface="+mn-cs"/>
          </a:endParaRPr>
        </a:p>
        <a:p>
          <a:pPr rtl="0" fontAlgn="base"/>
          <a:r>
            <a:rPr lang="ja-JP" altLang="ja-JP" sz="1200" b="0" i="0" baseline="0">
              <a:solidFill>
                <a:schemeClr val="tx1"/>
              </a:solidFill>
              <a:latin typeface="+mn-ea"/>
              <a:ea typeface="+mn-ea"/>
              <a:cs typeface="+mn-cs"/>
            </a:rPr>
            <a:t>　特別会計への繰出金に対する支出額が大きい。全国平均を大幅に上回る高齢化率</a:t>
          </a:r>
          <a:r>
            <a:rPr lang="en-US" altLang="ja-JP" sz="1200" b="0" i="0" baseline="0">
              <a:solidFill>
                <a:schemeClr val="tx1"/>
              </a:solidFill>
              <a:latin typeface="+mn-ea"/>
              <a:ea typeface="+mn-ea"/>
              <a:cs typeface="+mn-cs"/>
            </a:rPr>
            <a:t>37.5</a:t>
          </a:r>
          <a:r>
            <a:rPr lang="ja-JP" altLang="ja-JP" sz="1200" b="0" i="0" baseline="0">
              <a:solidFill>
                <a:schemeClr val="tx1"/>
              </a:solidFill>
              <a:latin typeface="+mn-ea"/>
              <a:ea typeface="+mn-ea"/>
              <a:cs typeface="+mn-cs"/>
            </a:rPr>
            <a:t>％（</a:t>
          </a:r>
          <a:r>
            <a:rPr lang="ja-JP" altLang="en-US" sz="1200" b="0" i="0" baseline="0">
              <a:solidFill>
                <a:schemeClr val="tx1"/>
              </a:solidFill>
              <a:latin typeface="+mn-ea"/>
              <a:ea typeface="+mn-ea"/>
              <a:cs typeface="+mn-cs"/>
            </a:rPr>
            <a:t>平成</a:t>
          </a:r>
          <a:r>
            <a:rPr lang="en-US" altLang="ja-JP" sz="1200" b="0" i="0" baseline="0">
              <a:solidFill>
                <a:schemeClr val="tx1"/>
              </a:solidFill>
              <a:latin typeface="+mn-ea"/>
              <a:ea typeface="+mn-ea"/>
              <a:cs typeface="+mn-cs"/>
            </a:rPr>
            <a:t>27</a:t>
          </a:r>
          <a:r>
            <a:rPr lang="ja-JP" altLang="ja-JP" sz="1200" b="0" i="0" baseline="0">
              <a:solidFill>
                <a:schemeClr val="tx1"/>
              </a:solidFill>
              <a:latin typeface="+mn-ea"/>
              <a:ea typeface="+mn-ea"/>
              <a:cs typeface="+mn-cs"/>
            </a:rPr>
            <a:t>年度末）により、今後も介護保険給付費・後期高齢者医療費等は増加が予想されるので、健康増進・介護予防を図り、介護保険事業特別会計等の繰出金を抑制していく。</a:t>
          </a:r>
          <a:endParaRPr lang="en-US" altLang="ja-JP" sz="1200" b="0" i="0" baseline="0">
            <a:solidFill>
              <a:schemeClr val="tx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2" name="直線コネクタ 251"/>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5"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6" name="直線コネクタ 255"/>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20865</xdr:rowOff>
    </xdr:from>
    <xdr:to>
      <xdr:col>24</xdr:col>
      <xdr:colOff>31750</xdr:colOff>
      <xdr:row>57</xdr:row>
      <xdr:rowOff>118835</xdr:rowOff>
    </xdr:to>
    <xdr:cxnSp macro="">
      <xdr:nvCxnSpPr>
        <xdr:cNvPr id="257" name="直線コネクタ 256"/>
        <xdr:cNvCxnSpPr/>
      </xdr:nvCxnSpPr>
      <xdr:spPr>
        <a:xfrm>
          <a:off x="15671800" y="97935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8" name="その他平均値テキスト"/>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9" name="フローチャート : 判断 258"/>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4535</xdr:rowOff>
    </xdr:from>
    <xdr:to>
      <xdr:col>22</xdr:col>
      <xdr:colOff>565150</xdr:colOff>
      <xdr:row>57</xdr:row>
      <xdr:rowOff>20865</xdr:rowOff>
    </xdr:to>
    <xdr:cxnSp macro="">
      <xdr:nvCxnSpPr>
        <xdr:cNvPr id="260" name="直線コネクタ 259"/>
        <xdr:cNvCxnSpPr/>
      </xdr:nvCxnSpPr>
      <xdr:spPr>
        <a:xfrm>
          <a:off x="14782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61" name="フローチャート : 判断 260"/>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113592</xdr:rowOff>
    </xdr:from>
    <xdr:ext cx="736600" cy="259045"/>
    <xdr:sp macro="" textlink="">
      <xdr:nvSpPr>
        <xdr:cNvPr id="262" name="テキスト ボックス 261"/>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4535</xdr:rowOff>
    </xdr:from>
    <xdr:to>
      <xdr:col>21</xdr:col>
      <xdr:colOff>361950</xdr:colOff>
      <xdr:row>57</xdr:row>
      <xdr:rowOff>20865</xdr:rowOff>
    </xdr:to>
    <xdr:cxnSp macro="">
      <xdr:nvCxnSpPr>
        <xdr:cNvPr id="263" name="直線コネクタ 262"/>
        <xdr:cNvCxnSpPr/>
      </xdr:nvCxnSpPr>
      <xdr:spPr>
        <a:xfrm flipV="1">
          <a:off x="13893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4" name="フローチャート :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65" name="テキスト ボックス 26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143328</xdr:rowOff>
    </xdr:from>
    <xdr:to>
      <xdr:col>20</xdr:col>
      <xdr:colOff>158750</xdr:colOff>
      <xdr:row>57</xdr:row>
      <xdr:rowOff>20865</xdr:rowOff>
    </xdr:to>
    <xdr:cxnSp macro="">
      <xdr:nvCxnSpPr>
        <xdr:cNvPr id="266" name="直線コネクタ 265"/>
        <xdr:cNvCxnSpPr/>
      </xdr:nvCxnSpPr>
      <xdr:spPr>
        <a:xfrm>
          <a:off x="13004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7" name="フローチャート : 判断 26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68" name="テキスト ボックス 26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9" name="フローチャート : 判断 26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0" name="テキスト ボックス 26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76" name="円/楕円 275"/>
        <xdr:cNvSpPr/>
      </xdr:nvSpPr>
      <xdr:spPr>
        <a:xfrm>
          <a:off x="16459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84562</xdr:rowOff>
    </xdr:from>
    <xdr:ext cx="762000" cy="259045"/>
    <xdr:sp macro="" textlink="">
      <xdr:nvSpPr>
        <xdr:cNvPr id="277" name="その他該当値テキスト"/>
        <xdr:cNvSpPr txBox="1"/>
      </xdr:nvSpPr>
      <xdr:spPr>
        <a:xfrm>
          <a:off x="16598900" y="96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141515</xdr:rowOff>
    </xdr:from>
    <xdr:to>
      <xdr:col>22</xdr:col>
      <xdr:colOff>615950</xdr:colOff>
      <xdr:row>57</xdr:row>
      <xdr:rowOff>71665</xdr:rowOff>
    </xdr:to>
    <xdr:sp macro="" textlink="">
      <xdr:nvSpPr>
        <xdr:cNvPr id="278" name="円/楕円 277"/>
        <xdr:cNvSpPr/>
      </xdr:nvSpPr>
      <xdr:spPr>
        <a:xfrm>
          <a:off x="15621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81842</xdr:rowOff>
    </xdr:from>
    <xdr:ext cx="736600" cy="259045"/>
    <xdr:sp macro="" textlink="">
      <xdr:nvSpPr>
        <xdr:cNvPr id="279" name="テキスト ボックス 278"/>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125185</xdr:rowOff>
    </xdr:from>
    <xdr:to>
      <xdr:col>21</xdr:col>
      <xdr:colOff>412750</xdr:colOff>
      <xdr:row>57</xdr:row>
      <xdr:rowOff>55335</xdr:rowOff>
    </xdr:to>
    <xdr:sp macro="" textlink="">
      <xdr:nvSpPr>
        <xdr:cNvPr id="280" name="円/楕円 279"/>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81" name="テキスト ボックス 280"/>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141515</xdr:rowOff>
    </xdr:from>
    <xdr:to>
      <xdr:col>20</xdr:col>
      <xdr:colOff>209550</xdr:colOff>
      <xdr:row>57</xdr:row>
      <xdr:rowOff>71665</xdr:rowOff>
    </xdr:to>
    <xdr:sp macro="" textlink="">
      <xdr:nvSpPr>
        <xdr:cNvPr id="282" name="円/楕円 281"/>
        <xdr:cNvSpPr/>
      </xdr:nvSpPr>
      <xdr:spPr>
        <a:xfrm>
          <a:off x="13843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83" name="テキスト ボックス 282"/>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92528</xdr:rowOff>
    </xdr:from>
    <xdr:to>
      <xdr:col>19</xdr:col>
      <xdr:colOff>6350</xdr:colOff>
      <xdr:row>57</xdr:row>
      <xdr:rowOff>22678</xdr:rowOff>
    </xdr:to>
    <xdr:sp macro="" textlink="">
      <xdr:nvSpPr>
        <xdr:cNvPr id="284" name="円/楕円 283"/>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32855</xdr:rowOff>
    </xdr:from>
    <xdr:ext cx="762000" cy="259045"/>
    <xdr:sp macro="" textlink="">
      <xdr:nvSpPr>
        <xdr:cNvPr id="285" name="テキスト ボックス 284"/>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50" b="0" i="0" baseline="0">
              <a:solidFill>
                <a:schemeClr val="tx1"/>
              </a:solidFill>
              <a:latin typeface="+mn-ea"/>
              <a:ea typeface="+mn-ea"/>
              <a:cs typeface="+mn-cs"/>
            </a:rPr>
            <a:t>「補助金見直し指針」（</a:t>
          </a:r>
          <a:r>
            <a:rPr lang="en-US" altLang="ja-JP" sz="1150" b="0" i="0" baseline="0">
              <a:solidFill>
                <a:schemeClr val="tx1"/>
              </a:solidFill>
              <a:latin typeface="+mn-ea"/>
              <a:ea typeface="+mn-ea"/>
              <a:cs typeface="+mn-cs"/>
            </a:rPr>
            <a:t>19</a:t>
          </a:r>
          <a:r>
            <a:rPr lang="ja-JP" altLang="ja-JP" sz="1150" b="0" i="0" baseline="0">
              <a:solidFill>
                <a:schemeClr val="tx1"/>
              </a:solidFill>
              <a:latin typeface="+mn-ea"/>
              <a:ea typeface="+mn-ea"/>
              <a:cs typeface="+mn-cs"/>
            </a:rPr>
            <a:t>年</a:t>
          </a:r>
          <a:r>
            <a:rPr lang="en-US" altLang="ja-JP" sz="1150" b="0" i="0" baseline="0">
              <a:solidFill>
                <a:schemeClr val="tx1"/>
              </a:solidFill>
              <a:latin typeface="+mn-ea"/>
              <a:ea typeface="+mn-ea"/>
              <a:cs typeface="+mn-cs"/>
            </a:rPr>
            <a:t>8</a:t>
          </a:r>
          <a:r>
            <a:rPr lang="ja-JP" altLang="ja-JP" sz="1150" b="0" i="0" baseline="0">
              <a:solidFill>
                <a:schemeClr val="tx1"/>
              </a:solidFill>
              <a:latin typeface="+mn-ea"/>
              <a:ea typeface="+mn-ea"/>
              <a:cs typeface="+mn-cs"/>
            </a:rPr>
            <a:t>月策定）に基づき、事業効果や目標達成度の決算分析を行い、事業効果の低いものは削減し、適正な事業補助金に努めるなど経費削減を図ってきている。</a:t>
          </a:r>
          <a:endParaRPr lang="en-US" altLang="ja-JP" sz="1150" b="0" i="0" baseline="0">
            <a:solidFill>
              <a:schemeClr val="tx1"/>
            </a:solidFill>
            <a:latin typeface="+mn-ea"/>
            <a:ea typeface="+mn-ea"/>
            <a:cs typeface="+mn-cs"/>
          </a:endParaRPr>
        </a:p>
        <a:p>
          <a:pPr rtl="0" fontAlgn="base"/>
          <a:r>
            <a:rPr lang="en-US" altLang="ja-JP" sz="1150" b="0" i="0" baseline="0">
              <a:solidFill>
                <a:schemeClr val="tx1"/>
              </a:solidFill>
              <a:latin typeface="+mn-ea"/>
              <a:ea typeface="+mn-ea"/>
              <a:cs typeface="+mn-cs"/>
            </a:rPr>
            <a:t> </a:t>
          </a:r>
          <a:r>
            <a:rPr lang="ja-JP" altLang="en-US" sz="1150" b="0" i="0" baseline="0">
              <a:solidFill>
                <a:schemeClr val="tx1"/>
              </a:solidFill>
              <a:latin typeface="+mn-ea"/>
              <a:ea typeface="+mn-ea"/>
              <a:cs typeface="+mn-cs"/>
            </a:rPr>
            <a:t>　しかし、平成</a:t>
          </a:r>
          <a:r>
            <a:rPr lang="en-US" altLang="ja-JP" sz="1150" b="0" i="0" baseline="0">
              <a:solidFill>
                <a:schemeClr val="tx1"/>
              </a:solidFill>
              <a:latin typeface="+mn-ea"/>
              <a:ea typeface="+mn-ea"/>
              <a:cs typeface="+mn-cs"/>
            </a:rPr>
            <a:t>27</a:t>
          </a:r>
          <a:r>
            <a:rPr lang="ja-JP" altLang="en-US" sz="1150" b="0" i="0" baseline="0">
              <a:solidFill>
                <a:schemeClr val="tx1"/>
              </a:solidFill>
              <a:latin typeface="+mn-ea"/>
              <a:ea typeface="+mn-ea"/>
              <a:cs typeface="+mn-cs"/>
            </a:rPr>
            <a:t>年度は臨時交付金やマイナンバー制度関係経費などの臨時的経費により平成</a:t>
          </a:r>
          <a:r>
            <a:rPr lang="en-US" altLang="ja-JP" sz="1150" b="0" i="0" baseline="0">
              <a:solidFill>
                <a:schemeClr val="tx1"/>
              </a:solidFill>
              <a:latin typeface="+mn-ea"/>
              <a:ea typeface="+mn-ea"/>
              <a:cs typeface="+mn-cs"/>
            </a:rPr>
            <a:t>26</a:t>
          </a:r>
          <a:r>
            <a:rPr lang="ja-JP" altLang="ja-JP" sz="1150" b="0" i="0" baseline="0">
              <a:solidFill>
                <a:schemeClr val="tx1"/>
              </a:solidFill>
              <a:latin typeface="+mn-ea"/>
              <a:ea typeface="+mn-ea"/>
              <a:cs typeface="+mn-cs"/>
            </a:rPr>
            <a:t>年度より</a:t>
          </a:r>
          <a:r>
            <a:rPr lang="en-US" altLang="ja-JP" sz="1150" b="0" i="0" baseline="0">
              <a:solidFill>
                <a:schemeClr val="tx1"/>
              </a:solidFill>
              <a:latin typeface="+mn-ea"/>
              <a:ea typeface="+mn-ea"/>
              <a:cs typeface="+mn-cs"/>
            </a:rPr>
            <a:t>1.2</a:t>
          </a:r>
          <a:r>
            <a:rPr lang="ja-JP" altLang="ja-JP" sz="1150" b="0" i="0" baseline="0">
              <a:solidFill>
                <a:schemeClr val="tx1"/>
              </a:solidFill>
              <a:latin typeface="+mn-ea"/>
              <a:ea typeface="+mn-ea"/>
              <a:cs typeface="+mn-cs"/>
            </a:rPr>
            <a:t>％</a:t>
          </a:r>
          <a:r>
            <a:rPr lang="ja-JP" altLang="en-US" sz="1150" b="0" i="0" baseline="0">
              <a:solidFill>
                <a:schemeClr val="tx1"/>
              </a:solidFill>
              <a:latin typeface="+mn-ea"/>
              <a:ea typeface="+mn-ea"/>
              <a:cs typeface="+mn-cs"/>
            </a:rPr>
            <a:t>増加</a:t>
          </a:r>
          <a:r>
            <a:rPr lang="ja-JP" altLang="ja-JP" sz="1150" b="0" i="0" baseline="0">
              <a:solidFill>
                <a:schemeClr val="tx1"/>
              </a:solidFill>
              <a:latin typeface="+mn-ea"/>
              <a:ea typeface="+mn-ea"/>
              <a:cs typeface="+mn-cs"/>
            </a:rPr>
            <a:t>した。</a:t>
          </a:r>
          <a:endParaRPr lang="en-US" altLang="ja-JP" sz="1150" b="0" i="0" baseline="0">
            <a:solidFill>
              <a:schemeClr val="tx1"/>
            </a:solidFill>
            <a:latin typeface="+mn-ea"/>
            <a:ea typeface="+mn-ea"/>
            <a:cs typeface="+mn-cs"/>
          </a:endParaRPr>
        </a:p>
        <a:p>
          <a:pPr rtl="0" fontAlgn="base"/>
          <a:r>
            <a:rPr lang="ja-JP" altLang="ja-JP" sz="1150" b="0" i="0" baseline="0">
              <a:solidFill>
                <a:schemeClr val="tx1"/>
              </a:solidFill>
              <a:latin typeface="+mn-ea"/>
              <a:ea typeface="+mn-ea"/>
              <a:cs typeface="+mn-cs"/>
            </a:rPr>
            <a:t>　補助金・負担金は、支出先の決算状況を把握し、適切な補助額・負担額であるかを点検をしていく。</a:t>
          </a:r>
          <a:endParaRPr lang="en-US" altLang="ja-JP" sz="1150" b="0" i="0" baseline="0">
            <a:solidFill>
              <a:schemeClr val="tx1"/>
            </a:solidFill>
            <a:latin typeface="+mn-ea"/>
            <a:ea typeface="+mn-ea"/>
            <a:cs typeface="+mn-cs"/>
          </a:endParaRPr>
        </a:p>
        <a:p>
          <a:r>
            <a:rPr lang="ja-JP" altLang="ja-JP" sz="1150" b="0" i="0" baseline="0">
              <a:solidFill>
                <a:schemeClr val="tx1"/>
              </a:solidFill>
              <a:latin typeface="+mn-ea"/>
              <a:ea typeface="+mn-ea"/>
              <a:cs typeface="+mn-cs"/>
            </a:rPr>
            <a:t>　今後もＰＤＣＡサイクルに基づき事務事業の点検・見直しを図っていく。</a:t>
          </a:r>
          <a:endParaRPr kumimoji="1" lang="ja-JP" altLang="en-US" sz="1150">
            <a:solidFill>
              <a:schemeClr val="tx1"/>
            </a:solidFill>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3" name="直線コネクタ 312"/>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4"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5" name="直線コネクタ 314"/>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6"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7" name="直線コネクタ 316"/>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58420</xdr:rowOff>
    </xdr:to>
    <xdr:cxnSp macro="">
      <xdr:nvCxnSpPr>
        <xdr:cNvPr id="318" name="直線コネクタ 317"/>
        <xdr:cNvCxnSpPr/>
      </xdr:nvCxnSpPr>
      <xdr:spPr>
        <a:xfrm>
          <a:off x="15671800" y="6139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0" name="フローチャート : 判断 31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38</xdr:row>
      <xdr:rowOff>5080</xdr:rowOff>
    </xdr:to>
    <xdr:cxnSp macro="">
      <xdr:nvCxnSpPr>
        <xdr:cNvPr id="321" name="直線コネクタ 320"/>
        <xdr:cNvCxnSpPr/>
      </xdr:nvCxnSpPr>
      <xdr:spPr>
        <a:xfrm flipV="1">
          <a:off x="14782800" y="61391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2" name="フローチャート : 判断 32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3" name="テキスト ボックス 322"/>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146050</xdr:rowOff>
    </xdr:from>
    <xdr:to>
      <xdr:col>21</xdr:col>
      <xdr:colOff>361950</xdr:colOff>
      <xdr:row>38</xdr:row>
      <xdr:rowOff>5080</xdr:rowOff>
    </xdr:to>
    <xdr:cxnSp macro="">
      <xdr:nvCxnSpPr>
        <xdr:cNvPr id="324" name="直線コネクタ 323"/>
        <xdr:cNvCxnSpPr/>
      </xdr:nvCxnSpPr>
      <xdr:spPr>
        <a:xfrm>
          <a:off x="13893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5" name="フローチャート : 判断 32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26" name="テキスト ボックス 32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146050</xdr:rowOff>
    </xdr:to>
    <xdr:cxnSp macro="">
      <xdr:nvCxnSpPr>
        <xdr:cNvPr id="327" name="直線コネクタ 326"/>
        <xdr:cNvCxnSpPr/>
      </xdr:nvCxnSpPr>
      <xdr:spPr>
        <a:xfrm>
          <a:off x="13004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8" name="フローチャート : 判断 327"/>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9" name="テキスト ボックス 328"/>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30" name="フローチャート : 判断 329"/>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31" name="テキスト ボックス 330"/>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37" name="円/楕円 33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3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9" name="円/楕円 338"/>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40" name="テキスト ボックス 339"/>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125730</xdr:rowOff>
    </xdr:from>
    <xdr:to>
      <xdr:col>21</xdr:col>
      <xdr:colOff>412750</xdr:colOff>
      <xdr:row>38</xdr:row>
      <xdr:rowOff>55880</xdr:rowOff>
    </xdr:to>
    <xdr:sp macro="" textlink="">
      <xdr:nvSpPr>
        <xdr:cNvPr id="341" name="円/楕円 340"/>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40657</xdr:rowOff>
    </xdr:from>
    <xdr:ext cx="762000" cy="259045"/>
    <xdr:sp macro="" textlink="">
      <xdr:nvSpPr>
        <xdr:cNvPr id="342" name="テキスト ボックス 341"/>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95250</xdr:rowOff>
    </xdr:from>
    <xdr:to>
      <xdr:col>20</xdr:col>
      <xdr:colOff>209550</xdr:colOff>
      <xdr:row>38</xdr:row>
      <xdr:rowOff>25400</xdr:rowOff>
    </xdr:to>
    <xdr:sp macro="" textlink="">
      <xdr:nvSpPr>
        <xdr:cNvPr id="343" name="円/楕円 342"/>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10177</xdr:rowOff>
    </xdr:from>
    <xdr:ext cx="762000" cy="259045"/>
    <xdr:sp macro="" textlink="">
      <xdr:nvSpPr>
        <xdr:cNvPr id="344" name="テキスト ボックス 34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45" name="円/楕円 344"/>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46" name="テキスト ボックス 345"/>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tx1"/>
              </a:solidFill>
              <a:latin typeface="+mn-lt"/>
              <a:ea typeface="+mn-ea"/>
              <a:cs typeface="+mn-cs"/>
            </a:rPr>
            <a:t>　</a:t>
          </a:r>
          <a:r>
            <a:rPr lang="ja-JP" altLang="ja-JP" sz="1150" b="0" i="0" baseline="0">
              <a:solidFill>
                <a:schemeClr val="tx1"/>
              </a:solidFill>
              <a:latin typeface="+mn-ea"/>
              <a:ea typeface="+mn-ea"/>
              <a:cs typeface="+mn-cs"/>
            </a:rPr>
            <a:t>起債発行額を年間</a:t>
          </a:r>
          <a:r>
            <a:rPr lang="en-US" altLang="ja-JP" sz="1150" b="0" i="0" baseline="0">
              <a:solidFill>
                <a:schemeClr val="tx1"/>
              </a:solidFill>
              <a:latin typeface="+mn-ea"/>
              <a:ea typeface="+mn-ea"/>
              <a:cs typeface="+mn-cs"/>
            </a:rPr>
            <a:t>9</a:t>
          </a:r>
          <a:r>
            <a:rPr lang="ja-JP" altLang="ja-JP" sz="1150" b="0" i="0" baseline="0">
              <a:solidFill>
                <a:schemeClr val="tx1"/>
              </a:solidFill>
              <a:latin typeface="+mn-ea"/>
              <a:ea typeface="+mn-ea"/>
              <a:cs typeface="+mn-cs"/>
            </a:rPr>
            <a:t>億円以内という目標を設定し、起債発行抑制により起債残高は着実に減少していることから、元利償還額である公債費についても、</a:t>
          </a:r>
          <a:r>
            <a:rPr lang="ja-JP" altLang="en-US" sz="1150" b="0" i="0" baseline="0">
              <a:solidFill>
                <a:schemeClr val="tx1"/>
              </a:solidFill>
              <a:latin typeface="+mn-ea"/>
              <a:ea typeface="+mn-ea"/>
              <a:cs typeface="+mn-cs"/>
            </a:rPr>
            <a:t>平成</a:t>
          </a:r>
          <a:r>
            <a:rPr lang="en-US" altLang="ja-JP" sz="1150" b="0" i="0" baseline="0">
              <a:solidFill>
                <a:schemeClr val="tx1"/>
              </a:solidFill>
              <a:latin typeface="+mn-ea"/>
              <a:ea typeface="+mn-ea"/>
              <a:cs typeface="+mn-cs"/>
            </a:rPr>
            <a:t>25</a:t>
          </a:r>
          <a:r>
            <a:rPr lang="ja-JP" altLang="ja-JP" sz="1150" b="0" i="0" baseline="0">
              <a:solidFill>
                <a:schemeClr val="tx1"/>
              </a:solidFill>
              <a:latin typeface="+mn-ea"/>
              <a:ea typeface="+mn-ea"/>
              <a:cs typeface="+mn-cs"/>
            </a:rPr>
            <a:t>年度</a:t>
          </a:r>
          <a:r>
            <a:rPr lang="en-US" altLang="ja-JP" sz="1150" b="0" i="0" baseline="0">
              <a:solidFill>
                <a:schemeClr val="tx1"/>
              </a:solidFill>
              <a:latin typeface="+mn-ea"/>
              <a:ea typeface="+mn-ea"/>
              <a:cs typeface="+mn-cs"/>
            </a:rPr>
            <a:t>1,394,899</a:t>
          </a:r>
          <a:r>
            <a:rPr lang="ja-JP" altLang="ja-JP" sz="1150" b="0" i="0" baseline="0">
              <a:solidFill>
                <a:schemeClr val="tx1"/>
              </a:solidFill>
              <a:latin typeface="+mn-ea"/>
              <a:ea typeface="+mn-ea"/>
              <a:cs typeface="+mn-cs"/>
            </a:rPr>
            <a:t>千円、</a:t>
          </a:r>
          <a:r>
            <a:rPr lang="ja-JP" altLang="en-US" sz="1150" b="0" i="0" baseline="0">
              <a:solidFill>
                <a:schemeClr val="tx1"/>
              </a:solidFill>
              <a:latin typeface="+mn-ea"/>
              <a:ea typeface="+mn-ea"/>
              <a:cs typeface="+mn-cs"/>
            </a:rPr>
            <a:t>平成</a:t>
          </a:r>
          <a:r>
            <a:rPr lang="en-US" altLang="ja-JP" sz="1150" b="0" i="0" baseline="0">
              <a:solidFill>
                <a:schemeClr val="tx1"/>
              </a:solidFill>
              <a:latin typeface="+mn-ea"/>
              <a:ea typeface="+mn-ea"/>
              <a:cs typeface="+mn-cs"/>
            </a:rPr>
            <a:t>26</a:t>
          </a:r>
          <a:r>
            <a:rPr lang="ja-JP" altLang="ja-JP" sz="1150" b="0" i="0" baseline="0">
              <a:solidFill>
                <a:schemeClr val="tx1"/>
              </a:solidFill>
              <a:latin typeface="+mn-ea"/>
              <a:ea typeface="+mn-ea"/>
              <a:cs typeface="+mn-cs"/>
            </a:rPr>
            <a:t>年度</a:t>
          </a:r>
          <a:r>
            <a:rPr lang="en-US" altLang="ja-JP" sz="1150" b="0" i="0" baseline="0">
              <a:solidFill>
                <a:schemeClr val="tx1"/>
              </a:solidFill>
              <a:latin typeface="+mn-ea"/>
              <a:ea typeface="+mn-ea"/>
              <a:cs typeface="+mn-cs"/>
            </a:rPr>
            <a:t>1,327,202</a:t>
          </a:r>
          <a:r>
            <a:rPr lang="ja-JP" altLang="ja-JP" sz="1150" b="0" i="0" baseline="0">
              <a:solidFill>
                <a:schemeClr val="tx1"/>
              </a:solidFill>
              <a:latin typeface="+mn-ea"/>
              <a:ea typeface="+mn-ea"/>
              <a:cs typeface="+mn-cs"/>
            </a:rPr>
            <a:t>千円</a:t>
          </a:r>
          <a:r>
            <a:rPr lang="ja-JP" altLang="en-US" sz="1150" b="0" i="0" baseline="0">
              <a:solidFill>
                <a:schemeClr val="tx1"/>
              </a:solidFill>
              <a:latin typeface="+mn-ea"/>
              <a:ea typeface="+mn-ea"/>
              <a:cs typeface="+mn-cs"/>
            </a:rPr>
            <a:t>、平成</a:t>
          </a:r>
          <a:r>
            <a:rPr lang="en-US" altLang="ja-JP" sz="1150" b="0" i="0" baseline="0">
              <a:solidFill>
                <a:schemeClr val="tx1"/>
              </a:solidFill>
              <a:latin typeface="+mn-ea"/>
              <a:ea typeface="+mn-ea"/>
              <a:cs typeface="+mn-cs"/>
            </a:rPr>
            <a:t>27</a:t>
          </a:r>
          <a:r>
            <a:rPr lang="ja-JP" altLang="en-US" sz="1150" b="0" i="0" baseline="0">
              <a:solidFill>
                <a:schemeClr val="tx1"/>
              </a:solidFill>
              <a:latin typeface="+mn-ea"/>
              <a:ea typeface="+mn-ea"/>
              <a:cs typeface="+mn-cs"/>
            </a:rPr>
            <a:t>年度</a:t>
          </a:r>
          <a:r>
            <a:rPr lang="en-US" altLang="ja-JP" sz="1150" b="0" i="0" baseline="0">
              <a:solidFill>
                <a:schemeClr val="tx1"/>
              </a:solidFill>
              <a:latin typeface="+mn-ea"/>
              <a:ea typeface="+mn-ea"/>
              <a:cs typeface="+mn-cs"/>
            </a:rPr>
            <a:t>1,258,156</a:t>
          </a:r>
          <a:r>
            <a:rPr lang="ja-JP" altLang="ja-JP" sz="1150" b="0" i="0" baseline="0">
              <a:solidFill>
                <a:schemeClr val="tx1"/>
              </a:solidFill>
              <a:latin typeface="+mn-ea"/>
              <a:ea typeface="+mn-ea"/>
              <a:cs typeface="+mn-cs"/>
            </a:rPr>
            <a:t>千円と減少している。</a:t>
          </a:r>
          <a:endParaRPr lang="ja-JP" altLang="ja-JP" sz="1150">
            <a:solidFill>
              <a:schemeClr val="tx1"/>
            </a:solidFill>
            <a:latin typeface="+mn-ea"/>
            <a:ea typeface="+mn-ea"/>
            <a:cs typeface="+mn-cs"/>
          </a:endParaRPr>
        </a:p>
        <a:p>
          <a:pPr rtl="0"/>
          <a:r>
            <a:rPr lang="ja-JP" altLang="ja-JP" sz="1150" b="0" i="0" baseline="0">
              <a:solidFill>
                <a:schemeClr val="tx1"/>
              </a:solidFill>
              <a:latin typeface="+mn-ea"/>
              <a:ea typeface="+mn-ea"/>
              <a:cs typeface="+mn-cs"/>
            </a:rPr>
            <a:t>　近年の改善により、類似団体平均値より</a:t>
          </a:r>
          <a:r>
            <a:rPr lang="en-US" altLang="ja-JP" sz="1150" b="0" i="0" baseline="0">
              <a:solidFill>
                <a:schemeClr val="tx1"/>
              </a:solidFill>
              <a:latin typeface="+mn-ea"/>
              <a:ea typeface="+mn-ea"/>
              <a:cs typeface="+mn-cs"/>
            </a:rPr>
            <a:t>2.0</a:t>
          </a:r>
          <a:r>
            <a:rPr lang="ja-JP" altLang="ja-JP" sz="1150" b="0" i="0" baseline="0">
              <a:solidFill>
                <a:schemeClr val="tx1"/>
              </a:solidFill>
              <a:latin typeface="+mn-ea"/>
              <a:ea typeface="+mn-ea"/>
              <a:cs typeface="+mn-cs"/>
            </a:rPr>
            <a:t>％改善された。今後も各長寿命化計画</a:t>
          </a:r>
          <a:r>
            <a:rPr lang="ja-JP" altLang="en-US" sz="1150" b="0" i="0" baseline="0">
              <a:solidFill>
                <a:schemeClr val="tx1"/>
              </a:solidFill>
              <a:latin typeface="+mn-ea"/>
              <a:ea typeface="+mn-ea"/>
              <a:cs typeface="+mn-cs"/>
            </a:rPr>
            <a:t>及び公共施設等総合管理計画</a:t>
          </a:r>
          <a:r>
            <a:rPr lang="ja-JP" altLang="ja-JP" sz="1150" b="0" i="0" baseline="0">
              <a:solidFill>
                <a:schemeClr val="tx1"/>
              </a:solidFill>
              <a:latin typeface="+mn-ea"/>
              <a:ea typeface="+mn-ea"/>
              <a:cs typeface="+mn-cs"/>
            </a:rPr>
            <a:t>により施設の新築でなはく延命化に重点を置き、大規模事業の取捨選択を行うとともに事業の前倒し、先送り及び縮小をしながら起債発行額を抑え、公債費を抑制していく。</a:t>
          </a:r>
          <a:endParaRPr lang="ja-JP" altLang="ja-JP" sz="1150">
            <a:solidFill>
              <a:schemeClr val="tx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2" name="直線コネクタ 371"/>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4" name="直線コネクタ 37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5"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6" name="直線コネクタ 375"/>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161289</xdr:rowOff>
    </xdr:to>
    <xdr:cxnSp macro="">
      <xdr:nvCxnSpPr>
        <xdr:cNvPr id="377" name="直線コネクタ 376"/>
        <xdr:cNvCxnSpPr/>
      </xdr:nvCxnSpPr>
      <xdr:spPr>
        <a:xfrm flipV="1">
          <a:off x="3987800" y="13161772"/>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7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9" name="フローチャート : 判断 37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26415</xdr:rowOff>
    </xdr:to>
    <xdr:cxnSp macro="">
      <xdr:nvCxnSpPr>
        <xdr:cNvPr id="380" name="直線コネクタ 379"/>
        <xdr:cNvCxnSpPr/>
      </xdr:nvCxnSpPr>
      <xdr:spPr>
        <a:xfrm flipV="1">
          <a:off x="3098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81" name="フローチャート : 判断 380"/>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2" name="テキスト ボックス 381"/>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136144</xdr:rowOff>
    </xdr:to>
    <xdr:cxnSp macro="">
      <xdr:nvCxnSpPr>
        <xdr:cNvPr id="383" name="直線コネクタ 382"/>
        <xdr:cNvCxnSpPr/>
      </xdr:nvCxnSpPr>
      <xdr:spPr>
        <a:xfrm flipV="1">
          <a:off x="2209800" y="13399515"/>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4" name="フローチャート : 判断 383"/>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5" name="テキスト ボックス 384"/>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79</xdr:row>
      <xdr:rowOff>56135</xdr:rowOff>
    </xdr:to>
    <xdr:cxnSp macro="">
      <xdr:nvCxnSpPr>
        <xdr:cNvPr id="386" name="直線コネクタ 385"/>
        <xdr:cNvCxnSpPr/>
      </xdr:nvCxnSpPr>
      <xdr:spPr>
        <a:xfrm flipV="1">
          <a:off x="1320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7" name="フローチャート : 判断 386"/>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8" name="テキスト ボックス 387"/>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9" name="フローチャート : 判断 388"/>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90" name="テキスト ボックス 389"/>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96" name="円/楕円 395"/>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97"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8" name="円/楕円 397"/>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9" name="テキスト ボックス 398"/>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400" name="円/楕円 399"/>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401" name="テキスト ボックス 40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402" name="円/楕円 401"/>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403" name="テキスト ボックス 402"/>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404" name="円/楕円 403"/>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405" name="テキスト ボックス 404"/>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tx1"/>
              </a:solidFill>
              <a:latin typeface="+mn-ea"/>
              <a:ea typeface="+mn-ea"/>
              <a:cs typeface="+mn-cs"/>
            </a:rPr>
            <a:t>　</a:t>
          </a:r>
          <a:r>
            <a:rPr lang="ja-JP" altLang="ja-JP" sz="1200" b="0" i="0" baseline="0">
              <a:solidFill>
                <a:schemeClr val="tx1"/>
              </a:solidFill>
              <a:latin typeface="+mn-ea"/>
              <a:ea typeface="+mn-ea"/>
              <a:cs typeface="+mn-cs"/>
            </a:rPr>
            <a:t>公債費以外では、</a:t>
          </a:r>
          <a:r>
            <a:rPr lang="ja-JP" altLang="en-US" sz="1200" b="0" i="0" baseline="0">
              <a:solidFill>
                <a:schemeClr val="tx1"/>
              </a:solidFill>
              <a:latin typeface="+mn-ea"/>
              <a:ea typeface="+mn-ea"/>
              <a:cs typeface="+mn-cs"/>
            </a:rPr>
            <a:t>平成</a:t>
          </a:r>
          <a:r>
            <a:rPr lang="en-US" altLang="ja-JP" sz="1200" b="0" i="0" baseline="0">
              <a:solidFill>
                <a:schemeClr val="tx1"/>
              </a:solidFill>
              <a:latin typeface="+mn-ea"/>
              <a:ea typeface="+mn-ea"/>
              <a:cs typeface="+mn-cs"/>
            </a:rPr>
            <a:t>26</a:t>
          </a:r>
          <a:r>
            <a:rPr lang="ja-JP" altLang="ja-JP" sz="1200" b="0" i="0" baseline="0">
              <a:solidFill>
                <a:schemeClr val="tx1"/>
              </a:solidFill>
              <a:latin typeface="+mn-ea"/>
              <a:ea typeface="+mn-ea"/>
              <a:cs typeface="+mn-cs"/>
            </a:rPr>
            <a:t>年度</a:t>
          </a:r>
          <a:r>
            <a:rPr lang="ja-JP" altLang="en-US" sz="1200" b="0" i="0" baseline="0">
              <a:solidFill>
                <a:schemeClr val="tx1"/>
              </a:solidFill>
              <a:latin typeface="+mn-ea"/>
              <a:ea typeface="+mn-ea"/>
              <a:cs typeface="+mn-cs"/>
            </a:rPr>
            <a:t>から</a:t>
          </a:r>
          <a:r>
            <a:rPr lang="ja-JP" altLang="ja-JP" sz="1200" b="0" i="0" baseline="0">
              <a:solidFill>
                <a:schemeClr val="tx1"/>
              </a:solidFill>
              <a:latin typeface="+mn-ea"/>
              <a:ea typeface="+mn-ea"/>
              <a:cs typeface="+mn-cs"/>
            </a:rPr>
            <a:t>類似団体</a:t>
          </a:r>
          <a:r>
            <a:rPr lang="ja-JP" altLang="en-US" sz="1200" b="0" i="0" baseline="0">
              <a:solidFill>
                <a:schemeClr val="tx1"/>
              </a:solidFill>
              <a:latin typeface="+mn-ea"/>
              <a:ea typeface="+mn-ea"/>
              <a:cs typeface="+mn-cs"/>
            </a:rPr>
            <a:t>内平均値</a:t>
          </a:r>
          <a:r>
            <a:rPr lang="ja-JP" altLang="ja-JP" sz="1200" b="0" i="0" baseline="0">
              <a:solidFill>
                <a:schemeClr val="tx1"/>
              </a:solidFill>
              <a:latin typeface="+mn-ea"/>
              <a:ea typeface="+mn-ea"/>
              <a:cs typeface="+mn-cs"/>
            </a:rPr>
            <a:t>より</a:t>
          </a:r>
          <a:r>
            <a:rPr lang="ja-JP" altLang="en-US" sz="1200" b="0" i="0" baseline="0">
              <a:solidFill>
                <a:schemeClr val="tx1"/>
              </a:solidFill>
              <a:latin typeface="+mn-ea"/>
              <a:ea typeface="+mn-ea"/>
              <a:cs typeface="+mn-cs"/>
            </a:rPr>
            <a:t>下回るようになり、平成</a:t>
          </a:r>
          <a:r>
            <a:rPr lang="en-US" altLang="ja-JP" sz="1200" b="0" i="0" baseline="0">
              <a:solidFill>
                <a:schemeClr val="tx1"/>
              </a:solidFill>
              <a:latin typeface="+mn-ea"/>
              <a:ea typeface="+mn-ea"/>
              <a:cs typeface="+mn-cs"/>
            </a:rPr>
            <a:t>27</a:t>
          </a:r>
          <a:r>
            <a:rPr lang="ja-JP" altLang="ja-JP" sz="1200" b="0" i="0" baseline="0">
              <a:solidFill>
                <a:schemeClr val="tx1"/>
              </a:solidFill>
              <a:latin typeface="+mn-ea"/>
              <a:ea typeface="+mn-ea"/>
              <a:cs typeface="+mn-cs"/>
            </a:rPr>
            <a:t>年度では</a:t>
          </a:r>
          <a:r>
            <a:rPr lang="en-US" altLang="ja-JP" sz="1200" b="0" i="0" baseline="0">
              <a:solidFill>
                <a:schemeClr val="tx1"/>
              </a:solidFill>
              <a:latin typeface="+mn-ea"/>
              <a:ea typeface="+mn-ea"/>
              <a:cs typeface="+mn-cs"/>
            </a:rPr>
            <a:t>3.9</a:t>
          </a:r>
          <a:r>
            <a:rPr lang="ja-JP" altLang="ja-JP" sz="1200" b="0" i="0" baseline="0">
              <a:solidFill>
                <a:schemeClr val="tx1"/>
              </a:solidFill>
              <a:latin typeface="+mn-ea"/>
              <a:ea typeface="+mn-ea"/>
              <a:cs typeface="+mn-cs"/>
            </a:rPr>
            <a:t>％下回った。</a:t>
          </a:r>
          <a:endParaRPr lang="en-US" altLang="ja-JP" sz="1200" b="0" i="0" baseline="0">
            <a:solidFill>
              <a:schemeClr val="tx1"/>
            </a:solidFill>
            <a:latin typeface="+mn-ea"/>
            <a:ea typeface="+mn-ea"/>
            <a:cs typeface="+mn-cs"/>
          </a:endParaRPr>
        </a:p>
        <a:p>
          <a:pPr rtl="0" eaLnBrk="1" fontAlgn="base" latinLnBrk="0" hangingPunct="1"/>
          <a:r>
            <a:rPr lang="ja-JP" altLang="ja-JP" sz="1200" b="0" i="0" baseline="0">
              <a:solidFill>
                <a:schemeClr val="tx1"/>
              </a:solidFill>
              <a:latin typeface="+mn-ea"/>
              <a:ea typeface="+mn-ea"/>
              <a:cs typeface="+mn-cs"/>
            </a:rPr>
            <a:t>　今後も地方自治法第</a:t>
          </a:r>
          <a:r>
            <a:rPr lang="en-US" altLang="ja-JP" sz="1200" b="0" i="0" baseline="0">
              <a:solidFill>
                <a:schemeClr val="tx1"/>
              </a:solidFill>
              <a:latin typeface="+mn-ea"/>
              <a:ea typeface="+mn-ea"/>
              <a:cs typeface="+mn-cs"/>
            </a:rPr>
            <a:t>2</a:t>
          </a:r>
          <a:r>
            <a:rPr lang="ja-JP" altLang="ja-JP" sz="1200" b="0" i="0" baseline="0">
              <a:solidFill>
                <a:schemeClr val="tx1"/>
              </a:solidFill>
              <a:latin typeface="+mn-ea"/>
              <a:ea typeface="+mn-ea"/>
              <a:cs typeface="+mn-cs"/>
            </a:rPr>
            <a:t>条第</a:t>
          </a:r>
          <a:r>
            <a:rPr lang="en-US" altLang="ja-JP" sz="1200" b="0" i="0" baseline="0">
              <a:solidFill>
                <a:schemeClr val="tx1"/>
              </a:solidFill>
              <a:latin typeface="+mn-ea"/>
              <a:ea typeface="+mn-ea"/>
              <a:cs typeface="+mn-cs"/>
            </a:rPr>
            <a:t>14</a:t>
          </a:r>
          <a:r>
            <a:rPr lang="ja-JP" altLang="ja-JP" sz="1200" b="0" i="0" baseline="0">
              <a:solidFill>
                <a:schemeClr val="tx1"/>
              </a:solidFill>
              <a:latin typeface="+mn-ea"/>
              <a:ea typeface="+mn-ea"/>
              <a:cs typeface="+mn-cs"/>
            </a:rPr>
            <a:t>項より</a:t>
          </a:r>
          <a:r>
            <a:rPr lang="ja-JP" altLang="ja-JP" sz="1200">
              <a:solidFill>
                <a:schemeClr val="tx1"/>
              </a:solidFill>
              <a:latin typeface="+mn-ea"/>
              <a:ea typeface="+mn-ea"/>
              <a:cs typeface="+mn-cs"/>
            </a:rPr>
            <a:t>、住民の福祉の増進に努めるとともに、最少の経費で最大の効果を挙げるように事務に取り組んでいく。</a:t>
          </a:r>
          <a:endParaRPr lang="ja-JP" altLang="ja-JP" sz="1200" b="0" i="0" baseline="0">
            <a:solidFill>
              <a:schemeClr val="tx1"/>
            </a:solidFill>
            <a:latin typeface="+mn-ea"/>
            <a:ea typeface="+mn-ea"/>
            <a:cs typeface="+mn-cs"/>
          </a:endParaRPr>
        </a:p>
        <a:p>
          <a:endParaRPr kumimoji="1" lang="ja-JP" altLang="ja-JP" sz="1200">
            <a:solidFill>
              <a:schemeClr val="dk1"/>
            </a:solidFill>
            <a:latin typeface="+mn-ea"/>
            <a:ea typeface="+mn-ea"/>
            <a:cs typeface="+mn-cs"/>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31" name="直線コネクタ 430"/>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2"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3" name="直線コネクタ 432"/>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5" name="直線コネクタ 43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124713</xdr:rowOff>
    </xdr:to>
    <xdr:cxnSp macro="">
      <xdr:nvCxnSpPr>
        <xdr:cNvPr id="436" name="直線コネクタ 435"/>
        <xdr:cNvCxnSpPr/>
      </xdr:nvCxnSpPr>
      <xdr:spPr>
        <a:xfrm flipV="1">
          <a:off x="15671800" y="13189204"/>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7"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8" name="フローチャート : 判断 437"/>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78</xdr:row>
      <xdr:rowOff>62992</xdr:rowOff>
    </xdr:to>
    <xdr:cxnSp macro="">
      <xdr:nvCxnSpPr>
        <xdr:cNvPr id="439" name="直線コネクタ 438"/>
        <xdr:cNvCxnSpPr/>
      </xdr:nvCxnSpPr>
      <xdr:spPr>
        <a:xfrm flipV="1">
          <a:off x="14782800" y="13326363"/>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40" name="フローチャート : 判断 439"/>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1" name="テキスト ボックス 44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26415</xdr:rowOff>
    </xdr:from>
    <xdr:to>
      <xdr:col>21</xdr:col>
      <xdr:colOff>361950</xdr:colOff>
      <xdr:row>78</xdr:row>
      <xdr:rowOff>62992</xdr:rowOff>
    </xdr:to>
    <xdr:cxnSp macro="">
      <xdr:nvCxnSpPr>
        <xdr:cNvPr id="442" name="直線コネクタ 441"/>
        <xdr:cNvCxnSpPr/>
      </xdr:nvCxnSpPr>
      <xdr:spPr>
        <a:xfrm>
          <a:off x="13893800" y="133995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3" name="フローチャート : 判断 442"/>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44" name="テキスト ボックス 443"/>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78</xdr:row>
      <xdr:rowOff>26415</xdr:rowOff>
    </xdr:to>
    <xdr:cxnSp macro="">
      <xdr:nvCxnSpPr>
        <xdr:cNvPr id="445" name="直線コネクタ 444"/>
        <xdr:cNvCxnSpPr/>
      </xdr:nvCxnSpPr>
      <xdr:spPr>
        <a:xfrm>
          <a:off x="13004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6" name="フローチャート : 判断 445"/>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7" name="テキスト ボックス 446"/>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8" name="フローチャート : 判断 447"/>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49" name="テキスト ボックス 448"/>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55" name="円/楕円 454"/>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124731</xdr:rowOff>
    </xdr:from>
    <xdr:ext cx="762000" cy="259045"/>
    <xdr:sp macro="" textlink="">
      <xdr:nvSpPr>
        <xdr:cNvPr id="456"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57" name="円/楕円 456"/>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14240</xdr:rowOff>
    </xdr:from>
    <xdr:ext cx="736600" cy="259045"/>
    <xdr:sp macro="" textlink="">
      <xdr:nvSpPr>
        <xdr:cNvPr id="458" name="テキスト ボックス 457"/>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xdr:rowOff>
    </xdr:from>
    <xdr:to>
      <xdr:col>21</xdr:col>
      <xdr:colOff>412750</xdr:colOff>
      <xdr:row>78</xdr:row>
      <xdr:rowOff>113792</xdr:rowOff>
    </xdr:to>
    <xdr:sp macro="" textlink="">
      <xdr:nvSpPr>
        <xdr:cNvPr id="459" name="円/楕円 458"/>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98569</xdr:rowOff>
    </xdr:from>
    <xdr:ext cx="762000" cy="259045"/>
    <xdr:sp macro="" textlink="">
      <xdr:nvSpPr>
        <xdr:cNvPr id="460" name="テキスト ボックス 459"/>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61" name="円/楕円 460"/>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62" name="テキスト ボックス 461"/>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63" name="円/楕円 462"/>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64" name="テキスト ボックス 463"/>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愛媛県内子町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32718</xdr:rowOff>
    </xdr:from>
    <xdr:to>
      <xdr:col>4</xdr:col>
      <xdr:colOff>1117600</xdr:colOff>
      <xdr:row>17</xdr:row>
      <xdr:rowOff>43264</xdr:rowOff>
    </xdr:to>
    <xdr:cxnSp macro="">
      <xdr:nvCxnSpPr>
        <xdr:cNvPr id="50" name="直線コネクタ 49"/>
        <xdr:cNvCxnSpPr/>
      </xdr:nvCxnSpPr>
      <xdr:spPr bwMode="auto">
        <a:xfrm flipV="1">
          <a:off x="5003800" y="2994993"/>
          <a:ext cx="647700" cy="1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17495</xdr:rowOff>
    </xdr:from>
    <xdr:ext cx="762000" cy="259045"/>
    <xdr:sp macro="" textlink="">
      <xdr:nvSpPr>
        <xdr:cNvPr id="51" name="人口1人当たり決算額の推移平均値テキスト130"/>
        <xdr:cNvSpPr txBox="1"/>
      </xdr:nvSpPr>
      <xdr:spPr>
        <a:xfrm>
          <a:off x="5740400" y="29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43264</xdr:rowOff>
    </xdr:from>
    <xdr:to>
      <xdr:col>4</xdr:col>
      <xdr:colOff>469900</xdr:colOff>
      <xdr:row>17</xdr:row>
      <xdr:rowOff>73889</xdr:rowOff>
    </xdr:to>
    <xdr:cxnSp macro="">
      <xdr:nvCxnSpPr>
        <xdr:cNvPr id="53" name="直線コネクタ 52"/>
        <xdr:cNvCxnSpPr/>
      </xdr:nvCxnSpPr>
      <xdr:spPr bwMode="auto">
        <a:xfrm flipV="1">
          <a:off x="4305300" y="3005539"/>
          <a:ext cx="698500" cy="30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127434</xdr:rowOff>
    </xdr:from>
    <xdr:ext cx="736600" cy="259045"/>
    <xdr:sp macro="" textlink="">
      <xdr:nvSpPr>
        <xdr:cNvPr id="55" name="テキスト ボックス 54"/>
        <xdr:cNvSpPr txBox="1"/>
      </xdr:nvSpPr>
      <xdr:spPr>
        <a:xfrm>
          <a:off x="4622800" y="308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42144</xdr:rowOff>
    </xdr:from>
    <xdr:to>
      <xdr:col>3</xdr:col>
      <xdr:colOff>904875</xdr:colOff>
      <xdr:row>17</xdr:row>
      <xdr:rowOff>73889</xdr:rowOff>
    </xdr:to>
    <xdr:cxnSp macro="">
      <xdr:nvCxnSpPr>
        <xdr:cNvPr id="56" name="直線コネクタ 55"/>
        <xdr:cNvCxnSpPr/>
      </xdr:nvCxnSpPr>
      <xdr:spPr bwMode="auto">
        <a:xfrm>
          <a:off x="3606800" y="3004419"/>
          <a:ext cx="698500" cy="3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150202</xdr:rowOff>
    </xdr:from>
    <xdr:ext cx="762000" cy="259045"/>
    <xdr:sp macro="" textlink="">
      <xdr:nvSpPr>
        <xdr:cNvPr id="58" name="テキスト ボックス 57"/>
        <xdr:cNvSpPr txBox="1"/>
      </xdr:nvSpPr>
      <xdr:spPr>
        <a:xfrm>
          <a:off x="39243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24214</xdr:rowOff>
    </xdr:from>
    <xdr:to>
      <xdr:col>3</xdr:col>
      <xdr:colOff>206375</xdr:colOff>
      <xdr:row>17</xdr:row>
      <xdr:rowOff>42144</xdr:rowOff>
    </xdr:to>
    <xdr:cxnSp macro="">
      <xdr:nvCxnSpPr>
        <xdr:cNvPr id="59" name="直線コネクタ 58"/>
        <xdr:cNvCxnSpPr/>
      </xdr:nvCxnSpPr>
      <xdr:spPr bwMode="auto">
        <a:xfrm>
          <a:off x="2908300" y="2986489"/>
          <a:ext cx="698500" cy="1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124568</xdr:rowOff>
    </xdr:from>
    <xdr:ext cx="762000" cy="259045"/>
    <xdr:sp macro="" textlink="">
      <xdr:nvSpPr>
        <xdr:cNvPr id="61" name="テキスト ボックス 60"/>
        <xdr:cNvSpPr txBox="1"/>
      </xdr:nvSpPr>
      <xdr:spPr>
        <a:xfrm>
          <a:off x="32258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110624</xdr:rowOff>
    </xdr:from>
    <xdr:ext cx="762000" cy="259045"/>
    <xdr:sp macro="" textlink="">
      <xdr:nvSpPr>
        <xdr:cNvPr id="63" name="テキスト ボックス 62"/>
        <xdr:cNvSpPr txBox="1"/>
      </xdr:nvSpPr>
      <xdr:spPr>
        <a:xfrm>
          <a:off x="2527300" y="3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153368</xdr:rowOff>
    </xdr:from>
    <xdr:to>
      <xdr:col>5</xdr:col>
      <xdr:colOff>34925</xdr:colOff>
      <xdr:row>17</xdr:row>
      <xdr:rowOff>83518</xdr:rowOff>
    </xdr:to>
    <xdr:sp macro="" textlink="">
      <xdr:nvSpPr>
        <xdr:cNvPr id="69" name="円/楕円 68"/>
        <xdr:cNvSpPr/>
      </xdr:nvSpPr>
      <xdr:spPr bwMode="auto">
        <a:xfrm>
          <a:off x="5600700" y="294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169895</xdr:rowOff>
    </xdr:from>
    <xdr:ext cx="762000" cy="259045"/>
    <xdr:sp macro="" textlink="">
      <xdr:nvSpPr>
        <xdr:cNvPr id="70" name="人口1人当たり決算額の推移該当値テキスト130"/>
        <xdr:cNvSpPr txBox="1"/>
      </xdr:nvSpPr>
      <xdr:spPr>
        <a:xfrm>
          <a:off x="5740400" y="278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123,623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163914</xdr:rowOff>
    </xdr:from>
    <xdr:to>
      <xdr:col>4</xdr:col>
      <xdr:colOff>520700</xdr:colOff>
      <xdr:row>17</xdr:row>
      <xdr:rowOff>94064</xdr:rowOff>
    </xdr:to>
    <xdr:sp macro="" textlink="">
      <xdr:nvSpPr>
        <xdr:cNvPr id="71" name="円/楕円 70"/>
        <xdr:cNvSpPr/>
      </xdr:nvSpPr>
      <xdr:spPr bwMode="auto">
        <a:xfrm>
          <a:off x="4953000" y="295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104241</xdr:rowOff>
    </xdr:from>
    <xdr:ext cx="736600" cy="259045"/>
    <xdr:sp macro="" textlink="">
      <xdr:nvSpPr>
        <xdr:cNvPr id="72" name="テキスト ボックス 71"/>
        <xdr:cNvSpPr txBox="1"/>
      </xdr:nvSpPr>
      <xdr:spPr>
        <a:xfrm>
          <a:off x="4622800" y="272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122,239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23089</xdr:rowOff>
    </xdr:from>
    <xdr:to>
      <xdr:col>3</xdr:col>
      <xdr:colOff>955675</xdr:colOff>
      <xdr:row>17</xdr:row>
      <xdr:rowOff>124689</xdr:rowOff>
    </xdr:to>
    <xdr:sp macro="" textlink="">
      <xdr:nvSpPr>
        <xdr:cNvPr id="73" name="円/楕円 72"/>
        <xdr:cNvSpPr/>
      </xdr:nvSpPr>
      <xdr:spPr bwMode="auto">
        <a:xfrm>
          <a:off x="4254500" y="298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134866</xdr:rowOff>
    </xdr:from>
    <xdr:ext cx="762000" cy="259045"/>
    <xdr:sp macro="" textlink="">
      <xdr:nvSpPr>
        <xdr:cNvPr id="74" name="テキスト ボックス 73"/>
        <xdr:cNvSpPr txBox="1"/>
      </xdr:nvSpPr>
      <xdr:spPr>
        <a:xfrm>
          <a:off x="3924300" y="27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162794</xdr:rowOff>
    </xdr:from>
    <xdr:to>
      <xdr:col>3</xdr:col>
      <xdr:colOff>257175</xdr:colOff>
      <xdr:row>17</xdr:row>
      <xdr:rowOff>92944</xdr:rowOff>
    </xdr:to>
    <xdr:sp macro="" textlink="">
      <xdr:nvSpPr>
        <xdr:cNvPr id="75" name="円/楕円 74"/>
        <xdr:cNvSpPr/>
      </xdr:nvSpPr>
      <xdr:spPr bwMode="auto">
        <a:xfrm>
          <a:off x="3556000" y="295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103121</xdr:rowOff>
    </xdr:from>
    <xdr:ext cx="762000" cy="259045"/>
    <xdr:sp macro="" textlink="">
      <xdr:nvSpPr>
        <xdr:cNvPr id="76" name="テキスト ボックス 75"/>
        <xdr:cNvSpPr txBox="1"/>
      </xdr:nvSpPr>
      <xdr:spPr>
        <a:xfrm>
          <a:off x="3225800" y="272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122,386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144864</xdr:rowOff>
    </xdr:from>
    <xdr:to>
      <xdr:col>2</xdr:col>
      <xdr:colOff>692150</xdr:colOff>
      <xdr:row>17</xdr:row>
      <xdr:rowOff>75014</xdr:rowOff>
    </xdr:to>
    <xdr:sp macro="" textlink="">
      <xdr:nvSpPr>
        <xdr:cNvPr id="77" name="円/楕円 76"/>
        <xdr:cNvSpPr/>
      </xdr:nvSpPr>
      <xdr:spPr bwMode="auto">
        <a:xfrm>
          <a:off x="2857500" y="293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85191</xdr:rowOff>
    </xdr:from>
    <xdr:ext cx="762000" cy="259045"/>
    <xdr:sp macro="" textlink="">
      <xdr:nvSpPr>
        <xdr:cNvPr id="78" name="テキスト ボックス 77"/>
        <xdr:cNvSpPr txBox="1"/>
      </xdr:nvSpPr>
      <xdr:spPr>
        <a:xfrm>
          <a:off x="2527300" y="270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45504</xdr:rowOff>
    </xdr:from>
    <xdr:to>
      <xdr:col>4</xdr:col>
      <xdr:colOff>1117600</xdr:colOff>
      <xdr:row>37</xdr:row>
      <xdr:rowOff>129953</xdr:rowOff>
    </xdr:to>
    <xdr:cxnSp macro="">
      <xdr:nvCxnSpPr>
        <xdr:cNvPr id="112" name="直線コネクタ 111"/>
        <xdr:cNvCxnSpPr/>
      </xdr:nvCxnSpPr>
      <xdr:spPr bwMode="auto">
        <a:xfrm>
          <a:off x="5003800" y="7170204"/>
          <a:ext cx="647700" cy="84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53315</xdr:rowOff>
    </xdr:from>
    <xdr:to>
      <xdr:col>4</xdr:col>
      <xdr:colOff>469900</xdr:colOff>
      <xdr:row>37</xdr:row>
      <xdr:rowOff>45504</xdr:rowOff>
    </xdr:to>
    <xdr:cxnSp macro="">
      <xdr:nvCxnSpPr>
        <xdr:cNvPr id="115" name="直線コネクタ 114"/>
        <xdr:cNvCxnSpPr/>
      </xdr:nvCxnSpPr>
      <xdr:spPr bwMode="auto">
        <a:xfrm>
          <a:off x="4305300" y="7006565"/>
          <a:ext cx="698500" cy="16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39520</xdr:rowOff>
    </xdr:from>
    <xdr:ext cx="736600" cy="259045"/>
    <xdr:sp macro="" textlink="">
      <xdr:nvSpPr>
        <xdr:cNvPr id="117" name="テキスト ボックス 116"/>
        <xdr:cNvSpPr txBox="1"/>
      </xdr:nvSpPr>
      <xdr:spPr>
        <a:xfrm>
          <a:off x="4622800" y="664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235833</xdr:rowOff>
    </xdr:from>
    <xdr:to>
      <xdr:col>3</xdr:col>
      <xdr:colOff>904875</xdr:colOff>
      <xdr:row>36</xdr:row>
      <xdr:rowOff>53315</xdr:rowOff>
    </xdr:to>
    <xdr:cxnSp macro="">
      <xdr:nvCxnSpPr>
        <xdr:cNvPr id="118" name="直線コネクタ 117"/>
        <xdr:cNvCxnSpPr/>
      </xdr:nvCxnSpPr>
      <xdr:spPr bwMode="auto">
        <a:xfrm>
          <a:off x="3606800" y="6846183"/>
          <a:ext cx="698500" cy="160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0" name="テキスト ボックス 119"/>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230422</xdr:rowOff>
    </xdr:from>
    <xdr:to>
      <xdr:col>3</xdr:col>
      <xdr:colOff>206375</xdr:colOff>
      <xdr:row>35</xdr:row>
      <xdr:rowOff>235833</xdr:rowOff>
    </xdr:to>
    <xdr:cxnSp macro="">
      <xdr:nvCxnSpPr>
        <xdr:cNvPr id="121" name="直線コネクタ 120"/>
        <xdr:cNvCxnSpPr/>
      </xdr:nvCxnSpPr>
      <xdr:spPr bwMode="auto">
        <a:xfrm>
          <a:off x="2908300" y="6840772"/>
          <a:ext cx="698500" cy="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3" name="テキスト ボックス 122"/>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5" name="テキスト ボックス 124"/>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79153</xdr:rowOff>
    </xdr:from>
    <xdr:to>
      <xdr:col>5</xdr:col>
      <xdr:colOff>34925</xdr:colOff>
      <xdr:row>37</xdr:row>
      <xdr:rowOff>180753</xdr:rowOff>
    </xdr:to>
    <xdr:sp macro="" textlink="">
      <xdr:nvSpPr>
        <xdr:cNvPr id="131" name="円/楕円 130"/>
        <xdr:cNvSpPr/>
      </xdr:nvSpPr>
      <xdr:spPr bwMode="auto">
        <a:xfrm>
          <a:off x="5600700" y="7203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51230</xdr:rowOff>
    </xdr:from>
    <xdr:ext cx="762000" cy="259045"/>
    <xdr:sp macro="" textlink="">
      <xdr:nvSpPr>
        <xdr:cNvPr id="132" name="人口1人当たり決算額の推移該当値テキスト445"/>
        <xdr:cNvSpPr txBox="1"/>
      </xdr:nvSpPr>
      <xdr:spPr>
        <a:xfrm>
          <a:off x="5740400" y="717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15,845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166154</xdr:rowOff>
    </xdr:from>
    <xdr:to>
      <xdr:col>4</xdr:col>
      <xdr:colOff>520700</xdr:colOff>
      <xdr:row>37</xdr:row>
      <xdr:rowOff>96304</xdr:rowOff>
    </xdr:to>
    <xdr:sp macro="" textlink="">
      <xdr:nvSpPr>
        <xdr:cNvPr id="133" name="円/楕円 132"/>
        <xdr:cNvSpPr/>
      </xdr:nvSpPr>
      <xdr:spPr bwMode="auto">
        <a:xfrm>
          <a:off x="4953000" y="711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81081</xdr:rowOff>
    </xdr:from>
    <xdr:ext cx="736600" cy="259045"/>
    <xdr:sp macro="" textlink="">
      <xdr:nvSpPr>
        <xdr:cNvPr id="134" name="テキスト ボックス 133"/>
        <xdr:cNvSpPr txBox="1"/>
      </xdr:nvSpPr>
      <xdr:spPr>
        <a:xfrm>
          <a:off x="4622800" y="720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2515</xdr:rowOff>
    </xdr:from>
    <xdr:to>
      <xdr:col>3</xdr:col>
      <xdr:colOff>955675</xdr:colOff>
      <xdr:row>36</xdr:row>
      <xdr:rowOff>104115</xdr:rowOff>
    </xdr:to>
    <xdr:sp macro="" textlink="">
      <xdr:nvSpPr>
        <xdr:cNvPr id="135" name="円/楕円 134"/>
        <xdr:cNvSpPr/>
      </xdr:nvSpPr>
      <xdr:spPr bwMode="auto">
        <a:xfrm>
          <a:off x="4254500" y="695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88892</xdr:rowOff>
    </xdr:from>
    <xdr:ext cx="762000" cy="259045"/>
    <xdr:sp macro="" textlink="">
      <xdr:nvSpPr>
        <xdr:cNvPr id="136" name="テキスト ボックス 135"/>
        <xdr:cNvSpPr txBox="1"/>
      </xdr:nvSpPr>
      <xdr:spPr>
        <a:xfrm>
          <a:off x="3924300" y="704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185033</xdr:rowOff>
    </xdr:from>
    <xdr:to>
      <xdr:col>3</xdr:col>
      <xdr:colOff>257175</xdr:colOff>
      <xdr:row>35</xdr:row>
      <xdr:rowOff>286633</xdr:rowOff>
    </xdr:to>
    <xdr:sp macro="" textlink="">
      <xdr:nvSpPr>
        <xdr:cNvPr id="137" name="円/楕円 136"/>
        <xdr:cNvSpPr/>
      </xdr:nvSpPr>
      <xdr:spPr bwMode="auto">
        <a:xfrm>
          <a:off x="3556000" y="6795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271410</xdr:rowOff>
    </xdr:from>
    <xdr:ext cx="762000" cy="259045"/>
    <xdr:sp macro="" textlink="">
      <xdr:nvSpPr>
        <xdr:cNvPr id="138" name="テキスト ボックス 137"/>
        <xdr:cNvSpPr txBox="1"/>
      </xdr:nvSpPr>
      <xdr:spPr>
        <a:xfrm>
          <a:off x="3225800" y="688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179622</xdr:rowOff>
    </xdr:from>
    <xdr:to>
      <xdr:col>2</xdr:col>
      <xdr:colOff>692150</xdr:colOff>
      <xdr:row>35</xdr:row>
      <xdr:rowOff>281222</xdr:rowOff>
    </xdr:to>
    <xdr:sp macro="" textlink="">
      <xdr:nvSpPr>
        <xdr:cNvPr id="139" name="円/楕円 138"/>
        <xdr:cNvSpPr/>
      </xdr:nvSpPr>
      <xdr:spPr bwMode="auto">
        <a:xfrm>
          <a:off x="2857500" y="678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265999</xdr:rowOff>
    </xdr:from>
    <xdr:ext cx="762000" cy="259045"/>
    <xdr:sp macro="" textlink="">
      <xdr:nvSpPr>
        <xdr:cNvPr id="140" name="テキスト ボックス 139"/>
        <xdr:cNvSpPr txBox="1"/>
      </xdr:nvSpPr>
      <xdr:spPr>
        <a:xfrm>
          <a:off x="2527300" y="687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17,543
17,516
299.43
11,111,699
10,511,995
463,464
7,143,622
8,702,419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109201</xdr:rowOff>
    </xdr:from>
    <xdr:to>
      <xdr:col>6</xdr:col>
      <xdr:colOff>511175</xdr:colOff>
      <xdr:row>34</xdr:row>
      <xdr:rowOff>133109</xdr:rowOff>
    </xdr:to>
    <xdr:cxnSp macro="">
      <xdr:nvCxnSpPr>
        <xdr:cNvPr id="61" name="直線コネクタ 60"/>
        <xdr:cNvCxnSpPr/>
      </xdr:nvCxnSpPr>
      <xdr:spPr>
        <a:xfrm>
          <a:off x="3797300" y="5938501"/>
          <a:ext cx="8382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157529</xdr:rowOff>
    </xdr:from>
    <xdr:ext cx="534377" cy="259045"/>
    <xdr:sp macro="" textlink="">
      <xdr:nvSpPr>
        <xdr:cNvPr id="62" name="人件費平均値テキスト"/>
        <xdr:cNvSpPr txBox="1"/>
      </xdr:nvSpPr>
      <xdr:spPr>
        <a:xfrm>
          <a:off x="4686300" y="5986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43536</xdr:rowOff>
    </xdr:from>
    <xdr:to>
      <xdr:col>5</xdr:col>
      <xdr:colOff>358775</xdr:colOff>
      <xdr:row>34</xdr:row>
      <xdr:rowOff>109201</xdr:rowOff>
    </xdr:to>
    <xdr:cxnSp macro="">
      <xdr:nvCxnSpPr>
        <xdr:cNvPr id="64" name="直線コネクタ 63"/>
        <xdr:cNvCxnSpPr/>
      </xdr:nvCxnSpPr>
      <xdr:spPr>
        <a:xfrm>
          <a:off x="2908300" y="5872836"/>
          <a:ext cx="889000" cy="6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119410</xdr:rowOff>
    </xdr:from>
    <xdr:ext cx="534377" cy="259045"/>
    <xdr:sp macro="" textlink="">
      <xdr:nvSpPr>
        <xdr:cNvPr id="66" name="テキスト ボックス 65"/>
        <xdr:cNvSpPr txBox="1"/>
      </xdr:nvSpPr>
      <xdr:spPr>
        <a:xfrm>
          <a:off x="3530111" y="61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127032</xdr:rowOff>
    </xdr:from>
    <xdr:to>
      <xdr:col>4</xdr:col>
      <xdr:colOff>155575</xdr:colOff>
      <xdr:row>34</xdr:row>
      <xdr:rowOff>43536</xdr:rowOff>
    </xdr:to>
    <xdr:cxnSp macro="">
      <xdr:nvCxnSpPr>
        <xdr:cNvPr id="67" name="直線コネクタ 66"/>
        <xdr:cNvCxnSpPr/>
      </xdr:nvCxnSpPr>
      <xdr:spPr>
        <a:xfrm>
          <a:off x="2019300" y="5784882"/>
          <a:ext cx="8890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149394</xdr:rowOff>
    </xdr:from>
    <xdr:ext cx="534377" cy="259045"/>
    <xdr:sp macro="" textlink="">
      <xdr:nvSpPr>
        <xdr:cNvPr id="69" name="テキスト ボックス 68"/>
        <xdr:cNvSpPr txBox="1"/>
      </xdr:nvSpPr>
      <xdr:spPr>
        <a:xfrm>
          <a:off x="2641111" y="61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127032</xdr:rowOff>
    </xdr:from>
    <xdr:to>
      <xdr:col>2</xdr:col>
      <xdr:colOff>638175</xdr:colOff>
      <xdr:row>33</xdr:row>
      <xdr:rowOff>164236</xdr:rowOff>
    </xdr:to>
    <xdr:cxnSp macro="">
      <xdr:nvCxnSpPr>
        <xdr:cNvPr id="70" name="直線コネクタ 69"/>
        <xdr:cNvCxnSpPr/>
      </xdr:nvCxnSpPr>
      <xdr:spPr>
        <a:xfrm flipV="1">
          <a:off x="1130300" y="5784882"/>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72451</xdr:rowOff>
    </xdr:from>
    <xdr:ext cx="534377" cy="259045"/>
    <xdr:sp macro="" textlink="">
      <xdr:nvSpPr>
        <xdr:cNvPr id="72" name="テキスト ボックス 71"/>
        <xdr:cNvSpPr txBox="1"/>
      </xdr:nvSpPr>
      <xdr:spPr>
        <a:xfrm>
          <a:off x="1752111" y="60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46391</xdr:rowOff>
    </xdr:from>
    <xdr:ext cx="534377" cy="259045"/>
    <xdr:sp macro="" textlink="">
      <xdr:nvSpPr>
        <xdr:cNvPr id="74" name="テキスト ボックス 73"/>
        <xdr:cNvSpPr txBox="1"/>
      </xdr:nvSpPr>
      <xdr:spPr>
        <a:xfrm>
          <a:off x="863111" y="60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82309</xdr:rowOff>
    </xdr:from>
    <xdr:to>
      <xdr:col>6</xdr:col>
      <xdr:colOff>561975</xdr:colOff>
      <xdr:row>35</xdr:row>
      <xdr:rowOff>12459</xdr:rowOff>
    </xdr:to>
    <xdr:sp macro="" textlink="">
      <xdr:nvSpPr>
        <xdr:cNvPr id="80" name="円/楕円 79"/>
        <xdr:cNvSpPr/>
      </xdr:nvSpPr>
      <xdr:spPr>
        <a:xfrm>
          <a:off x="4584700" y="59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105186</xdr:rowOff>
    </xdr:from>
    <xdr:ext cx="599010" cy="259045"/>
    <xdr:sp macro="" textlink="">
      <xdr:nvSpPr>
        <xdr:cNvPr id="81" name="人件費該当値テキスト"/>
        <xdr:cNvSpPr txBox="1"/>
      </xdr:nvSpPr>
      <xdr:spPr>
        <a:xfrm>
          <a:off x="4686300" y="576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58401</xdr:rowOff>
    </xdr:from>
    <xdr:to>
      <xdr:col>5</xdr:col>
      <xdr:colOff>409575</xdr:colOff>
      <xdr:row>34</xdr:row>
      <xdr:rowOff>160001</xdr:rowOff>
    </xdr:to>
    <xdr:sp macro="" textlink="">
      <xdr:nvSpPr>
        <xdr:cNvPr id="82" name="円/楕円 81"/>
        <xdr:cNvSpPr/>
      </xdr:nvSpPr>
      <xdr:spPr>
        <a:xfrm>
          <a:off x="3746500" y="58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5078</xdr:rowOff>
    </xdr:from>
    <xdr:ext cx="599010" cy="259045"/>
    <xdr:sp macro="" textlink="">
      <xdr:nvSpPr>
        <xdr:cNvPr id="83" name="テキスト ボックス 82"/>
        <xdr:cNvSpPr txBox="1"/>
      </xdr:nvSpPr>
      <xdr:spPr>
        <a:xfrm>
          <a:off x="3497794" y="566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164186</xdr:rowOff>
    </xdr:from>
    <xdr:to>
      <xdr:col>4</xdr:col>
      <xdr:colOff>206375</xdr:colOff>
      <xdr:row>34</xdr:row>
      <xdr:rowOff>94336</xdr:rowOff>
    </xdr:to>
    <xdr:sp macro="" textlink="">
      <xdr:nvSpPr>
        <xdr:cNvPr id="84" name="円/楕円 83"/>
        <xdr:cNvSpPr/>
      </xdr:nvSpPr>
      <xdr:spPr>
        <a:xfrm>
          <a:off x="2857500" y="58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110863</xdr:rowOff>
    </xdr:from>
    <xdr:ext cx="599010" cy="259045"/>
    <xdr:sp macro="" textlink="">
      <xdr:nvSpPr>
        <xdr:cNvPr id="85" name="テキスト ボックス 84"/>
        <xdr:cNvSpPr txBox="1"/>
      </xdr:nvSpPr>
      <xdr:spPr>
        <a:xfrm>
          <a:off x="2608794" y="559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76232</xdr:rowOff>
    </xdr:from>
    <xdr:to>
      <xdr:col>3</xdr:col>
      <xdr:colOff>3175</xdr:colOff>
      <xdr:row>34</xdr:row>
      <xdr:rowOff>6382</xdr:rowOff>
    </xdr:to>
    <xdr:sp macro="" textlink="">
      <xdr:nvSpPr>
        <xdr:cNvPr id="86" name="円/楕円 85"/>
        <xdr:cNvSpPr/>
      </xdr:nvSpPr>
      <xdr:spPr>
        <a:xfrm>
          <a:off x="1968500" y="57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22909</xdr:rowOff>
    </xdr:from>
    <xdr:ext cx="599010" cy="259045"/>
    <xdr:sp macro="" textlink="">
      <xdr:nvSpPr>
        <xdr:cNvPr id="87" name="テキスト ボックス 86"/>
        <xdr:cNvSpPr txBox="1"/>
      </xdr:nvSpPr>
      <xdr:spPr>
        <a:xfrm>
          <a:off x="1719794" y="550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109,665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113436</xdr:rowOff>
    </xdr:from>
    <xdr:to>
      <xdr:col>1</xdr:col>
      <xdr:colOff>485775</xdr:colOff>
      <xdr:row>34</xdr:row>
      <xdr:rowOff>43586</xdr:rowOff>
    </xdr:to>
    <xdr:sp macro="" textlink="">
      <xdr:nvSpPr>
        <xdr:cNvPr id="88" name="円/楕円 87"/>
        <xdr:cNvSpPr/>
      </xdr:nvSpPr>
      <xdr:spPr>
        <a:xfrm>
          <a:off x="1079500" y="57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60113</xdr:rowOff>
    </xdr:from>
    <xdr:ext cx="599010" cy="259045"/>
    <xdr:sp macro="" textlink="">
      <xdr:nvSpPr>
        <xdr:cNvPr id="89" name="テキスト ボックス 88"/>
        <xdr:cNvSpPr txBox="1"/>
      </xdr:nvSpPr>
      <xdr:spPr>
        <a:xfrm>
          <a:off x="830794" y="554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139700</xdr:rowOff>
    </xdr:from>
    <xdr:to>
      <xdr:col>7</xdr:col>
      <xdr:colOff>638175</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56</xdr:row>
      <xdr:rowOff>82550</xdr:rowOff>
    </xdr:from>
    <xdr:to>
      <xdr:col>7</xdr:col>
      <xdr:colOff>638175</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25400</xdr:rowOff>
    </xdr:from>
    <xdr:to>
      <xdr:col>7</xdr:col>
      <xdr:colOff>638175</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49</xdr:row>
      <xdr:rowOff>139700</xdr:rowOff>
    </xdr:from>
    <xdr:to>
      <xdr:col>7</xdr:col>
      <xdr:colOff>638175</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148772</xdr:rowOff>
    </xdr:from>
    <xdr:to>
      <xdr:col>6</xdr:col>
      <xdr:colOff>510540</xdr:colOff>
      <xdr:row>58</xdr:row>
      <xdr:rowOff>69077</xdr:rowOff>
    </xdr:to>
    <xdr:cxnSp macro="">
      <xdr:nvCxnSpPr>
        <xdr:cNvPr id="118" name="直線コネクタ 117"/>
        <xdr:cNvCxnSpPr/>
      </xdr:nvCxnSpPr>
      <xdr:spPr>
        <a:xfrm flipV="1">
          <a:off x="4633595" y="8721272"/>
          <a:ext cx="1270" cy="129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72904</xdr:rowOff>
    </xdr:from>
    <xdr:ext cx="534377" cy="259045"/>
    <xdr:sp macro="" textlink="">
      <xdr:nvSpPr>
        <xdr:cNvPr id="119" name="物件費最小値テキスト"/>
        <xdr:cNvSpPr txBox="1"/>
      </xdr:nvSpPr>
      <xdr:spPr>
        <a:xfrm>
          <a:off x="4686300" y="100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58</xdr:row>
      <xdr:rowOff>69077</xdr:rowOff>
    </xdr:from>
    <xdr:to>
      <xdr:col>6</xdr:col>
      <xdr:colOff>600075</xdr:colOff>
      <xdr:row>58</xdr:row>
      <xdr:rowOff>69077</xdr:rowOff>
    </xdr:to>
    <xdr:cxnSp macro="">
      <xdr:nvCxnSpPr>
        <xdr:cNvPr id="120" name="直線コネクタ 119"/>
        <xdr:cNvCxnSpPr/>
      </xdr:nvCxnSpPr>
      <xdr:spPr>
        <a:xfrm>
          <a:off x="4546600" y="1001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95449</xdr:rowOff>
    </xdr:from>
    <xdr:ext cx="599010" cy="259045"/>
    <xdr:sp macro="" textlink="">
      <xdr:nvSpPr>
        <xdr:cNvPr id="121" name="物件費最大値テキスト"/>
        <xdr:cNvSpPr txBox="1"/>
      </xdr:nvSpPr>
      <xdr:spPr>
        <a:xfrm>
          <a:off x="4686300" y="849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50</xdr:row>
      <xdr:rowOff>148772</xdr:rowOff>
    </xdr:from>
    <xdr:to>
      <xdr:col>6</xdr:col>
      <xdr:colOff>600075</xdr:colOff>
      <xdr:row>50</xdr:row>
      <xdr:rowOff>148772</xdr:rowOff>
    </xdr:to>
    <xdr:cxnSp macro="">
      <xdr:nvCxnSpPr>
        <xdr:cNvPr id="122" name="直線コネクタ 121"/>
        <xdr:cNvCxnSpPr/>
      </xdr:nvCxnSpPr>
      <xdr:spPr>
        <a:xfrm>
          <a:off x="4546600" y="872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144400</xdr:rowOff>
    </xdr:from>
    <xdr:to>
      <xdr:col>6</xdr:col>
      <xdr:colOff>511175</xdr:colOff>
      <xdr:row>57</xdr:row>
      <xdr:rowOff>48932</xdr:rowOff>
    </xdr:to>
    <xdr:cxnSp macro="">
      <xdr:nvCxnSpPr>
        <xdr:cNvPr id="123" name="直線コネクタ 122"/>
        <xdr:cNvCxnSpPr/>
      </xdr:nvCxnSpPr>
      <xdr:spPr>
        <a:xfrm>
          <a:off x="3797300" y="9745600"/>
          <a:ext cx="8382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125750</xdr:rowOff>
    </xdr:from>
    <xdr:ext cx="534377" cy="259045"/>
    <xdr:sp macro="" textlink="">
      <xdr:nvSpPr>
        <xdr:cNvPr id="124" name="物件費平均値テキスト"/>
        <xdr:cNvSpPr txBox="1"/>
      </xdr:nvSpPr>
      <xdr:spPr>
        <a:xfrm>
          <a:off x="4686300" y="9384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102873</xdr:rowOff>
    </xdr:from>
    <xdr:to>
      <xdr:col>6</xdr:col>
      <xdr:colOff>561975</xdr:colOff>
      <xdr:row>56</xdr:row>
      <xdr:rowOff>33023</xdr:rowOff>
    </xdr:to>
    <xdr:sp macro="" textlink="">
      <xdr:nvSpPr>
        <xdr:cNvPr id="125" name="フローチャート : 判断 124"/>
        <xdr:cNvSpPr/>
      </xdr:nvSpPr>
      <xdr:spPr>
        <a:xfrm>
          <a:off x="4584700" y="953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144400</xdr:rowOff>
    </xdr:from>
    <xdr:to>
      <xdr:col>5</xdr:col>
      <xdr:colOff>358775</xdr:colOff>
      <xdr:row>57</xdr:row>
      <xdr:rowOff>163175</xdr:rowOff>
    </xdr:to>
    <xdr:cxnSp macro="">
      <xdr:nvCxnSpPr>
        <xdr:cNvPr id="126" name="直線コネクタ 125"/>
        <xdr:cNvCxnSpPr/>
      </xdr:nvCxnSpPr>
      <xdr:spPr>
        <a:xfrm flipV="1">
          <a:off x="2908300" y="9745600"/>
          <a:ext cx="889000" cy="19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28549</xdr:rowOff>
    </xdr:from>
    <xdr:to>
      <xdr:col>5</xdr:col>
      <xdr:colOff>409575</xdr:colOff>
      <xdr:row>56</xdr:row>
      <xdr:rowOff>130149</xdr:rowOff>
    </xdr:to>
    <xdr:sp macro="" textlink="">
      <xdr:nvSpPr>
        <xdr:cNvPr id="127" name="フローチャート : 判断 126"/>
        <xdr:cNvSpPr/>
      </xdr:nvSpPr>
      <xdr:spPr>
        <a:xfrm>
          <a:off x="3746500" y="962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146676</xdr:rowOff>
    </xdr:from>
    <xdr:ext cx="534377" cy="259045"/>
    <xdr:sp macro="" textlink="">
      <xdr:nvSpPr>
        <xdr:cNvPr id="128" name="テキスト ボックス 127"/>
        <xdr:cNvSpPr txBox="1"/>
      </xdr:nvSpPr>
      <xdr:spPr>
        <a:xfrm>
          <a:off x="3530111" y="94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163175</xdr:rowOff>
    </xdr:from>
    <xdr:to>
      <xdr:col>4</xdr:col>
      <xdr:colOff>155575</xdr:colOff>
      <xdr:row>58</xdr:row>
      <xdr:rowOff>28729</xdr:rowOff>
    </xdr:to>
    <xdr:cxnSp macro="">
      <xdr:nvCxnSpPr>
        <xdr:cNvPr id="129" name="直線コネクタ 128"/>
        <xdr:cNvCxnSpPr/>
      </xdr:nvCxnSpPr>
      <xdr:spPr>
        <a:xfrm flipV="1">
          <a:off x="2019300" y="9935825"/>
          <a:ext cx="889000" cy="3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82700</xdr:rowOff>
    </xdr:from>
    <xdr:to>
      <xdr:col>4</xdr:col>
      <xdr:colOff>206375</xdr:colOff>
      <xdr:row>57</xdr:row>
      <xdr:rowOff>12850</xdr:rowOff>
    </xdr:to>
    <xdr:sp macro="" textlink="">
      <xdr:nvSpPr>
        <xdr:cNvPr id="130" name="フローチャート : 判断 129"/>
        <xdr:cNvSpPr/>
      </xdr:nvSpPr>
      <xdr:spPr>
        <a:xfrm>
          <a:off x="2857500" y="96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29377</xdr:rowOff>
    </xdr:from>
    <xdr:ext cx="534377" cy="259045"/>
    <xdr:sp macro="" textlink="">
      <xdr:nvSpPr>
        <xdr:cNvPr id="131" name="テキスト ボックス 130"/>
        <xdr:cNvSpPr txBox="1"/>
      </xdr:nvSpPr>
      <xdr:spPr>
        <a:xfrm>
          <a:off x="2641111" y="94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28729</xdr:rowOff>
    </xdr:from>
    <xdr:to>
      <xdr:col>2</xdr:col>
      <xdr:colOff>638175</xdr:colOff>
      <xdr:row>58</xdr:row>
      <xdr:rowOff>98481</xdr:rowOff>
    </xdr:to>
    <xdr:cxnSp macro="">
      <xdr:nvCxnSpPr>
        <xdr:cNvPr id="132" name="直線コネクタ 131"/>
        <xdr:cNvCxnSpPr/>
      </xdr:nvCxnSpPr>
      <xdr:spPr>
        <a:xfrm flipV="1">
          <a:off x="1130300" y="9972829"/>
          <a:ext cx="8890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140464</xdr:rowOff>
    </xdr:from>
    <xdr:to>
      <xdr:col>3</xdr:col>
      <xdr:colOff>3175</xdr:colOff>
      <xdr:row>57</xdr:row>
      <xdr:rowOff>70614</xdr:rowOff>
    </xdr:to>
    <xdr:sp macro="" textlink="">
      <xdr:nvSpPr>
        <xdr:cNvPr id="133" name="フローチャート : 判断 132"/>
        <xdr:cNvSpPr/>
      </xdr:nvSpPr>
      <xdr:spPr>
        <a:xfrm>
          <a:off x="1968500" y="974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87141</xdr:rowOff>
    </xdr:from>
    <xdr:ext cx="534377" cy="259045"/>
    <xdr:sp macro="" textlink="">
      <xdr:nvSpPr>
        <xdr:cNvPr id="134" name="テキスト ボックス 133"/>
        <xdr:cNvSpPr txBox="1"/>
      </xdr:nvSpPr>
      <xdr:spPr>
        <a:xfrm>
          <a:off x="1752111" y="95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167467</xdr:rowOff>
    </xdr:from>
    <xdr:to>
      <xdr:col>1</xdr:col>
      <xdr:colOff>485775</xdr:colOff>
      <xdr:row>56</xdr:row>
      <xdr:rowOff>97617</xdr:rowOff>
    </xdr:to>
    <xdr:sp macro="" textlink="">
      <xdr:nvSpPr>
        <xdr:cNvPr id="135" name="フローチャート : 判断 134"/>
        <xdr:cNvSpPr/>
      </xdr:nvSpPr>
      <xdr:spPr>
        <a:xfrm>
          <a:off x="1079500" y="959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114144</xdr:rowOff>
    </xdr:from>
    <xdr:ext cx="534377" cy="259045"/>
    <xdr:sp macro="" textlink="">
      <xdr:nvSpPr>
        <xdr:cNvPr id="136" name="テキスト ボックス 135"/>
        <xdr:cNvSpPr txBox="1"/>
      </xdr:nvSpPr>
      <xdr:spPr>
        <a:xfrm>
          <a:off x="863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169582</xdr:rowOff>
    </xdr:from>
    <xdr:to>
      <xdr:col>6</xdr:col>
      <xdr:colOff>561975</xdr:colOff>
      <xdr:row>57</xdr:row>
      <xdr:rowOff>99732</xdr:rowOff>
    </xdr:to>
    <xdr:sp macro="" textlink="">
      <xdr:nvSpPr>
        <xdr:cNvPr id="142" name="円/楕円 141"/>
        <xdr:cNvSpPr/>
      </xdr:nvSpPr>
      <xdr:spPr>
        <a:xfrm>
          <a:off x="4584700" y="97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148009</xdr:rowOff>
    </xdr:from>
    <xdr:ext cx="534377" cy="259045"/>
    <xdr:sp macro="" textlink="">
      <xdr:nvSpPr>
        <xdr:cNvPr id="143" name="物件費該当値テキスト"/>
        <xdr:cNvSpPr txBox="1"/>
      </xdr:nvSpPr>
      <xdr:spPr>
        <a:xfrm>
          <a:off x="4686300" y="97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70,353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93600</xdr:rowOff>
    </xdr:from>
    <xdr:to>
      <xdr:col>5</xdr:col>
      <xdr:colOff>409575</xdr:colOff>
      <xdr:row>57</xdr:row>
      <xdr:rowOff>23750</xdr:rowOff>
    </xdr:to>
    <xdr:sp macro="" textlink="">
      <xdr:nvSpPr>
        <xdr:cNvPr id="144" name="円/楕円 143"/>
        <xdr:cNvSpPr/>
      </xdr:nvSpPr>
      <xdr:spPr>
        <a:xfrm>
          <a:off x="3746500" y="96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14877</xdr:rowOff>
    </xdr:from>
    <xdr:ext cx="534377" cy="259045"/>
    <xdr:sp macro="" textlink="">
      <xdr:nvSpPr>
        <xdr:cNvPr id="145" name="テキスト ボックス 144"/>
        <xdr:cNvSpPr txBox="1"/>
      </xdr:nvSpPr>
      <xdr:spPr>
        <a:xfrm>
          <a:off x="3530111" y="97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112375</xdr:rowOff>
    </xdr:from>
    <xdr:to>
      <xdr:col>4</xdr:col>
      <xdr:colOff>206375</xdr:colOff>
      <xdr:row>58</xdr:row>
      <xdr:rowOff>42525</xdr:rowOff>
    </xdr:to>
    <xdr:sp macro="" textlink="">
      <xdr:nvSpPr>
        <xdr:cNvPr id="146" name="円/楕円 145"/>
        <xdr:cNvSpPr/>
      </xdr:nvSpPr>
      <xdr:spPr>
        <a:xfrm>
          <a:off x="2857500" y="98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33652</xdr:rowOff>
    </xdr:from>
    <xdr:ext cx="534377" cy="259045"/>
    <xdr:sp macro="" textlink="">
      <xdr:nvSpPr>
        <xdr:cNvPr id="147" name="テキスト ボックス 146"/>
        <xdr:cNvSpPr txBox="1"/>
      </xdr:nvSpPr>
      <xdr:spPr>
        <a:xfrm>
          <a:off x="2641111" y="99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149379</xdr:rowOff>
    </xdr:from>
    <xdr:to>
      <xdr:col>3</xdr:col>
      <xdr:colOff>3175</xdr:colOff>
      <xdr:row>58</xdr:row>
      <xdr:rowOff>79529</xdr:rowOff>
    </xdr:to>
    <xdr:sp macro="" textlink="">
      <xdr:nvSpPr>
        <xdr:cNvPr id="148" name="円/楕円 147"/>
        <xdr:cNvSpPr/>
      </xdr:nvSpPr>
      <xdr:spPr>
        <a:xfrm>
          <a:off x="1968500" y="992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70656</xdr:rowOff>
    </xdr:from>
    <xdr:ext cx="534377" cy="259045"/>
    <xdr:sp macro="" textlink="">
      <xdr:nvSpPr>
        <xdr:cNvPr id="149" name="テキスト ボックス 148"/>
        <xdr:cNvSpPr txBox="1"/>
      </xdr:nvSpPr>
      <xdr:spPr>
        <a:xfrm>
          <a:off x="1752111" y="1001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47681</xdr:rowOff>
    </xdr:from>
    <xdr:to>
      <xdr:col>1</xdr:col>
      <xdr:colOff>485775</xdr:colOff>
      <xdr:row>58</xdr:row>
      <xdr:rowOff>149281</xdr:rowOff>
    </xdr:to>
    <xdr:sp macro="" textlink="">
      <xdr:nvSpPr>
        <xdr:cNvPr id="150" name="円/楕円 149"/>
        <xdr:cNvSpPr/>
      </xdr:nvSpPr>
      <xdr:spPr>
        <a:xfrm>
          <a:off x="1079500" y="99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140408</xdr:rowOff>
    </xdr:from>
    <xdr:ext cx="534377" cy="259045"/>
    <xdr:sp macro="" textlink="">
      <xdr:nvSpPr>
        <xdr:cNvPr id="151" name="テキスト ボックス 150"/>
        <xdr:cNvSpPr txBox="1"/>
      </xdr:nvSpPr>
      <xdr:spPr>
        <a:xfrm>
          <a:off x="863111" y="100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3" name="直線コネクタ 172"/>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4"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5" name="直線コネクタ 174"/>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6"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7" name="直線コネクタ 176"/>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136409</xdr:rowOff>
    </xdr:from>
    <xdr:to>
      <xdr:col>6</xdr:col>
      <xdr:colOff>511175</xdr:colOff>
      <xdr:row>78</xdr:row>
      <xdr:rowOff>21468</xdr:rowOff>
    </xdr:to>
    <xdr:cxnSp macro="">
      <xdr:nvCxnSpPr>
        <xdr:cNvPr id="178" name="直線コネクタ 177"/>
        <xdr:cNvCxnSpPr/>
      </xdr:nvCxnSpPr>
      <xdr:spPr>
        <a:xfrm>
          <a:off x="3797300" y="13338059"/>
          <a:ext cx="838200" cy="5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9"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80" name="フローチャート : 判断 179"/>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136409</xdr:rowOff>
    </xdr:from>
    <xdr:to>
      <xdr:col>5</xdr:col>
      <xdr:colOff>358775</xdr:colOff>
      <xdr:row>78</xdr:row>
      <xdr:rowOff>5741</xdr:rowOff>
    </xdr:to>
    <xdr:cxnSp macro="">
      <xdr:nvCxnSpPr>
        <xdr:cNvPr id="181" name="直線コネクタ 180"/>
        <xdr:cNvCxnSpPr/>
      </xdr:nvCxnSpPr>
      <xdr:spPr>
        <a:xfrm flipV="1">
          <a:off x="2908300" y="13338059"/>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2" name="フローチャート : 判断 181"/>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3" name="テキスト ボックス 182"/>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5741</xdr:rowOff>
    </xdr:from>
    <xdr:to>
      <xdr:col>4</xdr:col>
      <xdr:colOff>155575</xdr:colOff>
      <xdr:row>78</xdr:row>
      <xdr:rowOff>52146</xdr:rowOff>
    </xdr:to>
    <xdr:cxnSp macro="">
      <xdr:nvCxnSpPr>
        <xdr:cNvPr id="184" name="直線コネクタ 183"/>
        <xdr:cNvCxnSpPr/>
      </xdr:nvCxnSpPr>
      <xdr:spPr>
        <a:xfrm flipV="1">
          <a:off x="2019300" y="13378841"/>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5" name="フローチャート : 判断 184"/>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6" name="テキスト ボックス 185"/>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132705</xdr:rowOff>
    </xdr:from>
    <xdr:to>
      <xdr:col>2</xdr:col>
      <xdr:colOff>638175</xdr:colOff>
      <xdr:row>78</xdr:row>
      <xdr:rowOff>52146</xdr:rowOff>
    </xdr:to>
    <xdr:cxnSp macro="">
      <xdr:nvCxnSpPr>
        <xdr:cNvPr id="187" name="直線コネクタ 186"/>
        <xdr:cNvCxnSpPr/>
      </xdr:nvCxnSpPr>
      <xdr:spPr>
        <a:xfrm>
          <a:off x="1130300" y="13334355"/>
          <a:ext cx="8890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8" name="フローチャート : 判断 187"/>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163868</xdr:rowOff>
    </xdr:from>
    <xdr:ext cx="469744" cy="259045"/>
    <xdr:sp macro="" textlink="">
      <xdr:nvSpPr>
        <xdr:cNvPr id="189" name="テキスト ボックス 188"/>
        <xdr:cNvSpPr txBox="1"/>
      </xdr:nvSpPr>
      <xdr:spPr>
        <a:xfrm>
          <a:off x="1784427" y="128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90" name="フローチャート : 判断 189"/>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91" name="テキスト ボックス 190"/>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142118</xdr:rowOff>
    </xdr:from>
    <xdr:to>
      <xdr:col>6</xdr:col>
      <xdr:colOff>561975</xdr:colOff>
      <xdr:row>78</xdr:row>
      <xdr:rowOff>72268</xdr:rowOff>
    </xdr:to>
    <xdr:sp macro="" textlink="">
      <xdr:nvSpPr>
        <xdr:cNvPr id="197" name="円/楕円 196"/>
        <xdr:cNvSpPr/>
      </xdr:nvSpPr>
      <xdr:spPr>
        <a:xfrm>
          <a:off x="45847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57045</xdr:rowOff>
    </xdr:from>
    <xdr:ext cx="469744" cy="259045"/>
    <xdr:sp macro="" textlink="">
      <xdr:nvSpPr>
        <xdr:cNvPr id="198" name="維持補修費該当値テキスト"/>
        <xdr:cNvSpPr txBox="1"/>
      </xdr:nvSpPr>
      <xdr:spPr>
        <a:xfrm>
          <a:off x="4686300" y="132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85609</xdr:rowOff>
    </xdr:from>
    <xdr:to>
      <xdr:col>5</xdr:col>
      <xdr:colOff>409575</xdr:colOff>
      <xdr:row>78</xdr:row>
      <xdr:rowOff>15759</xdr:rowOff>
    </xdr:to>
    <xdr:sp macro="" textlink="">
      <xdr:nvSpPr>
        <xdr:cNvPr id="199" name="円/楕円 198"/>
        <xdr:cNvSpPr/>
      </xdr:nvSpPr>
      <xdr:spPr>
        <a:xfrm>
          <a:off x="3746500" y="132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6886</xdr:rowOff>
    </xdr:from>
    <xdr:ext cx="469744" cy="259045"/>
    <xdr:sp macro="" textlink="">
      <xdr:nvSpPr>
        <xdr:cNvPr id="200" name="テキスト ボックス 199"/>
        <xdr:cNvSpPr txBox="1"/>
      </xdr:nvSpPr>
      <xdr:spPr>
        <a:xfrm>
          <a:off x="3562427" y="1337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126391</xdr:rowOff>
    </xdr:from>
    <xdr:to>
      <xdr:col>4</xdr:col>
      <xdr:colOff>206375</xdr:colOff>
      <xdr:row>78</xdr:row>
      <xdr:rowOff>56541</xdr:rowOff>
    </xdr:to>
    <xdr:sp macro="" textlink="">
      <xdr:nvSpPr>
        <xdr:cNvPr id="201" name="円/楕円 200"/>
        <xdr:cNvSpPr/>
      </xdr:nvSpPr>
      <xdr:spPr>
        <a:xfrm>
          <a:off x="28575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47668</xdr:rowOff>
    </xdr:from>
    <xdr:ext cx="469744" cy="259045"/>
    <xdr:sp macro="" textlink="">
      <xdr:nvSpPr>
        <xdr:cNvPr id="202" name="テキスト ボックス 201"/>
        <xdr:cNvSpPr txBox="1"/>
      </xdr:nvSpPr>
      <xdr:spPr>
        <a:xfrm>
          <a:off x="2673427"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1346</xdr:rowOff>
    </xdr:from>
    <xdr:to>
      <xdr:col>3</xdr:col>
      <xdr:colOff>3175</xdr:colOff>
      <xdr:row>78</xdr:row>
      <xdr:rowOff>102946</xdr:rowOff>
    </xdr:to>
    <xdr:sp macro="" textlink="">
      <xdr:nvSpPr>
        <xdr:cNvPr id="203" name="円/楕円 202"/>
        <xdr:cNvSpPr/>
      </xdr:nvSpPr>
      <xdr:spPr>
        <a:xfrm>
          <a:off x="19685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94073</xdr:rowOff>
    </xdr:from>
    <xdr:ext cx="469744" cy="259045"/>
    <xdr:sp macro="" textlink="">
      <xdr:nvSpPr>
        <xdr:cNvPr id="204" name="テキスト ボックス 203"/>
        <xdr:cNvSpPr txBox="1"/>
      </xdr:nvSpPr>
      <xdr:spPr>
        <a:xfrm>
          <a:off x="1784427" y="1346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81905</xdr:rowOff>
    </xdr:from>
    <xdr:to>
      <xdr:col>1</xdr:col>
      <xdr:colOff>485775</xdr:colOff>
      <xdr:row>78</xdr:row>
      <xdr:rowOff>12055</xdr:rowOff>
    </xdr:to>
    <xdr:sp macro="" textlink="">
      <xdr:nvSpPr>
        <xdr:cNvPr id="205" name="円/楕円 204"/>
        <xdr:cNvSpPr/>
      </xdr:nvSpPr>
      <xdr:spPr>
        <a:xfrm>
          <a:off x="1079500" y="132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3182</xdr:rowOff>
    </xdr:from>
    <xdr:ext cx="469744" cy="259045"/>
    <xdr:sp macro="" textlink="">
      <xdr:nvSpPr>
        <xdr:cNvPr id="206" name="テキスト ボックス 205"/>
        <xdr:cNvSpPr txBox="1"/>
      </xdr:nvSpPr>
      <xdr:spPr>
        <a:xfrm>
          <a:off x="895427" y="133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31" name="直線コネクタ 230"/>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2"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3" name="直線コネクタ 232"/>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4"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5" name="直線コネクタ 234"/>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138900</xdr:rowOff>
    </xdr:from>
    <xdr:to>
      <xdr:col>6</xdr:col>
      <xdr:colOff>511175</xdr:colOff>
      <xdr:row>98</xdr:row>
      <xdr:rowOff>540</xdr:rowOff>
    </xdr:to>
    <xdr:cxnSp macro="">
      <xdr:nvCxnSpPr>
        <xdr:cNvPr id="236" name="直線コネクタ 235"/>
        <xdr:cNvCxnSpPr/>
      </xdr:nvCxnSpPr>
      <xdr:spPr>
        <a:xfrm>
          <a:off x="3797300" y="16769550"/>
          <a:ext cx="8382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7"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8" name="フローチャート : 判断 237"/>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138900</xdr:rowOff>
    </xdr:from>
    <xdr:to>
      <xdr:col>5</xdr:col>
      <xdr:colOff>358775</xdr:colOff>
      <xdr:row>98</xdr:row>
      <xdr:rowOff>65824</xdr:rowOff>
    </xdr:to>
    <xdr:cxnSp macro="">
      <xdr:nvCxnSpPr>
        <xdr:cNvPr id="239" name="直線コネクタ 238"/>
        <xdr:cNvCxnSpPr/>
      </xdr:nvCxnSpPr>
      <xdr:spPr>
        <a:xfrm flipV="1">
          <a:off x="2908300" y="16769550"/>
          <a:ext cx="889000" cy="9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40" name="フローチャート : 判断 239"/>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41" name="テキスト ボックス 240"/>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65824</xdr:rowOff>
    </xdr:from>
    <xdr:to>
      <xdr:col>4</xdr:col>
      <xdr:colOff>155575</xdr:colOff>
      <xdr:row>98</xdr:row>
      <xdr:rowOff>72262</xdr:rowOff>
    </xdr:to>
    <xdr:cxnSp macro="">
      <xdr:nvCxnSpPr>
        <xdr:cNvPr id="242" name="直線コネクタ 241"/>
        <xdr:cNvCxnSpPr/>
      </xdr:nvCxnSpPr>
      <xdr:spPr>
        <a:xfrm flipV="1">
          <a:off x="2019300" y="16867924"/>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3" name="フローチャート : 判断 242"/>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4" name="テキスト ボックス 243"/>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71596</xdr:rowOff>
    </xdr:from>
    <xdr:to>
      <xdr:col>2</xdr:col>
      <xdr:colOff>638175</xdr:colOff>
      <xdr:row>98</xdr:row>
      <xdr:rowOff>72262</xdr:rowOff>
    </xdr:to>
    <xdr:cxnSp macro="">
      <xdr:nvCxnSpPr>
        <xdr:cNvPr id="245" name="直線コネクタ 244"/>
        <xdr:cNvCxnSpPr/>
      </xdr:nvCxnSpPr>
      <xdr:spPr>
        <a:xfrm>
          <a:off x="1130300" y="16873696"/>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6" name="フローチャート : 判断 245"/>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7" name="テキスト ボックス 246"/>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8" name="フローチャート : 判断 247"/>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9" name="テキスト ボックス 248"/>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121190</xdr:rowOff>
    </xdr:from>
    <xdr:to>
      <xdr:col>6</xdr:col>
      <xdr:colOff>561975</xdr:colOff>
      <xdr:row>98</xdr:row>
      <xdr:rowOff>51340</xdr:rowOff>
    </xdr:to>
    <xdr:sp macro="" textlink="">
      <xdr:nvSpPr>
        <xdr:cNvPr id="255" name="円/楕円 254"/>
        <xdr:cNvSpPr/>
      </xdr:nvSpPr>
      <xdr:spPr>
        <a:xfrm>
          <a:off x="4584700" y="167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99617</xdr:rowOff>
    </xdr:from>
    <xdr:ext cx="534377" cy="259045"/>
    <xdr:sp macro="" textlink="">
      <xdr:nvSpPr>
        <xdr:cNvPr id="256" name="扶助費該当値テキスト"/>
        <xdr:cNvSpPr txBox="1"/>
      </xdr:nvSpPr>
      <xdr:spPr>
        <a:xfrm>
          <a:off x="4686300" y="167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88100</xdr:rowOff>
    </xdr:from>
    <xdr:to>
      <xdr:col>5</xdr:col>
      <xdr:colOff>409575</xdr:colOff>
      <xdr:row>98</xdr:row>
      <xdr:rowOff>18250</xdr:rowOff>
    </xdr:to>
    <xdr:sp macro="" textlink="">
      <xdr:nvSpPr>
        <xdr:cNvPr id="257" name="円/楕円 256"/>
        <xdr:cNvSpPr/>
      </xdr:nvSpPr>
      <xdr:spPr>
        <a:xfrm>
          <a:off x="3746500" y="167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9377</xdr:rowOff>
    </xdr:from>
    <xdr:ext cx="534377" cy="259045"/>
    <xdr:sp macro="" textlink="">
      <xdr:nvSpPr>
        <xdr:cNvPr id="258" name="テキスト ボックス 257"/>
        <xdr:cNvSpPr txBox="1"/>
      </xdr:nvSpPr>
      <xdr:spPr>
        <a:xfrm>
          <a:off x="3530111" y="168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15024</xdr:rowOff>
    </xdr:from>
    <xdr:to>
      <xdr:col>4</xdr:col>
      <xdr:colOff>206375</xdr:colOff>
      <xdr:row>98</xdr:row>
      <xdr:rowOff>116624</xdr:rowOff>
    </xdr:to>
    <xdr:sp macro="" textlink="">
      <xdr:nvSpPr>
        <xdr:cNvPr id="259" name="円/楕円 258"/>
        <xdr:cNvSpPr/>
      </xdr:nvSpPr>
      <xdr:spPr>
        <a:xfrm>
          <a:off x="2857500" y="168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107751</xdr:rowOff>
    </xdr:from>
    <xdr:ext cx="534377" cy="259045"/>
    <xdr:sp macro="" textlink="">
      <xdr:nvSpPr>
        <xdr:cNvPr id="260" name="テキスト ボックス 259"/>
        <xdr:cNvSpPr txBox="1"/>
      </xdr:nvSpPr>
      <xdr:spPr>
        <a:xfrm>
          <a:off x="2641111" y="1690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21462</xdr:rowOff>
    </xdr:from>
    <xdr:to>
      <xdr:col>3</xdr:col>
      <xdr:colOff>3175</xdr:colOff>
      <xdr:row>98</xdr:row>
      <xdr:rowOff>123062</xdr:rowOff>
    </xdr:to>
    <xdr:sp macro="" textlink="">
      <xdr:nvSpPr>
        <xdr:cNvPr id="261" name="円/楕円 260"/>
        <xdr:cNvSpPr/>
      </xdr:nvSpPr>
      <xdr:spPr>
        <a:xfrm>
          <a:off x="1968500" y="16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114189</xdr:rowOff>
    </xdr:from>
    <xdr:ext cx="534377" cy="259045"/>
    <xdr:sp macro="" textlink="">
      <xdr:nvSpPr>
        <xdr:cNvPr id="262" name="テキスト ボックス 261"/>
        <xdr:cNvSpPr txBox="1"/>
      </xdr:nvSpPr>
      <xdr:spPr>
        <a:xfrm>
          <a:off x="1752111" y="169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20796</xdr:rowOff>
    </xdr:from>
    <xdr:to>
      <xdr:col>1</xdr:col>
      <xdr:colOff>485775</xdr:colOff>
      <xdr:row>98</xdr:row>
      <xdr:rowOff>122396</xdr:rowOff>
    </xdr:to>
    <xdr:sp macro="" textlink="">
      <xdr:nvSpPr>
        <xdr:cNvPr id="263" name="円/楕円 262"/>
        <xdr:cNvSpPr/>
      </xdr:nvSpPr>
      <xdr:spPr>
        <a:xfrm>
          <a:off x="1079500" y="168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113523</xdr:rowOff>
    </xdr:from>
    <xdr:ext cx="534377" cy="259045"/>
    <xdr:sp macro="" textlink="">
      <xdr:nvSpPr>
        <xdr:cNvPr id="264" name="テキスト ボックス 263"/>
        <xdr:cNvSpPr txBox="1"/>
      </xdr:nvSpPr>
      <xdr:spPr>
        <a:xfrm>
          <a:off x="863111" y="1691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9" name="直線コネクタ 288"/>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90"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91" name="直線コネクタ 290"/>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2"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3" name="直線コネクタ 292"/>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34010</xdr:rowOff>
    </xdr:from>
    <xdr:to>
      <xdr:col>15</xdr:col>
      <xdr:colOff>180975</xdr:colOff>
      <xdr:row>38</xdr:row>
      <xdr:rowOff>150635</xdr:rowOff>
    </xdr:to>
    <xdr:cxnSp macro="">
      <xdr:nvCxnSpPr>
        <xdr:cNvPr id="294" name="直線コネクタ 293"/>
        <xdr:cNvCxnSpPr/>
      </xdr:nvCxnSpPr>
      <xdr:spPr>
        <a:xfrm flipV="1">
          <a:off x="9639300" y="6549110"/>
          <a:ext cx="838200" cy="1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61896</xdr:rowOff>
    </xdr:from>
    <xdr:ext cx="534377" cy="259045"/>
    <xdr:sp macro="" textlink="">
      <xdr:nvSpPr>
        <xdr:cNvPr id="295" name="補助費等平均値テキスト"/>
        <xdr:cNvSpPr txBox="1"/>
      </xdr:nvSpPr>
      <xdr:spPr>
        <a:xfrm>
          <a:off x="10528300" y="623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6" name="フローチャート : 判断 295"/>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22368</xdr:rowOff>
    </xdr:from>
    <xdr:to>
      <xdr:col>14</xdr:col>
      <xdr:colOff>28575</xdr:colOff>
      <xdr:row>38</xdr:row>
      <xdr:rowOff>150635</xdr:rowOff>
    </xdr:to>
    <xdr:cxnSp macro="">
      <xdr:nvCxnSpPr>
        <xdr:cNvPr id="297" name="直線コネクタ 296"/>
        <xdr:cNvCxnSpPr/>
      </xdr:nvCxnSpPr>
      <xdr:spPr>
        <a:xfrm>
          <a:off x="8750300" y="6537468"/>
          <a:ext cx="889000" cy="1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8" name="フローチャート : 判断 297"/>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54162</xdr:rowOff>
    </xdr:from>
    <xdr:ext cx="534377" cy="259045"/>
    <xdr:sp macro="" textlink="">
      <xdr:nvSpPr>
        <xdr:cNvPr id="299" name="テキスト ボックス 298"/>
        <xdr:cNvSpPr txBox="1"/>
      </xdr:nvSpPr>
      <xdr:spPr>
        <a:xfrm>
          <a:off x="9372111" y="62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7973</xdr:rowOff>
    </xdr:from>
    <xdr:to>
      <xdr:col>12</xdr:col>
      <xdr:colOff>511175</xdr:colOff>
      <xdr:row>38</xdr:row>
      <xdr:rowOff>22368</xdr:rowOff>
    </xdr:to>
    <xdr:cxnSp macro="">
      <xdr:nvCxnSpPr>
        <xdr:cNvPr id="300" name="直線コネクタ 299"/>
        <xdr:cNvCxnSpPr/>
      </xdr:nvCxnSpPr>
      <xdr:spPr>
        <a:xfrm>
          <a:off x="7861300" y="6523073"/>
          <a:ext cx="889000" cy="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301" name="フローチャート : 判断 300"/>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2" name="テキスト ボックス 301"/>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7973</xdr:rowOff>
    </xdr:from>
    <xdr:to>
      <xdr:col>11</xdr:col>
      <xdr:colOff>307975</xdr:colOff>
      <xdr:row>38</xdr:row>
      <xdr:rowOff>24569</xdr:rowOff>
    </xdr:to>
    <xdr:cxnSp macro="">
      <xdr:nvCxnSpPr>
        <xdr:cNvPr id="303" name="直線コネクタ 302"/>
        <xdr:cNvCxnSpPr/>
      </xdr:nvCxnSpPr>
      <xdr:spPr>
        <a:xfrm flipV="1">
          <a:off x="6972300" y="6523073"/>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4" name="フローチャート : 判断 303"/>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56804</xdr:rowOff>
    </xdr:from>
    <xdr:ext cx="534377" cy="259045"/>
    <xdr:sp macro="" textlink="">
      <xdr:nvSpPr>
        <xdr:cNvPr id="305" name="テキスト ボックス 304"/>
        <xdr:cNvSpPr txBox="1"/>
      </xdr:nvSpPr>
      <xdr:spPr>
        <a:xfrm>
          <a:off x="7594111" y="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6" name="フローチャート : 判断 305"/>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7" name="テキスト ボックス 306"/>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154661</xdr:rowOff>
    </xdr:from>
    <xdr:to>
      <xdr:col>15</xdr:col>
      <xdr:colOff>231775</xdr:colOff>
      <xdr:row>38</xdr:row>
      <xdr:rowOff>84810</xdr:rowOff>
    </xdr:to>
    <xdr:sp macro="" textlink="">
      <xdr:nvSpPr>
        <xdr:cNvPr id="313" name="円/楕円 312"/>
        <xdr:cNvSpPr/>
      </xdr:nvSpPr>
      <xdr:spPr>
        <a:xfrm>
          <a:off x="10426700" y="6498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133087</xdr:rowOff>
    </xdr:from>
    <xdr:ext cx="534377" cy="259045"/>
    <xdr:sp macro="" textlink="">
      <xdr:nvSpPr>
        <xdr:cNvPr id="314" name="補助費等該当値テキスト"/>
        <xdr:cNvSpPr txBox="1"/>
      </xdr:nvSpPr>
      <xdr:spPr>
        <a:xfrm>
          <a:off x="10528300" y="64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99835</xdr:rowOff>
    </xdr:from>
    <xdr:to>
      <xdr:col>14</xdr:col>
      <xdr:colOff>79375</xdr:colOff>
      <xdr:row>39</xdr:row>
      <xdr:rowOff>29985</xdr:rowOff>
    </xdr:to>
    <xdr:sp macro="" textlink="">
      <xdr:nvSpPr>
        <xdr:cNvPr id="315" name="円/楕円 314"/>
        <xdr:cNvSpPr/>
      </xdr:nvSpPr>
      <xdr:spPr>
        <a:xfrm>
          <a:off x="9588500" y="66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21112</xdr:rowOff>
    </xdr:from>
    <xdr:ext cx="534377" cy="259045"/>
    <xdr:sp macro="" textlink="">
      <xdr:nvSpPr>
        <xdr:cNvPr id="316" name="テキスト ボックス 315"/>
        <xdr:cNvSpPr txBox="1"/>
      </xdr:nvSpPr>
      <xdr:spPr>
        <a:xfrm>
          <a:off x="9372111" y="67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143017</xdr:rowOff>
    </xdr:from>
    <xdr:to>
      <xdr:col>12</xdr:col>
      <xdr:colOff>561975</xdr:colOff>
      <xdr:row>38</xdr:row>
      <xdr:rowOff>73168</xdr:rowOff>
    </xdr:to>
    <xdr:sp macro="" textlink="">
      <xdr:nvSpPr>
        <xdr:cNvPr id="317" name="円/楕円 316"/>
        <xdr:cNvSpPr/>
      </xdr:nvSpPr>
      <xdr:spPr>
        <a:xfrm>
          <a:off x="8699500" y="64866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64295</xdr:rowOff>
    </xdr:from>
    <xdr:ext cx="534377" cy="259045"/>
    <xdr:sp macro="" textlink="">
      <xdr:nvSpPr>
        <xdr:cNvPr id="318" name="テキスト ボックス 317"/>
        <xdr:cNvSpPr txBox="1"/>
      </xdr:nvSpPr>
      <xdr:spPr>
        <a:xfrm>
          <a:off x="8483111" y="65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128623</xdr:rowOff>
    </xdr:from>
    <xdr:to>
      <xdr:col>11</xdr:col>
      <xdr:colOff>358775</xdr:colOff>
      <xdr:row>38</xdr:row>
      <xdr:rowOff>58773</xdr:rowOff>
    </xdr:to>
    <xdr:sp macro="" textlink="">
      <xdr:nvSpPr>
        <xdr:cNvPr id="319" name="円/楕円 318"/>
        <xdr:cNvSpPr/>
      </xdr:nvSpPr>
      <xdr:spPr>
        <a:xfrm>
          <a:off x="7810500" y="64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75300</xdr:rowOff>
    </xdr:from>
    <xdr:ext cx="534377" cy="259045"/>
    <xdr:sp macro="" textlink="">
      <xdr:nvSpPr>
        <xdr:cNvPr id="320" name="テキスト ボックス 319"/>
        <xdr:cNvSpPr txBox="1"/>
      </xdr:nvSpPr>
      <xdr:spPr>
        <a:xfrm>
          <a:off x="7594111" y="62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145219</xdr:rowOff>
    </xdr:from>
    <xdr:to>
      <xdr:col>10</xdr:col>
      <xdr:colOff>155575</xdr:colOff>
      <xdr:row>38</xdr:row>
      <xdr:rowOff>75369</xdr:rowOff>
    </xdr:to>
    <xdr:sp macro="" textlink="">
      <xdr:nvSpPr>
        <xdr:cNvPr id="321" name="円/楕円 320"/>
        <xdr:cNvSpPr/>
      </xdr:nvSpPr>
      <xdr:spPr>
        <a:xfrm>
          <a:off x="6921500" y="64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66496</xdr:rowOff>
    </xdr:from>
    <xdr:ext cx="534377" cy="259045"/>
    <xdr:sp macro="" textlink="">
      <xdr:nvSpPr>
        <xdr:cNvPr id="322" name="テキスト ボックス 321"/>
        <xdr:cNvSpPr txBox="1"/>
      </xdr:nvSpPr>
      <xdr:spPr>
        <a:xfrm>
          <a:off x="6705111" y="65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4" name="直線コネクタ 343"/>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5"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6" name="直線コネクタ 345"/>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7"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8" name="直線コネクタ 347"/>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148734</xdr:rowOff>
    </xdr:from>
    <xdr:to>
      <xdr:col>15</xdr:col>
      <xdr:colOff>180975</xdr:colOff>
      <xdr:row>56</xdr:row>
      <xdr:rowOff>41000</xdr:rowOff>
    </xdr:to>
    <xdr:cxnSp macro="">
      <xdr:nvCxnSpPr>
        <xdr:cNvPr id="349" name="直線コネクタ 348"/>
        <xdr:cNvCxnSpPr/>
      </xdr:nvCxnSpPr>
      <xdr:spPr>
        <a:xfrm flipV="1">
          <a:off x="9639300" y="9578484"/>
          <a:ext cx="838200" cy="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139862</xdr:rowOff>
    </xdr:from>
    <xdr:ext cx="534377" cy="259045"/>
    <xdr:sp macro="" textlink="">
      <xdr:nvSpPr>
        <xdr:cNvPr id="350" name="普通建設事業費平均値テキスト"/>
        <xdr:cNvSpPr txBox="1"/>
      </xdr:nvSpPr>
      <xdr:spPr>
        <a:xfrm>
          <a:off x="10528300" y="956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51" name="フローチャート : 判断 350"/>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131210</xdr:rowOff>
    </xdr:from>
    <xdr:to>
      <xdr:col>14</xdr:col>
      <xdr:colOff>28575</xdr:colOff>
      <xdr:row>56</xdr:row>
      <xdr:rowOff>41000</xdr:rowOff>
    </xdr:to>
    <xdr:cxnSp macro="">
      <xdr:nvCxnSpPr>
        <xdr:cNvPr id="352" name="直線コネクタ 351"/>
        <xdr:cNvCxnSpPr/>
      </xdr:nvCxnSpPr>
      <xdr:spPr>
        <a:xfrm>
          <a:off x="8750300" y="9560960"/>
          <a:ext cx="889000" cy="8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3" name="フローチャート : 判断 352"/>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4" name="テキスト ボックス 353"/>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131210</xdr:rowOff>
    </xdr:from>
    <xdr:to>
      <xdr:col>12</xdr:col>
      <xdr:colOff>511175</xdr:colOff>
      <xdr:row>55</xdr:row>
      <xdr:rowOff>168778</xdr:rowOff>
    </xdr:to>
    <xdr:cxnSp macro="">
      <xdr:nvCxnSpPr>
        <xdr:cNvPr id="355" name="直線コネクタ 354"/>
        <xdr:cNvCxnSpPr/>
      </xdr:nvCxnSpPr>
      <xdr:spPr>
        <a:xfrm flipV="1">
          <a:off x="7861300" y="9560960"/>
          <a:ext cx="889000" cy="3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6" name="フローチャート : 判断 355"/>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7" name="テキスト ボックス 356"/>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168778</xdr:rowOff>
    </xdr:from>
    <xdr:to>
      <xdr:col>11</xdr:col>
      <xdr:colOff>307975</xdr:colOff>
      <xdr:row>56</xdr:row>
      <xdr:rowOff>9092</xdr:rowOff>
    </xdr:to>
    <xdr:cxnSp macro="">
      <xdr:nvCxnSpPr>
        <xdr:cNvPr id="358" name="直線コネクタ 357"/>
        <xdr:cNvCxnSpPr/>
      </xdr:nvCxnSpPr>
      <xdr:spPr>
        <a:xfrm flipV="1">
          <a:off x="6972300" y="9598528"/>
          <a:ext cx="8890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9" name="フローチャート : 判断 358"/>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162511</xdr:rowOff>
    </xdr:from>
    <xdr:ext cx="534377" cy="259045"/>
    <xdr:sp macro="" textlink="">
      <xdr:nvSpPr>
        <xdr:cNvPr id="360" name="テキスト ボックス 359"/>
        <xdr:cNvSpPr txBox="1"/>
      </xdr:nvSpPr>
      <xdr:spPr>
        <a:xfrm>
          <a:off x="7594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61" name="フローチャート : 判断 360"/>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109238</xdr:rowOff>
    </xdr:from>
    <xdr:ext cx="534377" cy="259045"/>
    <xdr:sp macro="" textlink="">
      <xdr:nvSpPr>
        <xdr:cNvPr id="362" name="テキスト ボックス 361"/>
        <xdr:cNvSpPr txBox="1"/>
      </xdr:nvSpPr>
      <xdr:spPr>
        <a:xfrm>
          <a:off x="6705111" y="97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97934</xdr:rowOff>
    </xdr:from>
    <xdr:to>
      <xdr:col>15</xdr:col>
      <xdr:colOff>231775</xdr:colOff>
      <xdr:row>56</xdr:row>
      <xdr:rowOff>28084</xdr:rowOff>
    </xdr:to>
    <xdr:sp macro="" textlink="">
      <xdr:nvSpPr>
        <xdr:cNvPr id="368" name="円/楕円 367"/>
        <xdr:cNvSpPr/>
      </xdr:nvSpPr>
      <xdr:spPr>
        <a:xfrm>
          <a:off x="10426700" y="95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120811</xdr:rowOff>
    </xdr:from>
    <xdr:ext cx="599010" cy="259045"/>
    <xdr:sp macro="" textlink="">
      <xdr:nvSpPr>
        <xdr:cNvPr id="369" name="普通建設事業費該当値テキスト"/>
        <xdr:cNvSpPr txBox="1"/>
      </xdr:nvSpPr>
      <xdr:spPr>
        <a:xfrm>
          <a:off x="10528300" y="937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110,524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161650</xdr:rowOff>
    </xdr:from>
    <xdr:to>
      <xdr:col>14</xdr:col>
      <xdr:colOff>79375</xdr:colOff>
      <xdr:row>56</xdr:row>
      <xdr:rowOff>91800</xdr:rowOff>
    </xdr:to>
    <xdr:sp macro="" textlink="">
      <xdr:nvSpPr>
        <xdr:cNvPr id="370" name="円/楕円 369"/>
        <xdr:cNvSpPr/>
      </xdr:nvSpPr>
      <xdr:spPr>
        <a:xfrm>
          <a:off x="9588500" y="95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82927</xdr:rowOff>
    </xdr:from>
    <xdr:ext cx="534377" cy="259045"/>
    <xdr:sp macro="" textlink="">
      <xdr:nvSpPr>
        <xdr:cNvPr id="371" name="テキスト ボックス 370"/>
        <xdr:cNvSpPr txBox="1"/>
      </xdr:nvSpPr>
      <xdr:spPr>
        <a:xfrm>
          <a:off x="9372111" y="96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80410</xdr:rowOff>
    </xdr:from>
    <xdr:to>
      <xdr:col>12</xdr:col>
      <xdr:colOff>561975</xdr:colOff>
      <xdr:row>56</xdr:row>
      <xdr:rowOff>10560</xdr:rowOff>
    </xdr:to>
    <xdr:sp macro="" textlink="">
      <xdr:nvSpPr>
        <xdr:cNvPr id="372" name="円/楕円 371"/>
        <xdr:cNvSpPr/>
      </xdr:nvSpPr>
      <xdr:spPr>
        <a:xfrm>
          <a:off x="8699500" y="95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1687</xdr:rowOff>
    </xdr:from>
    <xdr:ext cx="599010" cy="259045"/>
    <xdr:sp macro="" textlink="">
      <xdr:nvSpPr>
        <xdr:cNvPr id="373" name="テキスト ボックス 372"/>
        <xdr:cNvSpPr txBox="1"/>
      </xdr:nvSpPr>
      <xdr:spPr>
        <a:xfrm>
          <a:off x="8450794" y="960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117978</xdr:rowOff>
    </xdr:from>
    <xdr:to>
      <xdr:col>11</xdr:col>
      <xdr:colOff>358775</xdr:colOff>
      <xdr:row>56</xdr:row>
      <xdr:rowOff>48128</xdr:rowOff>
    </xdr:to>
    <xdr:sp macro="" textlink="">
      <xdr:nvSpPr>
        <xdr:cNvPr id="374" name="円/楕円 373"/>
        <xdr:cNvSpPr/>
      </xdr:nvSpPr>
      <xdr:spPr>
        <a:xfrm>
          <a:off x="7810500" y="95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64655</xdr:rowOff>
    </xdr:from>
    <xdr:ext cx="599010" cy="259045"/>
    <xdr:sp macro="" textlink="">
      <xdr:nvSpPr>
        <xdr:cNvPr id="375" name="テキスト ボックス 374"/>
        <xdr:cNvSpPr txBox="1"/>
      </xdr:nvSpPr>
      <xdr:spPr>
        <a:xfrm>
          <a:off x="7561794" y="932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129742</xdr:rowOff>
    </xdr:from>
    <xdr:to>
      <xdr:col>10</xdr:col>
      <xdr:colOff>155575</xdr:colOff>
      <xdr:row>56</xdr:row>
      <xdr:rowOff>59892</xdr:rowOff>
    </xdr:to>
    <xdr:sp macro="" textlink="">
      <xdr:nvSpPr>
        <xdr:cNvPr id="376" name="円/楕円 375"/>
        <xdr:cNvSpPr/>
      </xdr:nvSpPr>
      <xdr:spPr>
        <a:xfrm>
          <a:off x="6921500" y="95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76419</xdr:rowOff>
    </xdr:from>
    <xdr:ext cx="599010" cy="259045"/>
    <xdr:sp macro="" textlink="">
      <xdr:nvSpPr>
        <xdr:cNvPr id="377" name="テキスト ボックス 376"/>
        <xdr:cNvSpPr txBox="1"/>
      </xdr:nvSpPr>
      <xdr:spPr>
        <a:xfrm>
          <a:off x="6672794" y="933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401" name="直線コネクタ 400"/>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2"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3" name="直線コネクタ 402"/>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4"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5" name="直線コネクタ 404"/>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167272</xdr:rowOff>
    </xdr:from>
    <xdr:to>
      <xdr:col>15</xdr:col>
      <xdr:colOff>180975</xdr:colOff>
      <xdr:row>76</xdr:row>
      <xdr:rowOff>77355</xdr:rowOff>
    </xdr:to>
    <xdr:cxnSp macro="">
      <xdr:nvCxnSpPr>
        <xdr:cNvPr id="406" name="直線コネクタ 405"/>
        <xdr:cNvCxnSpPr/>
      </xdr:nvCxnSpPr>
      <xdr:spPr>
        <a:xfrm flipV="1">
          <a:off x="9639300" y="13026022"/>
          <a:ext cx="8382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50627</xdr:rowOff>
    </xdr:from>
    <xdr:ext cx="534377" cy="259045"/>
    <xdr:sp macro="" textlink="">
      <xdr:nvSpPr>
        <xdr:cNvPr id="407" name="普通建設事業費 （ うち新規整備　）平均値テキスト"/>
        <xdr:cNvSpPr txBox="1"/>
      </xdr:nvSpPr>
      <xdr:spPr>
        <a:xfrm>
          <a:off x="10528300" y="13080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8" name="フローチャート : 判断 407"/>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9" name="フローチャート : 判断 408"/>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10" name="テキスト ボックス 409"/>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116472</xdr:rowOff>
    </xdr:from>
    <xdr:to>
      <xdr:col>15</xdr:col>
      <xdr:colOff>231775</xdr:colOff>
      <xdr:row>76</xdr:row>
      <xdr:rowOff>46622</xdr:rowOff>
    </xdr:to>
    <xdr:sp macro="" textlink="">
      <xdr:nvSpPr>
        <xdr:cNvPr id="416" name="円/楕円 415"/>
        <xdr:cNvSpPr/>
      </xdr:nvSpPr>
      <xdr:spPr>
        <a:xfrm>
          <a:off x="10426700" y="129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139349</xdr:rowOff>
    </xdr:from>
    <xdr:ext cx="534377" cy="259045"/>
    <xdr:sp macro="" textlink="">
      <xdr:nvSpPr>
        <xdr:cNvPr id="417" name="普通建設事業費 （ うち新規整備　）該当値テキスト"/>
        <xdr:cNvSpPr txBox="1"/>
      </xdr:nvSpPr>
      <xdr:spPr>
        <a:xfrm>
          <a:off x="10528300" y="128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26555</xdr:rowOff>
    </xdr:from>
    <xdr:to>
      <xdr:col>14</xdr:col>
      <xdr:colOff>79375</xdr:colOff>
      <xdr:row>76</xdr:row>
      <xdr:rowOff>128155</xdr:rowOff>
    </xdr:to>
    <xdr:sp macro="" textlink="">
      <xdr:nvSpPr>
        <xdr:cNvPr id="418" name="円/楕円 417"/>
        <xdr:cNvSpPr/>
      </xdr:nvSpPr>
      <xdr:spPr>
        <a:xfrm>
          <a:off x="9588500" y="13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119282</xdr:rowOff>
    </xdr:from>
    <xdr:ext cx="534377" cy="259045"/>
    <xdr:sp macro="" textlink="">
      <xdr:nvSpPr>
        <xdr:cNvPr id="419" name="テキスト ボックス 418"/>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0" name="直線コネクタ 42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1" name="テキスト ボックス 43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3" name="テキスト ボックス 43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4" name="直線コネクタ 43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5" name="テキスト ボックス 43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9" name="直線コネクタ 438"/>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40"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41" name="直線コネクタ 440"/>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2"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3" name="直線コネクタ 442"/>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31824</xdr:rowOff>
    </xdr:from>
    <xdr:to>
      <xdr:col>15</xdr:col>
      <xdr:colOff>180975</xdr:colOff>
      <xdr:row>96</xdr:row>
      <xdr:rowOff>69279</xdr:rowOff>
    </xdr:to>
    <xdr:cxnSp macro="">
      <xdr:nvCxnSpPr>
        <xdr:cNvPr id="444" name="直線コネクタ 443"/>
        <xdr:cNvCxnSpPr/>
      </xdr:nvCxnSpPr>
      <xdr:spPr>
        <a:xfrm flipV="1">
          <a:off x="9639300" y="16491024"/>
          <a:ext cx="838200" cy="3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61200</xdr:rowOff>
    </xdr:from>
    <xdr:ext cx="534377" cy="259045"/>
    <xdr:sp macro="" textlink="">
      <xdr:nvSpPr>
        <xdr:cNvPr id="445" name="普通建設事業費 （ うち更新整備　）平均値テキスト"/>
        <xdr:cNvSpPr txBox="1"/>
      </xdr:nvSpPr>
      <xdr:spPr>
        <a:xfrm>
          <a:off x="10528300" y="165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6" name="フローチャート : 判断 445"/>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7" name="フローチャート : 判断 446"/>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171083</xdr:rowOff>
    </xdr:from>
    <xdr:ext cx="534377" cy="259045"/>
    <xdr:sp macro="" textlink="">
      <xdr:nvSpPr>
        <xdr:cNvPr id="448" name="テキスト ボックス 447"/>
        <xdr:cNvSpPr txBox="1"/>
      </xdr:nvSpPr>
      <xdr:spPr>
        <a:xfrm>
          <a:off x="9372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152474</xdr:rowOff>
    </xdr:from>
    <xdr:to>
      <xdr:col>15</xdr:col>
      <xdr:colOff>231775</xdr:colOff>
      <xdr:row>96</xdr:row>
      <xdr:rowOff>82624</xdr:rowOff>
    </xdr:to>
    <xdr:sp macro="" textlink="">
      <xdr:nvSpPr>
        <xdr:cNvPr id="454" name="円/楕円 453"/>
        <xdr:cNvSpPr/>
      </xdr:nvSpPr>
      <xdr:spPr>
        <a:xfrm>
          <a:off x="10426700" y="164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3901</xdr:rowOff>
    </xdr:from>
    <xdr:ext cx="534377" cy="259045"/>
    <xdr:sp macro="" textlink="">
      <xdr:nvSpPr>
        <xdr:cNvPr id="455" name="普通建設事業費 （ うち更新整備　）該当値テキスト"/>
        <xdr:cNvSpPr txBox="1"/>
      </xdr:nvSpPr>
      <xdr:spPr>
        <a:xfrm>
          <a:off x="10528300" y="1629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58,876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18479</xdr:rowOff>
    </xdr:from>
    <xdr:to>
      <xdr:col>14</xdr:col>
      <xdr:colOff>79375</xdr:colOff>
      <xdr:row>96</xdr:row>
      <xdr:rowOff>120079</xdr:rowOff>
    </xdr:to>
    <xdr:sp macro="" textlink="">
      <xdr:nvSpPr>
        <xdr:cNvPr id="456" name="円/楕円 455"/>
        <xdr:cNvSpPr/>
      </xdr:nvSpPr>
      <xdr:spPr>
        <a:xfrm>
          <a:off x="9588500" y="164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136606</xdr:rowOff>
    </xdr:from>
    <xdr:ext cx="534377" cy="259045"/>
    <xdr:sp macro="" textlink="">
      <xdr:nvSpPr>
        <xdr:cNvPr id="457" name="テキスト ボックス 456"/>
        <xdr:cNvSpPr txBox="1"/>
      </xdr:nvSpPr>
      <xdr:spPr>
        <a:xfrm>
          <a:off x="9372111" y="162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9" name="テキスト ボックス 47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81" name="直線コネクタ 480"/>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3" name="直線コネクタ 48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4"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5" name="直線コネクタ 484"/>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142024</xdr:rowOff>
    </xdr:from>
    <xdr:to>
      <xdr:col>23</xdr:col>
      <xdr:colOff>517525</xdr:colOff>
      <xdr:row>37</xdr:row>
      <xdr:rowOff>167970</xdr:rowOff>
    </xdr:to>
    <xdr:cxnSp macro="">
      <xdr:nvCxnSpPr>
        <xdr:cNvPr id="486" name="直線コネクタ 485"/>
        <xdr:cNvCxnSpPr/>
      </xdr:nvCxnSpPr>
      <xdr:spPr>
        <a:xfrm>
          <a:off x="15481300" y="6485674"/>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152061</xdr:rowOff>
    </xdr:from>
    <xdr:ext cx="469744" cy="259045"/>
    <xdr:sp macro="" textlink="">
      <xdr:nvSpPr>
        <xdr:cNvPr id="487" name="災害復旧事業費平均値テキスト"/>
        <xdr:cNvSpPr txBox="1"/>
      </xdr:nvSpPr>
      <xdr:spPr>
        <a:xfrm>
          <a:off x="16370300" y="649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8" name="フローチャート : 判断 487"/>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141262</xdr:rowOff>
    </xdr:from>
    <xdr:to>
      <xdr:col>22</xdr:col>
      <xdr:colOff>365125</xdr:colOff>
      <xdr:row>37</xdr:row>
      <xdr:rowOff>142024</xdr:rowOff>
    </xdr:to>
    <xdr:cxnSp macro="">
      <xdr:nvCxnSpPr>
        <xdr:cNvPr id="489" name="直線コネクタ 488"/>
        <xdr:cNvCxnSpPr/>
      </xdr:nvCxnSpPr>
      <xdr:spPr>
        <a:xfrm>
          <a:off x="14592300" y="648491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90" name="フローチャート : 判断 489"/>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91" name="テキスト ボックス 490"/>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58014</xdr:rowOff>
    </xdr:from>
    <xdr:to>
      <xdr:col>21</xdr:col>
      <xdr:colOff>161925</xdr:colOff>
      <xdr:row>37</xdr:row>
      <xdr:rowOff>141262</xdr:rowOff>
    </xdr:to>
    <xdr:cxnSp macro="">
      <xdr:nvCxnSpPr>
        <xdr:cNvPr id="492" name="直線コネクタ 491"/>
        <xdr:cNvCxnSpPr/>
      </xdr:nvCxnSpPr>
      <xdr:spPr>
        <a:xfrm>
          <a:off x="13703300" y="6058764"/>
          <a:ext cx="889000" cy="4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3" name="フローチャート : 判断 492"/>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4" name="テキスト ボックス 493"/>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58014</xdr:rowOff>
    </xdr:from>
    <xdr:to>
      <xdr:col>19</xdr:col>
      <xdr:colOff>644525</xdr:colOff>
      <xdr:row>37</xdr:row>
      <xdr:rowOff>1207</xdr:rowOff>
    </xdr:to>
    <xdr:cxnSp macro="">
      <xdr:nvCxnSpPr>
        <xdr:cNvPr id="495" name="直線コネクタ 494"/>
        <xdr:cNvCxnSpPr/>
      </xdr:nvCxnSpPr>
      <xdr:spPr>
        <a:xfrm flipV="1">
          <a:off x="12814300" y="6058764"/>
          <a:ext cx="889000" cy="28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6" name="フローチャート : 判断 495"/>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96893</xdr:rowOff>
    </xdr:from>
    <xdr:ext cx="469744" cy="259045"/>
    <xdr:sp macro="" textlink="">
      <xdr:nvSpPr>
        <xdr:cNvPr id="497" name="テキスト ボックス 496"/>
        <xdr:cNvSpPr txBox="1"/>
      </xdr:nvSpPr>
      <xdr:spPr>
        <a:xfrm>
          <a:off x="13468427" y="64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8" name="フローチャート : 判断 497"/>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9" name="テキスト ボックス 498"/>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117170</xdr:rowOff>
    </xdr:from>
    <xdr:to>
      <xdr:col>23</xdr:col>
      <xdr:colOff>568325</xdr:colOff>
      <xdr:row>38</xdr:row>
      <xdr:rowOff>47320</xdr:rowOff>
    </xdr:to>
    <xdr:sp macro="" textlink="">
      <xdr:nvSpPr>
        <xdr:cNvPr id="505" name="円/楕円 504"/>
        <xdr:cNvSpPr/>
      </xdr:nvSpPr>
      <xdr:spPr>
        <a:xfrm>
          <a:off x="16268700" y="64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140047</xdr:rowOff>
    </xdr:from>
    <xdr:ext cx="469744" cy="259045"/>
    <xdr:sp macro="" textlink="">
      <xdr:nvSpPr>
        <xdr:cNvPr id="506" name="災害復旧事業費該当値テキスト"/>
        <xdr:cNvSpPr txBox="1"/>
      </xdr:nvSpPr>
      <xdr:spPr>
        <a:xfrm>
          <a:off x="16370300" y="63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91224</xdr:rowOff>
    </xdr:from>
    <xdr:to>
      <xdr:col>22</xdr:col>
      <xdr:colOff>415925</xdr:colOff>
      <xdr:row>38</xdr:row>
      <xdr:rowOff>21374</xdr:rowOff>
    </xdr:to>
    <xdr:sp macro="" textlink="">
      <xdr:nvSpPr>
        <xdr:cNvPr id="507" name="円/楕円 506"/>
        <xdr:cNvSpPr/>
      </xdr:nvSpPr>
      <xdr:spPr>
        <a:xfrm>
          <a:off x="15430500" y="6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12501</xdr:rowOff>
    </xdr:from>
    <xdr:ext cx="469744" cy="259045"/>
    <xdr:sp macro="" textlink="">
      <xdr:nvSpPr>
        <xdr:cNvPr id="508" name="テキスト ボックス 507"/>
        <xdr:cNvSpPr txBox="1"/>
      </xdr:nvSpPr>
      <xdr:spPr>
        <a:xfrm>
          <a:off x="15246427" y="65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90462</xdr:rowOff>
    </xdr:from>
    <xdr:to>
      <xdr:col>21</xdr:col>
      <xdr:colOff>212725</xdr:colOff>
      <xdr:row>38</xdr:row>
      <xdr:rowOff>20612</xdr:rowOff>
    </xdr:to>
    <xdr:sp macro="" textlink="">
      <xdr:nvSpPr>
        <xdr:cNvPr id="509" name="円/楕円 508"/>
        <xdr:cNvSpPr/>
      </xdr:nvSpPr>
      <xdr:spPr>
        <a:xfrm>
          <a:off x="14541500" y="64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11739</xdr:rowOff>
    </xdr:from>
    <xdr:ext cx="469744" cy="259045"/>
    <xdr:sp macro="" textlink="">
      <xdr:nvSpPr>
        <xdr:cNvPr id="510" name="テキスト ボックス 509"/>
        <xdr:cNvSpPr txBox="1"/>
      </xdr:nvSpPr>
      <xdr:spPr>
        <a:xfrm>
          <a:off x="14357427" y="652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7214</xdr:rowOff>
    </xdr:from>
    <xdr:to>
      <xdr:col>20</xdr:col>
      <xdr:colOff>9525</xdr:colOff>
      <xdr:row>35</xdr:row>
      <xdr:rowOff>108814</xdr:rowOff>
    </xdr:to>
    <xdr:sp macro="" textlink="">
      <xdr:nvSpPr>
        <xdr:cNvPr id="511" name="円/楕円 510"/>
        <xdr:cNvSpPr/>
      </xdr:nvSpPr>
      <xdr:spPr>
        <a:xfrm>
          <a:off x="13652500" y="60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125341</xdr:rowOff>
    </xdr:from>
    <xdr:ext cx="534377" cy="259045"/>
    <xdr:sp macro="" textlink="">
      <xdr:nvSpPr>
        <xdr:cNvPr id="512" name="テキスト ボックス 511"/>
        <xdr:cNvSpPr txBox="1"/>
      </xdr:nvSpPr>
      <xdr:spPr>
        <a:xfrm>
          <a:off x="13436111" y="57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121857</xdr:rowOff>
    </xdr:from>
    <xdr:to>
      <xdr:col>18</xdr:col>
      <xdr:colOff>492125</xdr:colOff>
      <xdr:row>37</xdr:row>
      <xdr:rowOff>52007</xdr:rowOff>
    </xdr:to>
    <xdr:sp macro="" textlink="">
      <xdr:nvSpPr>
        <xdr:cNvPr id="513" name="円/楕円 512"/>
        <xdr:cNvSpPr/>
      </xdr:nvSpPr>
      <xdr:spPr>
        <a:xfrm>
          <a:off x="12763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43134</xdr:rowOff>
    </xdr:from>
    <xdr:ext cx="534377" cy="259045"/>
    <xdr:sp macro="" textlink="">
      <xdr:nvSpPr>
        <xdr:cNvPr id="514" name="テキスト ボックス 513"/>
        <xdr:cNvSpPr txBox="1"/>
      </xdr:nvSpPr>
      <xdr:spPr>
        <a:xfrm>
          <a:off x="12547111" y="638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2" name="テキスト ボックス 58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8" name="直線コネクタ 587"/>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9"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90" name="直線コネクタ 589"/>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91"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2" name="直線コネクタ 591"/>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165533</xdr:rowOff>
    </xdr:from>
    <xdr:to>
      <xdr:col>23</xdr:col>
      <xdr:colOff>517525</xdr:colOff>
      <xdr:row>76</xdr:row>
      <xdr:rowOff>28981</xdr:rowOff>
    </xdr:to>
    <xdr:cxnSp macro="">
      <xdr:nvCxnSpPr>
        <xdr:cNvPr id="593" name="直線コネクタ 592"/>
        <xdr:cNvCxnSpPr/>
      </xdr:nvCxnSpPr>
      <xdr:spPr>
        <a:xfrm>
          <a:off x="15481300" y="13024283"/>
          <a:ext cx="8382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67822</xdr:rowOff>
    </xdr:from>
    <xdr:ext cx="534377" cy="259045"/>
    <xdr:sp macro="" textlink="">
      <xdr:nvSpPr>
        <xdr:cNvPr id="594" name="公債費平均値テキスト"/>
        <xdr:cNvSpPr txBox="1"/>
      </xdr:nvSpPr>
      <xdr:spPr>
        <a:xfrm>
          <a:off x="16370300" y="127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5" name="フローチャート : 判断 594"/>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129578</xdr:rowOff>
    </xdr:from>
    <xdr:to>
      <xdr:col>22</xdr:col>
      <xdr:colOff>365125</xdr:colOff>
      <xdr:row>75</xdr:row>
      <xdr:rowOff>165533</xdr:rowOff>
    </xdr:to>
    <xdr:cxnSp macro="">
      <xdr:nvCxnSpPr>
        <xdr:cNvPr id="596" name="直線コネクタ 595"/>
        <xdr:cNvCxnSpPr/>
      </xdr:nvCxnSpPr>
      <xdr:spPr>
        <a:xfrm>
          <a:off x="14592300" y="12988328"/>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7" name="フローチャート : 判断 596"/>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144873</xdr:rowOff>
    </xdr:from>
    <xdr:ext cx="534377" cy="259045"/>
    <xdr:sp macro="" textlink="">
      <xdr:nvSpPr>
        <xdr:cNvPr id="598" name="テキスト ボックス 597"/>
        <xdr:cNvSpPr txBox="1"/>
      </xdr:nvSpPr>
      <xdr:spPr>
        <a:xfrm>
          <a:off x="15214111" y="12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67348</xdr:rowOff>
    </xdr:from>
    <xdr:to>
      <xdr:col>21</xdr:col>
      <xdr:colOff>161925</xdr:colOff>
      <xdr:row>75</xdr:row>
      <xdr:rowOff>129578</xdr:rowOff>
    </xdr:to>
    <xdr:cxnSp macro="">
      <xdr:nvCxnSpPr>
        <xdr:cNvPr id="599" name="直線コネクタ 598"/>
        <xdr:cNvCxnSpPr/>
      </xdr:nvCxnSpPr>
      <xdr:spPr>
        <a:xfrm>
          <a:off x="13703300" y="12926098"/>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600" name="フローチャート : 判断 599"/>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125607</xdr:rowOff>
    </xdr:from>
    <xdr:ext cx="534377" cy="259045"/>
    <xdr:sp macro="" textlink="">
      <xdr:nvSpPr>
        <xdr:cNvPr id="601" name="テキスト ボックス 600"/>
        <xdr:cNvSpPr txBox="1"/>
      </xdr:nvSpPr>
      <xdr:spPr>
        <a:xfrm>
          <a:off x="14325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24346</xdr:rowOff>
    </xdr:from>
    <xdr:to>
      <xdr:col>19</xdr:col>
      <xdr:colOff>644525</xdr:colOff>
      <xdr:row>75</xdr:row>
      <xdr:rowOff>67348</xdr:rowOff>
    </xdr:to>
    <xdr:cxnSp macro="">
      <xdr:nvCxnSpPr>
        <xdr:cNvPr id="602" name="直線コネクタ 601"/>
        <xdr:cNvCxnSpPr/>
      </xdr:nvCxnSpPr>
      <xdr:spPr>
        <a:xfrm>
          <a:off x="12814300" y="12883096"/>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3" name="フローチャート : 判断 602"/>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4" name="テキスト ボックス 603"/>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5" name="フローチャート : 判断 604"/>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84243</xdr:rowOff>
    </xdr:from>
    <xdr:ext cx="534377" cy="259045"/>
    <xdr:sp macro="" textlink="">
      <xdr:nvSpPr>
        <xdr:cNvPr id="606" name="テキスト ボックス 605"/>
        <xdr:cNvSpPr txBox="1"/>
      </xdr:nvSpPr>
      <xdr:spPr>
        <a:xfrm>
          <a:off x="12547111" y="12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149631</xdr:rowOff>
    </xdr:from>
    <xdr:to>
      <xdr:col>23</xdr:col>
      <xdr:colOff>568325</xdr:colOff>
      <xdr:row>76</xdr:row>
      <xdr:rowOff>79781</xdr:rowOff>
    </xdr:to>
    <xdr:sp macro="" textlink="">
      <xdr:nvSpPr>
        <xdr:cNvPr id="612" name="円/楕円 611"/>
        <xdr:cNvSpPr/>
      </xdr:nvSpPr>
      <xdr:spPr>
        <a:xfrm>
          <a:off x="16268700" y="130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128058</xdr:rowOff>
    </xdr:from>
    <xdr:ext cx="534377" cy="259045"/>
    <xdr:sp macro="" textlink="">
      <xdr:nvSpPr>
        <xdr:cNvPr id="613" name="公債費該当値テキスト"/>
        <xdr:cNvSpPr txBox="1"/>
      </xdr:nvSpPr>
      <xdr:spPr>
        <a:xfrm>
          <a:off x="16370300" y="129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71,718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114732</xdr:rowOff>
    </xdr:from>
    <xdr:to>
      <xdr:col>22</xdr:col>
      <xdr:colOff>415925</xdr:colOff>
      <xdr:row>76</xdr:row>
      <xdr:rowOff>44881</xdr:rowOff>
    </xdr:to>
    <xdr:sp macro="" textlink="">
      <xdr:nvSpPr>
        <xdr:cNvPr id="614" name="円/楕円 613"/>
        <xdr:cNvSpPr/>
      </xdr:nvSpPr>
      <xdr:spPr>
        <a:xfrm>
          <a:off x="15430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36010</xdr:rowOff>
    </xdr:from>
    <xdr:ext cx="534377" cy="259045"/>
    <xdr:sp macro="" textlink="">
      <xdr:nvSpPr>
        <xdr:cNvPr id="615" name="テキスト ボックス 614"/>
        <xdr:cNvSpPr txBox="1"/>
      </xdr:nvSpPr>
      <xdr:spPr>
        <a:xfrm>
          <a:off x="15214111" y="130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78778</xdr:rowOff>
    </xdr:from>
    <xdr:to>
      <xdr:col>21</xdr:col>
      <xdr:colOff>212725</xdr:colOff>
      <xdr:row>76</xdr:row>
      <xdr:rowOff>8928</xdr:rowOff>
    </xdr:to>
    <xdr:sp macro="" textlink="">
      <xdr:nvSpPr>
        <xdr:cNvPr id="616" name="円/楕円 615"/>
        <xdr:cNvSpPr/>
      </xdr:nvSpPr>
      <xdr:spPr>
        <a:xfrm>
          <a:off x="14541500" y="129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55</xdr:rowOff>
    </xdr:from>
    <xdr:ext cx="534377" cy="259045"/>
    <xdr:sp macro="" textlink="">
      <xdr:nvSpPr>
        <xdr:cNvPr id="617" name="テキスト ボックス 616"/>
        <xdr:cNvSpPr txBox="1"/>
      </xdr:nvSpPr>
      <xdr:spPr>
        <a:xfrm>
          <a:off x="14325111" y="130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16548</xdr:rowOff>
    </xdr:from>
    <xdr:to>
      <xdr:col>20</xdr:col>
      <xdr:colOff>9525</xdr:colOff>
      <xdr:row>75</xdr:row>
      <xdr:rowOff>118148</xdr:rowOff>
    </xdr:to>
    <xdr:sp macro="" textlink="">
      <xdr:nvSpPr>
        <xdr:cNvPr id="618" name="円/楕円 617"/>
        <xdr:cNvSpPr/>
      </xdr:nvSpPr>
      <xdr:spPr>
        <a:xfrm>
          <a:off x="13652500" y="128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109275</xdr:rowOff>
    </xdr:from>
    <xdr:ext cx="534377" cy="259045"/>
    <xdr:sp macro="" textlink="">
      <xdr:nvSpPr>
        <xdr:cNvPr id="619" name="テキスト ボックス 618"/>
        <xdr:cNvSpPr txBox="1"/>
      </xdr:nvSpPr>
      <xdr:spPr>
        <a:xfrm>
          <a:off x="13436111" y="129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144996</xdr:rowOff>
    </xdr:from>
    <xdr:to>
      <xdr:col>18</xdr:col>
      <xdr:colOff>492125</xdr:colOff>
      <xdr:row>75</xdr:row>
      <xdr:rowOff>75146</xdr:rowOff>
    </xdr:to>
    <xdr:sp macro="" textlink="">
      <xdr:nvSpPr>
        <xdr:cNvPr id="620" name="円/楕円 619"/>
        <xdr:cNvSpPr/>
      </xdr:nvSpPr>
      <xdr:spPr>
        <a:xfrm>
          <a:off x="12763500" y="128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91673</xdr:rowOff>
    </xdr:from>
    <xdr:ext cx="534377" cy="259045"/>
    <xdr:sp macro="" textlink="">
      <xdr:nvSpPr>
        <xdr:cNvPr id="621" name="テキスト ボックス 620"/>
        <xdr:cNvSpPr txBox="1"/>
      </xdr:nvSpPr>
      <xdr:spPr>
        <a:xfrm>
          <a:off x="12547111" y="126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5" name="テキスト ボックス 63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7" name="テキスト ボックス 63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9" name="テキスト ボックス 63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1" name="テキスト ボックス 64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3" name="テキスト ボックス 64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7" name="直線コネクタ 646"/>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8"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9" name="直線コネクタ 648"/>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50"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51" name="直線コネクタ 650"/>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80525</xdr:rowOff>
    </xdr:from>
    <xdr:to>
      <xdr:col>23</xdr:col>
      <xdr:colOff>517525</xdr:colOff>
      <xdr:row>96</xdr:row>
      <xdr:rowOff>24257</xdr:rowOff>
    </xdr:to>
    <xdr:cxnSp macro="">
      <xdr:nvCxnSpPr>
        <xdr:cNvPr id="652" name="直線コネクタ 651"/>
        <xdr:cNvCxnSpPr/>
      </xdr:nvCxnSpPr>
      <xdr:spPr>
        <a:xfrm>
          <a:off x="15481300" y="16368275"/>
          <a:ext cx="838200" cy="1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33755</xdr:rowOff>
    </xdr:from>
    <xdr:ext cx="534377" cy="259045"/>
    <xdr:sp macro="" textlink="">
      <xdr:nvSpPr>
        <xdr:cNvPr id="653" name="積立金平均値テキスト"/>
        <xdr:cNvSpPr txBox="1"/>
      </xdr:nvSpPr>
      <xdr:spPr>
        <a:xfrm>
          <a:off x="16370300" y="16492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4" name="フローチャート : 判断 653"/>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80525</xdr:rowOff>
    </xdr:from>
    <xdr:to>
      <xdr:col>22</xdr:col>
      <xdr:colOff>365125</xdr:colOff>
      <xdr:row>96</xdr:row>
      <xdr:rowOff>152485</xdr:rowOff>
    </xdr:to>
    <xdr:cxnSp macro="">
      <xdr:nvCxnSpPr>
        <xdr:cNvPr id="655" name="直線コネクタ 654"/>
        <xdr:cNvCxnSpPr/>
      </xdr:nvCxnSpPr>
      <xdr:spPr>
        <a:xfrm flipV="1">
          <a:off x="14592300" y="16368275"/>
          <a:ext cx="889000" cy="24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6" name="フローチャート : 判断 655"/>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70397</xdr:rowOff>
    </xdr:from>
    <xdr:ext cx="534377" cy="259045"/>
    <xdr:sp macro="" textlink="">
      <xdr:nvSpPr>
        <xdr:cNvPr id="657" name="テキスト ボックス 656"/>
        <xdr:cNvSpPr txBox="1"/>
      </xdr:nvSpPr>
      <xdr:spPr>
        <a:xfrm>
          <a:off x="15214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152485</xdr:rowOff>
    </xdr:from>
    <xdr:to>
      <xdr:col>21</xdr:col>
      <xdr:colOff>161925</xdr:colOff>
      <xdr:row>97</xdr:row>
      <xdr:rowOff>135748</xdr:rowOff>
    </xdr:to>
    <xdr:cxnSp macro="">
      <xdr:nvCxnSpPr>
        <xdr:cNvPr id="658" name="直線コネクタ 657"/>
        <xdr:cNvCxnSpPr/>
      </xdr:nvCxnSpPr>
      <xdr:spPr>
        <a:xfrm flipV="1">
          <a:off x="13703300" y="16611685"/>
          <a:ext cx="889000" cy="1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9" name="フローチャート : 判断 658"/>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60" name="テキスト ボックス 659"/>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58710</xdr:rowOff>
    </xdr:from>
    <xdr:to>
      <xdr:col>19</xdr:col>
      <xdr:colOff>644525</xdr:colOff>
      <xdr:row>97</xdr:row>
      <xdr:rowOff>135748</xdr:rowOff>
    </xdr:to>
    <xdr:cxnSp macro="">
      <xdr:nvCxnSpPr>
        <xdr:cNvPr id="661" name="直線コネクタ 660"/>
        <xdr:cNvCxnSpPr/>
      </xdr:nvCxnSpPr>
      <xdr:spPr>
        <a:xfrm>
          <a:off x="12814300" y="16689360"/>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2" name="フローチャート : 判断 661"/>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3" name="テキスト ボックス 662"/>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4" name="フローチャート : 判断 663"/>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5" name="テキスト ボックス 664"/>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144907</xdr:rowOff>
    </xdr:from>
    <xdr:to>
      <xdr:col>23</xdr:col>
      <xdr:colOff>568325</xdr:colOff>
      <xdr:row>96</xdr:row>
      <xdr:rowOff>75057</xdr:rowOff>
    </xdr:to>
    <xdr:sp macro="" textlink="">
      <xdr:nvSpPr>
        <xdr:cNvPr id="671" name="円/楕円 670"/>
        <xdr:cNvSpPr/>
      </xdr:nvSpPr>
      <xdr:spPr>
        <a:xfrm>
          <a:off x="16268700" y="164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167784</xdr:rowOff>
    </xdr:from>
    <xdr:ext cx="534377" cy="259045"/>
    <xdr:sp macro="" textlink="">
      <xdr:nvSpPr>
        <xdr:cNvPr id="672" name="積立金該当値テキスト"/>
        <xdr:cNvSpPr txBox="1"/>
      </xdr:nvSpPr>
      <xdr:spPr>
        <a:xfrm>
          <a:off x="16370300" y="162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36,070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29725</xdr:rowOff>
    </xdr:from>
    <xdr:to>
      <xdr:col>22</xdr:col>
      <xdr:colOff>415925</xdr:colOff>
      <xdr:row>95</xdr:row>
      <xdr:rowOff>131325</xdr:rowOff>
    </xdr:to>
    <xdr:sp macro="" textlink="">
      <xdr:nvSpPr>
        <xdr:cNvPr id="673" name="円/楕円 672"/>
        <xdr:cNvSpPr/>
      </xdr:nvSpPr>
      <xdr:spPr>
        <a:xfrm>
          <a:off x="15430500" y="163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147852</xdr:rowOff>
    </xdr:from>
    <xdr:ext cx="534377" cy="259045"/>
    <xdr:sp macro="" textlink="">
      <xdr:nvSpPr>
        <xdr:cNvPr id="674" name="テキスト ボックス 673"/>
        <xdr:cNvSpPr txBox="1"/>
      </xdr:nvSpPr>
      <xdr:spPr>
        <a:xfrm>
          <a:off x="15214111" y="160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101685</xdr:rowOff>
    </xdr:from>
    <xdr:to>
      <xdr:col>21</xdr:col>
      <xdr:colOff>212725</xdr:colOff>
      <xdr:row>97</xdr:row>
      <xdr:rowOff>31835</xdr:rowOff>
    </xdr:to>
    <xdr:sp macro="" textlink="">
      <xdr:nvSpPr>
        <xdr:cNvPr id="675" name="円/楕円 674"/>
        <xdr:cNvSpPr/>
      </xdr:nvSpPr>
      <xdr:spPr>
        <a:xfrm>
          <a:off x="14541500" y="16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22962</xdr:rowOff>
    </xdr:from>
    <xdr:ext cx="534377" cy="259045"/>
    <xdr:sp macro="" textlink="">
      <xdr:nvSpPr>
        <xdr:cNvPr id="676" name="テキスト ボックス 675"/>
        <xdr:cNvSpPr txBox="1"/>
      </xdr:nvSpPr>
      <xdr:spPr>
        <a:xfrm>
          <a:off x="14325111" y="166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84948</xdr:rowOff>
    </xdr:from>
    <xdr:to>
      <xdr:col>20</xdr:col>
      <xdr:colOff>9525</xdr:colOff>
      <xdr:row>98</xdr:row>
      <xdr:rowOff>15098</xdr:rowOff>
    </xdr:to>
    <xdr:sp macro="" textlink="">
      <xdr:nvSpPr>
        <xdr:cNvPr id="677" name="円/楕円 676"/>
        <xdr:cNvSpPr/>
      </xdr:nvSpPr>
      <xdr:spPr>
        <a:xfrm>
          <a:off x="13652500" y="167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6225</xdr:rowOff>
    </xdr:from>
    <xdr:ext cx="534377" cy="259045"/>
    <xdr:sp macro="" textlink="">
      <xdr:nvSpPr>
        <xdr:cNvPr id="678" name="テキスト ボックス 677"/>
        <xdr:cNvSpPr txBox="1"/>
      </xdr:nvSpPr>
      <xdr:spPr>
        <a:xfrm>
          <a:off x="13436111" y="168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7910</xdr:rowOff>
    </xdr:from>
    <xdr:to>
      <xdr:col>18</xdr:col>
      <xdr:colOff>492125</xdr:colOff>
      <xdr:row>97</xdr:row>
      <xdr:rowOff>109510</xdr:rowOff>
    </xdr:to>
    <xdr:sp macro="" textlink="">
      <xdr:nvSpPr>
        <xdr:cNvPr id="679" name="円/楕円 678"/>
        <xdr:cNvSpPr/>
      </xdr:nvSpPr>
      <xdr:spPr>
        <a:xfrm>
          <a:off x="12763500" y="166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100637</xdr:rowOff>
    </xdr:from>
    <xdr:ext cx="534377" cy="259045"/>
    <xdr:sp macro="" textlink="">
      <xdr:nvSpPr>
        <xdr:cNvPr id="680" name="テキスト ボックス 679"/>
        <xdr:cNvSpPr txBox="1"/>
      </xdr:nvSpPr>
      <xdr:spPr>
        <a:xfrm>
          <a:off x="12547111" y="1673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1" name="直線コネクタ 69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2" name="テキスト ボックス 69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3" name="直線コネクタ 69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4" name="テキスト ボックス 69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5" name="直線コネクタ 69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6" name="テキスト ボックス 69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7" name="直線コネクタ 69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8" name="テキスト ボックス 69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9" name="直線コネクタ 69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0" name="テキスト ボックス 69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4" name="直線コネクタ 703"/>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6" name="直線コネクタ 70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7"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8" name="直線コネクタ 707"/>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92710</xdr:rowOff>
    </xdr:from>
    <xdr:to>
      <xdr:col>32</xdr:col>
      <xdr:colOff>187325</xdr:colOff>
      <xdr:row>37</xdr:row>
      <xdr:rowOff>104140</xdr:rowOff>
    </xdr:to>
    <xdr:cxnSp macro="">
      <xdr:nvCxnSpPr>
        <xdr:cNvPr id="709" name="直線コネクタ 708"/>
        <xdr:cNvCxnSpPr/>
      </xdr:nvCxnSpPr>
      <xdr:spPr>
        <a:xfrm flipV="1">
          <a:off x="21323300" y="64363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58818</xdr:rowOff>
    </xdr:from>
    <xdr:ext cx="469744" cy="259045"/>
    <xdr:sp macro="" textlink="">
      <xdr:nvSpPr>
        <xdr:cNvPr id="710" name="投資及び出資金平均値テキスト"/>
        <xdr:cNvSpPr txBox="1"/>
      </xdr:nvSpPr>
      <xdr:spPr>
        <a:xfrm>
          <a:off x="22212300" y="64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11" name="フローチャート : 判断 710"/>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104140</xdr:rowOff>
    </xdr:from>
    <xdr:to>
      <xdr:col>31</xdr:col>
      <xdr:colOff>34925</xdr:colOff>
      <xdr:row>37</xdr:row>
      <xdr:rowOff>114173</xdr:rowOff>
    </xdr:to>
    <xdr:cxnSp macro="">
      <xdr:nvCxnSpPr>
        <xdr:cNvPr id="712" name="直線コネクタ 711"/>
        <xdr:cNvCxnSpPr/>
      </xdr:nvCxnSpPr>
      <xdr:spPr>
        <a:xfrm flipV="1">
          <a:off x="20434300" y="6447790"/>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3" name="フローチャート : 判断 712"/>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30497</xdr:rowOff>
    </xdr:from>
    <xdr:ext cx="469744" cy="259045"/>
    <xdr:sp macro="" textlink="">
      <xdr:nvSpPr>
        <xdr:cNvPr id="714" name="テキスト ボックス 713"/>
        <xdr:cNvSpPr txBox="1"/>
      </xdr:nvSpPr>
      <xdr:spPr>
        <a:xfrm>
          <a:off x="21088427"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114173</xdr:rowOff>
    </xdr:from>
    <xdr:to>
      <xdr:col>29</xdr:col>
      <xdr:colOff>517525</xdr:colOff>
      <xdr:row>37</xdr:row>
      <xdr:rowOff>122555</xdr:rowOff>
    </xdr:to>
    <xdr:cxnSp macro="">
      <xdr:nvCxnSpPr>
        <xdr:cNvPr id="715" name="直線コネクタ 714"/>
        <xdr:cNvCxnSpPr/>
      </xdr:nvCxnSpPr>
      <xdr:spPr>
        <a:xfrm flipV="1">
          <a:off x="19545300" y="645782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6" name="フローチャート : 判断 715"/>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7" name="テキスト ボックス 716"/>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122555</xdr:rowOff>
    </xdr:from>
    <xdr:to>
      <xdr:col>28</xdr:col>
      <xdr:colOff>314325</xdr:colOff>
      <xdr:row>38</xdr:row>
      <xdr:rowOff>36703</xdr:rowOff>
    </xdr:to>
    <xdr:cxnSp macro="">
      <xdr:nvCxnSpPr>
        <xdr:cNvPr id="718" name="直線コネクタ 717"/>
        <xdr:cNvCxnSpPr/>
      </xdr:nvCxnSpPr>
      <xdr:spPr>
        <a:xfrm flipV="1">
          <a:off x="18656300" y="6466205"/>
          <a:ext cx="8890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9" name="フローチャート : 判断 718"/>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20" name="テキスト ボックス 719"/>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21" name="フローチャート : 判断 720"/>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2" name="テキスト ボックス 721"/>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41910</xdr:rowOff>
    </xdr:from>
    <xdr:to>
      <xdr:col>32</xdr:col>
      <xdr:colOff>238125</xdr:colOff>
      <xdr:row>37</xdr:row>
      <xdr:rowOff>143510</xdr:rowOff>
    </xdr:to>
    <xdr:sp macro="" textlink="">
      <xdr:nvSpPr>
        <xdr:cNvPr id="728" name="円/楕円 727"/>
        <xdr:cNvSpPr/>
      </xdr:nvSpPr>
      <xdr:spPr>
        <a:xfrm>
          <a:off x="221107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64787</xdr:rowOff>
    </xdr:from>
    <xdr:ext cx="469744" cy="259045"/>
    <xdr:sp macro="" textlink="">
      <xdr:nvSpPr>
        <xdr:cNvPr id="729" name="投資及び出資金該当値テキスト"/>
        <xdr:cNvSpPr txBox="1"/>
      </xdr:nvSpPr>
      <xdr:spPr>
        <a:xfrm>
          <a:off x="22212300"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53340</xdr:rowOff>
    </xdr:from>
    <xdr:to>
      <xdr:col>31</xdr:col>
      <xdr:colOff>85725</xdr:colOff>
      <xdr:row>37</xdr:row>
      <xdr:rowOff>154940</xdr:rowOff>
    </xdr:to>
    <xdr:sp macro="" textlink="">
      <xdr:nvSpPr>
        <xdr:cNvPr id="730" name="円/楕円 729"/>
        <xdr:cNvSpPr/>
      </xdr:nvSpPr>
      <xdr:spPr>
        <a:xfrm>
          <a:off x="21272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17</xdr:rowOff>
    </xdr:from>
    <xdr:ext cx="469744" cy="259045"/>
    <xdr:sp macro="" textlink="">
      <xdr:nvSpPr>
        <xdr:cNvPr id="731" name="テキスト ボックス 730"/>
        <xdr:cNvSpPr txBox="1"/>
      </xdr:nvSpPr>
      <xdr:spPr>
        <a:xfrm>
          <a:off x="21088427" y="617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63373</xdr:rowOff>
    </xdr:from>
    <xdr:to>
      <xdr:col>29</xdr:col>
      <xdr:colOff>568325</xdr:colOff>
      <xdr:row>37</xdr:row>
      <xdr:rowOff>164973</xdr:rowOff>
    </xdr:to>
    <xdr:sp macro="" textlink="">
      <xdr:nvSpPr>
        <xdr:cNvPr id="732" name="円/楕円 731"/>
        <xdr:cNvSpPr/>
      </xdr:nvSpPr>
      <xdr:spPr>
        <a:xfrm>
          <a:off x="203835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156100</xdr:rowOff>
    </xdr:from>
    <xdr:ext cx="469744" cy="259045"/>
    <xdr:sp macro="" textlink="">
      <xdr:nvSpPr>
        <xdr:cNvPr id="733" name="テキスト ボックス 732"/>
        <xdr:cNvSpPr txBox="1"/>
      </xdr:nvSpPr>
      <xdr:spPr>
        <a:xfrm>
          <a:off x="20199427" y="64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71755</xdr:rowOff>
    </xdr:from>
    <xdr:to>
      <xdr:col>28</xdr:col>
      <xdr:colOff>365125</xdr:colOff>
      <xdr:row>38</xdr:row>
      <xdr:rowOff>1905</xdr:rowOff>
    </xdr:to>
    <xdr:sp macro="" textlink="">
      <xdr:nvSpPr>
        <xdr:cNvPr id="734" name="円/楕円 733"/>
        <xdr:cNvSpPr/>
      </xdr:nvSpPr>
      <xdr:spPr>
        <a:xfrm>
          <a:off x="19494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164482</xdr:rowOff>
    </xdr:from>
    <xdr:ext cx="469744" cy="259045"/>
    <xdr:sp macro="" textlink="">
      <xdr:nvSpPr>
        <xdr:cNvPr id="735" name="テキスト ボックス 734"/>
        <xdr:cNvSpPr txBox="1"/>
      </xdr:nvSpPr>
      <xdr:spPr>
        <a:xfrm>
          <a:off x="19310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157353</xdr:rowOff>
    </xdr:from>
    <xdr:to>
      <xdr:col>27</xdr:col>
      <xdr:colOff>161925</xdr:colOff>
      <xdr:row>38</xdr:row>
      <xdr:rowOff>87503</xdr:rowOff>
    </xdr:to>
    <xdr:sp macro="" textlink="">
      <xdr:nvSpPr>
        <xdr:cNvPr id="736" name="円/楕円 735"/>
        <xdr:cNvSpPr/>
      </xdr:nvSpPr>
      <xdr:spPr>
        <a:xfrm>
          <a:off x="18605500" y="65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78630</xdr:rowOff>
    </xdr:from>
    <xdr:ext cx="469744" cy="259045"/>
    <xdr:sp macro="" textlink="">
      <xdr:nvSpPr>
        <xdr:cNvPr id="737" name="テキスト ボックス 736"/>
        <xdr:cNvSpPr txBox="1"/>
      </xdr:nvSpPr>
      <xdr:spPr>
        <a:xfrm>
          <a:off x="18421427" y="659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9" name="直線コネクタ 758"/>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2"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3" name="直線コネクタ 762"/>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110165</xdr:rowOff>
    </xdr:from>
    <xdr:to>
      <xdr:col>32</xdr:col>
      <xdr:colOff>187325</xdr:colOff>
      <xdr:row>58</xdr:row>
      <xdr:rowOff>114509</xdr:rowOff>
    </xdr:to>
    <xdr:cxnSp macro="">
      <xdr:nvCxnSpPr>
        <xdr:cNvPr id="764" name="直線コネクタ 763"/>
        <xdr:cNvCxnSpPr/>
      </xdr:nvCxnSpPr>
      <xdr:spPr>
        <a:xfrm flipV="1">
          <a:off x="21323300" y="10054265"/>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5"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6" name="フローチャート : 判断 765"/>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114509</xdr:rowOff>
    </xdr:from>
    <xdr:to>
      <xdr:col>31</xdr:col>
      <xdr:colOff>34925</xdr:colOff>
      <xdr:row>58</xdr:row>
      <xdr:rowOff>124430</xdr:rowOff>
    </xdr:to>
    <xdr:cxnSp macro="">
      <xdr:nvCxnSpPr>
        <xdr:cNvPr id="767" name="直線コネクタ 766"/>
        <xdr:cNvCxnSpPr/>
      </xdr:nvCxnSpPr>
      <xdr:spPr>
        <a:xfrm flipV="1">
          <a:off x="20434300" y="1005860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8" name="フローチャート : 判断 767"/>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9" name="テキスト ボックス 768"/>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123881</xdr:rowOff>
    </xdr:from>
    <xdr:to>
      <xdr:col>29</xdr:col>
      <xdr:colOff>517525</xdr:colOff>
      <xdr:row>58</xdr:row>
      <xdr:rowOff>124430</xdr:rowOff>
    </xdr:to>
    <xdr:cxnSp macro="">
      <xdr:nvCxnSpPr>
        <xdr:cNvPr id="770" name="直線コネクタ 769"/>
        <xdr:cNvCxnSpPr/>
      </xdr:nvCxnSpPr>
      <xdr:spPr>
        <a:xfrm>
          <a:off x="19545300" y="1006798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71" name="フローチャート : 判断 770"/>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2" name="テキスト ボックス 771"/>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115377</xdr:rowOff>
    </xdr:from>
    <xdr:to>
      <xdr:col>28</xdr:col>
      <xdr:colOff>314325</xdr:colOff>
      <xdr:row>58</xdr:row>
      <xdr:rowOff>123881</xdr:rowOff>
    </xdr:to>
    <xdr:cxnSp macro="">
      <xdr:nvCxnSpPr>
        <xdr:cNvPr id="773" name="直線コネクタ 772"/>
        <xdr:cNvCxnSpPr/>
      </xdr:nvCxnSpPr>
      <xdr:spPr>
        <a:xfrm>
          <a:off x="18656300" y="10059477"/>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4" name="フローチャート : 判断 773"/>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5" name="テキスト ボックス 774"/>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6" name="フローチャート : 判断 775"/>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7" name="テキスト ボックス 776"/>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59365</xdr:rowOff>
    </xdr:from>
    <xdr:to>
      <xdr:col>32</xdr:col>
      <xdr:colOff>238125</xdr:colOff>
      <xdr:row>58</xdr:row>
      <xdr:rowOff>160965</xdr:rowOff>
    </xdr:to>
    <xdr:sp macro="" textlink="">
      <xdr:nvSpPr>
        <xdr:cNvPr id="783" name="円/楕円 782"/>
        <xdr:cNvSpPr/>
      </xdr:nvSpPr>
      <xdr:spPr>
        <a:xfrm>
          <a:off x="22110700" y="100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145742</xdr:rowOff>
    </xdr:from>
    <xdr:ext cx="378565" cy="259045"/>
    <xdr:sp macro="" textlink="">
      <xdr:nvSpPr>
        <xdr:cNvPr id="784" name="貸付金該当値テキスト"/>
        <xdr:cNvSpPr txBox="1"/>
      </xdr:nvSpPr>
      <xdr:spPr>
        <a:xfrm>
          <a:off x="22212300" y="9918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63709</xdr:rowOff>
    </xdr:from>
    <xdr:to>
      <xdr:col>31</xdr:col>
      <xdr:colOff>85725</xdr:colOff>
      <xdr:row>58</xdr:row>
      <xdr:rowOff>165309</xdr:rowOff>
    </xdr:to>
    <xdr:sp macro="" textlink="">
      <xdr:nvSpPr>
        <xdr:cNvPr id="785" name="円/楕円 784"/>
        <xdr:cNvSpPr/>
      </xdr:nvSpPr>
      <xdr:spPr>
        <a:xfrm>
          <a:off x="21272500" y="100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156436</xdr:rowOff>
    </xdr:from>
    <xdr:ext cx="378565" cy="259045"/>
    <xdr:sp macro="" textlink="">
      <xdr:nvSpPr>
        <xdr:cNvPr id="786" name="テキスト ボックス 785"/>
        <xdr:cNvSpPr txBox="1"/>
      </xdr:nvSpPr>
      <xdr:spPr>
        <a:xfrm>
          <a:off x="21134017" y="10100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73630</xdr:rowOff>
    </xdr:from>
    <xdr:to>
      <xdr:col>29</xdr:col>
      <xdr:colOff>568325</xdr:colOff>
      <xdr:row>59</xdr:row>
      <xdr:rowOff>3780</xdr:rowOff>
    </xdr:to>
    <xdr:sp macro="" textlink="">
      <xdr:nvSpPr>
        <xdr:cNvPr id="787" name="円/楕円 786"/>
        <xdr:cNvSpPr/>
      </xdr:nvSpPr>
      <xdr:spPr>
        <a:xfrm>
          <a:off x="20383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166357</xdr:rowOff>
    </xdr:from>
    <xdr:ext cx="378565" cy="259045"/>
    <xdr:sp macro="" textlink="">
      <xdr:nvSpPr>
        <xdr:cNvPr id="788" name="テキスト ボックス 787"/>
        <xdr:cNvSpPr txBox="1"/>
      </xdr:nvSpPr>
      <xdr:spPr>
        <a:xfrm>
          <a:off x="20245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73081</xdr:rowOff>
    </xdr:from>
    <xdr:to>
      <xdr:col>28</xdr:col>
      <xdr:colOff>365125</xdr:colOff>
      <xdr:row>59</xdr:row>
      <xdr:rowOff>3231</xdr:rowOff>
    </xdr:to>
    <xdr:sp macro="" textlink="">
      <xdr:nvSpPr>
        <xdr:cNvPr id="789" name="円/楕円 788"/>
        <xdr:cNvSpPr/>
      </xdr:nvSpPr>
      <xdr:spPr>
        <a:xfrm>
          <a:off x="194945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165808</xdr:rowOff>
    </xdr:from>
    <xdr:ext cx="378565" cy="259045"/>
    <xdr:sp macro="" textlink="">
      <xdr:nvSpPr>
        <xdr:cNvPr id="790" name="テキスト ボックス 789"/>
        <xdr:cNvSpPr txBox="1"/>
      </xdr:nvSpPr>
      <xdr:spPr>
        <a:xfrm>
          <a:off x="19356017" y="1010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64577</xdr:rowOff>
    </xdr:from>
    <xdr:to>
      <xdr:col>27</xdr:col>
      <xdr:colOff>161925</xdr:colOff>
      <xdr:row>58</xdr:row>
      <xdr:rowOff>166177</xdr:rowOff>
    </xdr:to>
    <xdr:sp macro="" textlink="">
      <xdr:nvSpPr>
        <xdr:cNvPr id="791" name="円/楕円 790"/>
        <xdr:cNvSpPr/>
      </xdr:nvSpPr>
      <xdr:spPr>
        <a:xfrm>
          <a:off x="18605500" y="100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157304</xdr:rowOff>
    </xdr:from>
    <xdr:ext cx="378565" cy="259045"/>
    <xdr:sp macro="" textlink="">
      <xdr:nvSpPr>
        <xdr:cNvPr id="792" name="テキスト ボックス 791"/>
        <xdr:cNvSpPr txBox="1"/>
      </xdr:nvSpPr>
      <xdr:spPr>
        <a:xfrm>
          <a:off x="18467017" y="10101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5" name="テキスト ボックス 80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1" name="テキスト ボックス 81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9" name="直線コネクタ 818"/>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20"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21" name="直線コネクタ 820"/>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2"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3" name="直線コネクタ 822"/>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62694</xdr:rowOff>
    </xdr:from>
    <xdr:to>
      <xdr:col>32</xdr:col>
      <xdr:colOff>187325</xdr:colOff>
      <xdr:row>76</xdr:row>
      <xdr:rowOff>110113</xdr:rowOff>
    </xdr:to>
    <xdr:cxnSp macro="">
      <xdr:nvCxnSpPr>
        <xdr:cNvPr id="824" name="直線コネクタ 823"/>
        <xdr:cNvCxnSpPr/>
      </xdr:nvCxnSpPr>
      <xdr:spPr>
        <a:xfrm flipV="1">
          <a:off x="21323300" y="13092894"/>
          <a:ext cx="8382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5"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6" name="フローチャート : 判断 825"/>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110113</xdr:rowOff>
    </xdr:from>
    <xdr:to>
      <xdr:col>31</xdr:col>
      <xdr:colOff>34925</xdr:colOff>
      <xdr:row>76</xdr:row>
      <xdr:rowOff>171442</xdr:rowOff>
    </xdr:to>
    <xdr:cxnSp macro="">
      <xdr:nvCxnSpPr>
        <xdr:cNvPr id="827" name="直線コネクタ 826"/>
        <xdr:cNvCxnSpPr/>
      </xdr:nvCxnSpPr>
      <xdr:spPr>
        <a:xfrm flipV="1">
          <a:off x="20434300" y="13140313"/>
          <a:ext cx="8890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8" name="フローチャート : 判断 827"/>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160204</xdr:rowOff>
    </xdr:from>
    <xdr:ext cx="534377" cy="259045"/>
    <xdr:sp macro="" textlink="">
      <xdr:nvSpPr>
        <xdr:cNvPr id="829" name="テキスト ボックス 828"/>
        <xdr:cNvSpPr txBox="1"/>
      </xdr:nvSpPr>
      <xdr:spPr>
        <a:xfrm>
          <a:off x="21056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171442</xdr:rowOff>
    </xdr:from>
    <xdr:to>
      <xdr:col>29</xdr:col>
      <xdr:colOff>517525</xdr:colOff>
      <xdr:row>77</xdr:row>
      <xdr:rowOff>36781</xdr:rowOff>
    </xdr:to>
    <xdr:cxnSp macro="">
      <xdr:nvCxnSpPr>
        <xdr:cNvPr id="830" name="直線コネクタ 829"/>
        <xdr:cNvCxnSpPr/>
      </xdr:nvCxnSpPr>
      <xdr:spPr>
        <a:xfrm flipV="1">
          <a:off x="19545300" y="13201642"/>
          <a:ext cx="889000" cy="3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31" name="フローチャート : 判断 830"/>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2" name="テキスト ボックス 831"/>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36781</xdr:rowOff>
    </xdr:from>
    <xdr:to>
      <xdr:col>28</xdr:col>
      <xdr:colOff>314325</xdr:colOff>
      <xdr:row>77</xdr:row>
      <xdr:rowOff>67201</xdr:rowOff>
    </xdr:to>
    <xdr:cxnSp macro="">
      <xdr:nvCxnSpPr>
        <xdr:cNvPr id="833" name="直線コネクタ 832"/>
        <xdr:cNvCxnSpPr/>
      </xdr:nvCxnSpPr>
      <xdr:spPr>
        <a:xfrm flipV="1">
          <a:off x="18656300" y="13238431"/>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4" name="フローチャート : 判断 833"/>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5" name="テキスト ボックス 834"/>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6" name="フローチャート : 判断 835"/>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97462</xdr:rowOff>
    </xdr:from>
    <xdr:ext cx="534377" cy="259045"/>
    <xdr:sp macro="" textlink="">
      <xdr:nvSpPr>
        <xdr:cNvPr id="837" name="テキスト ボックス 836"/>
        <xdr:cNvSpPr txBox="1"/>
      </xdr:nvSpPr>
      <xdr:spPr>
        <a:xfrm>
          <a:off x="18389111" y="129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11894</xdr:rowOff>
    </xdr:from>
    <xdr:to>
      <xdr:col>32</xdr:col>
      <xdr:colOff>238125</xdr:colOff>
      <xdr:row>76</xdr:row>
      <xdr:rowOff>113494</xdr:rowOff>
    </xdr:to>
    <xdr:sp macro="" textlink="">
      <xdr:nvSpPr>
        <xdr:cNvPr id="843" name="円/楕円 842"/>
        <xdr:cNvSpPr/>
      </xdr:nvSpPr>
      <xdr:spPr>
        <a:xfrm>
          <a:off x="22110700" y="130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34772</xdr:rowOff>
    </xdr:from>
    <xdr:ext cx="534377" cy="259045"/>
    <xdr:sp macro="" textlink="">
      <xdr:nvSpPr>
        <xdr:cNvPr id="844" name="繰出金該当値テキスト"/>
        <xdr:cNvSpPr txBox="1"/>
      </xdr:nvSpPr>
      <xdr:spPr>
        <a:xfrm>
          <a:off x="22212300" y="128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59313</xdr:rowOff>
    </xdr:from>
    <xdr:to>
      <xdr:col>31</xdr:col>
      <xdr:colOff>85725</xdr:colOff>
      <xdr:row>76</xdr:row>
      <xdr:rowOff>160913</xdr:rowOff>
    </xdr:to>
    <xdr:sp macro="" textlink="">
      <xdr:nvSpPr>
        <xdr:cNvPr id="845" name="円/楕円 844"/>
        <xdr:cNvSpPr/>
      </xdr:nvSpPr>
      <xdr:spPr>
        <a:xfrm>
          <a:off x="21272500" y="130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5990</xdr:rowOff>
    </xdr:from>
    <xdr:ext cx="534377" cy="259045"/>
    <xdr:sp macro="" textlink="">
      <xdr:nvSpPr>
        <xdr:cNvPr id="846" name="テキスト ボックス 845"/>
        <xdr:cNvSpPr txBox="1"/>
      </xdr:nvSpPr>
      <xdr:spPr>
        <a:xfrm>
          <a:off x="21056111" y="128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120642</xdr:rowOff>
    </xdr:from>
    <xdr:to>
      <xdr:col>29</xdr:col>
      <xdr:colOff>568325</xdr:colOff>
      <xdr:row>77</xdr:row>
      <xdr:rowOff>50792</xdr:rowOff>
    </xdr:to>
    <xdr:sp macro="" textlink="">
      <xdr:nvSpPr>
        <xdr:cNvPr id="847" name="円/楕円 846"/>
        <xdr:cNvSpPr/>
      </xdr:nvSpPr>
      <xdr:spPr>
        <a:xfrm>
          <a:off x="20383500" y="131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41919</xdr:rowOff>
    </xdr:from>
    <xdr:ext cx="534377" cy="259045"/>
    <xdr:sp macro="" textlink="">
      <xdr:nvSpPr>
        <xdr:cNvPr id="848" name="テキスト ボックス 847"/>
        <xdr:cNvSpPr txBox="1"/>
      </xdr:nvSpPr>
      <xdr:spPr>
        <a:xfrm>
          <a:off x="20167111" y="132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157431</xdr:rowOff>
    </xdr:from>
    <xdr:to>
      <xdr:col>28</xdr:col>
      <xdr:colOff>365125</xdr:colOff>
      <xdr:row>77</xdr:row>
      <xdr:rowOff>87581</xdr:rowOff>
    </xdr:to>
    <xdr:sp macro="" textlink="">
      <xdr:nvSpPr>
        <xdr:cNvPr id="849" name="円/楕円 848"/>
        <xdr:cNvSpPr/>
      </xdr:nvSpPr>
      <xdr:spPr>
        <a:xfrm>
          <a:off x="19494500" y="1318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78708</xdr:rowOff>
    </xdr:from>
    <xdr:ext cx="534377" cy="259045"/>
    <xdr:sp macro="" textlink="">
      <xdr:nvSpPr>
        <xdr:cNvPr id="850" name="テキスト ボックス 849"/>
        <xdr:cNvSpPr txBox="1"/>
      </xdr:nvSpPr>
      <xdr:spPr>
        <a:xfrm>
          <a:off x="19278111" y="132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16401</xdr:rowOff>
    </xdr:from>
    <xdr:to>
      <xdr:col>27</xdr:col>
      <xdr:colOff>161925</xdr:colOff>
      <xdr:row>77</xdr:row>
      <xdr:rowOff>118001</xdr:rowOff>
    </xdr:to>
    <xdr:sp macro="" textlink="">
      <xdr:nvSpPr>
        <xdr:cNvPr id="851" name="円/楕円 850"/>
        <xdr:cNvSpPr/>
      </xdr:nvSpPr>
      <xdr:spPr>
        <a:xfrm>
          <a:off x="18605500" y="132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109128</xdr:rowOff>
    </xdr:from>
    <xdr:ext cx="534377" cy="259045"/>
    <xdr:sp macro="" textlink="">
      <xdr:nvSpPr>
        <xdr:cNvPr id="852" name="テキスト ボックス 851"/>
        <xdr:cNvSpPr txBox="1"/>
      </xdr:nvSpPr>
      <xdr:spPr>
        <a:xfrm>
          <a:off x="18389111" y="1331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aseline="0" smtClean="0">
              <a:solidFill>
                <a:schemeClr val="dk1"/>
              </a:solidFill>
              <a:latin typeface="+mn-lt"/>
              <a:ea typeface="+mn-ea"/>
              <a:cs typeface="+mn-cs"/>
            </a:rPr>
            <a:t>・歳入決算総額は、住民一人</a:t>
          </a:r>
          <a:r>
            <a:rPr lang="ja-JP" altLang="en-US" sz="1200" baseline="0" smtClean="0">
              <a:solidFill>
                <a:schemeClr val="dk1"/>
              </a:solidFill>
              <a:latin typeface="+mn-ea"/>
              <a:ea typeface="+mn-ea"/>
              <a:cs typeface="+mn-cs"/>
            </a:rPr>
            <a:t>当たり</a:t>
          </a:r>
          <a:r>
            <a:rPr lang="en-US" altLang="ja-JP" sz="1200" baseline="0" smtClean="0">
              <a:solidFill>
                <a:schemeClr val="dk1"/>
              </a:solidFill>
              <a:latin typeface="+mn-ea"/>
              <a:ea typeface="+mn-ea"/>
              <a:cs typeface="+mn-cs"/>
            </a:rPr>
            <a:t>633,398</a:t>
          </a:r>
          <a:r>
            <a:rPr lang="ja-JP" altLang="en-US" sz="1200" baseline="0" smtClean="0">
              <a:solidFill>
                <a:schemeClr val="dk1"/>
              </a:solidFill>
              <a:latin typeface="+mn-ea"/>
              <a:ea typeface="+mn-ea"/>
              <a:cs typeface="+mn-cs"/>
            </a:rPr>
            <a:t>円、歳出</a:t>
          </a:r>
          <a:r>
            <a:rPr lang="ja-JP" altLang="en-US" sz="1200" baseline="0" smtClean="0">
              <a:solidFill>
                <a:schemeClr val="dk1"/>
              </a:solidFill>
              <a:latin typeface="+mn-lt"/>
              <a:ea typeface="+mn-ea"/>
              <a:cs typeface="+mn-cs"/>
            </a:rPr>
            <a:t>決算総額は、住民一人当たり</a:t>
          </a:r>
          <a:r>
            <a:rPr lang="en-US" altLang="ja-JP" sz="1200" baseline="0" smtClean="0">
              <a:solidFill>
                <a:schemeClr val="dk1"/>
              </a:solidFill>
              <a:latin typeface="+mn-ea"/>
              <a:ea typeface="+mn-ea"/>
              <a:cs typeface="+mn-cs"/>
            </a:rPr>
            <a:t>599,213</a:t>
          </a:r>
          <a:r>
            <a:rPr lang="ja-JP" altLang="en-US" sz="1200" baseline="0" smtClean="0">
              <a:solidFill>
                <a:schemeClr val="dk1"/>
              </a:solidFill>
              <a:latin typeface="+mn-ea"/>
              <a:ea typeface="+mn-ea"/>
              <a:cs typeface="+mn-cs"/>
            </a:rPr>
            <a:t>円と</a:t>
          </a:r>
          <a:r>
            <a:rPr lang="ja-JP" altLang="en-US" sz="1200" baseline="0" smtClean="0">
              <a:solidFill>
                <a:schemeClr val="dk1"/>
              </a:solidFill>
              <a:latin typeface="+mn-lt"/>
              <a:ea typeface="+mn-ea"/>
              <a:cs typeface="+mn-cs"/>
            </a:rPr>
            <a:t>なっている。</a:t>
          </a:r>
          <a:endParaRPr lang="en-US" altLang="ja-JP" sz="1200" baseline="0" smtClean="0">
            <a:solidFill>
              <a:schemeClr val="dk1"/>
            </a:solidFill>
            <a:latin typeface="+mn-lt"/>
            <a:ea typeface="+mn-ea"/>
            <a:cs typeface="+mn-cs"/>
          </a:endParaRPr>
        </a:p>
        <a:p>
          <a:r>
            <a:rPr lang="ja-JP" altLang="en-US" sz="1200" baseline="0" smtClean="0">
              <a:solidFill>
                <a:schemeClr val="dk1"/>
              </a:solidFill>
              <a:latin typeface="+mn-lt"/>
              <a:ea typeface="+mn-ea"/>
              <a:cs typeface="+mn-cs"/>
            </a:rPr>
            <a:t>・義務的経費である人件費は、住民一人</a:t>
          </a:r>
          <a:r>
            <a:rPr lang="ja-JP" altLang="en-US" sz="1200" baseline="0" smtClean="0">
              <a:solidFill>
                <a:schemeClr val="dk1"/>
              </a:solidFill>
              <a:latin typeface="+mn-ea"/>
              <a:ea typeface="+mn-ea"/>
              <a:cs typeface="+mn-cs"/>
            </a:rPr>
            <a:t>当たり</a:t>
          </a:r>
          <a:r>
            <a:rPr lang="en-US" altLang="ja-JP" sz="1200" baseline="0" smtClean="0">
              <a:solidFill>
                <a:schemeClr val="dk1"/>
              </a:solidFill>
              <a:latin typeface="+mn-ea"/>
              <a:ea typeface="+mn-ea"/>
              <a:cs typeface="+mn-cs"/>
            </a:rPr>
            <a:t>100,346</a:t>
          </a:r>
          <a:r>
            <a:rPr lang="ja-JP" altLang="en-US" sz="1200" baseline="0" smtClean="0">
              <a:solidFill>
                <a:schemeClr val="dk1"/>
              </a:solidFill>
              <a:latin typeface="+mn-ea"/>
              <a:ea typeface="+mn-ea"/>
              <a:cs typeface="+mn-cs"/>
            </a:rPr>
            <a:t>円で類似団体と比較する</a:t>
          </a:r>
          <a:r>
            <a:rPr lang="en-US" altLang="ja-JP" sz="1200" baseline="0" smtClean="0">
              <a:solidFill>
                <a:schemeClr val="dk1"/>
              </a:solidFill>
              <a:latin typeface="+mn-ea"/>
              <a:ea typeface="+mn-ea"/>
              <a:cs typeface="+mn-cs"/>
            </a:rPr>
            <a:t>5,081</a:t>
          </a:r>
          <a:r>
            <a:rPr lang="ja-JP" altLang="en-US" sz="1200" baseline="0" smtClean="0">
              <a:solidFill>
                <a:schemeClr val="dk1"/>
              </a:solidFill>
              <a:latin typeface="+mn-ea"/>
              <a:ea typeface="+mn-ea"/>
              <a:cs typeface="+mn-cs"/>
            </a:rPr>
            <a:t>円高くなっている。全国平均</a:t>
          </a:r>
          <a:r>
            <a:rPr lang="en-US" altLang="ja-JP" sz="1200" baseline="0" smtClean="0">
              <a:solidFill>
                <a:schemeClr val="dk1"/>
              </a:solidFill>
              <a:latin typeface="+mn-ea"/>
              <a:ea typeface="+mn-ea"/>
              <a:cs typeface="+mn-cs"/>
            </a:rPr>
            <a:t>64,825</a:t>
          </a:r>
          <a:r>
            <a:rPr lang="ja-JP" altLang="en-US" sz="1200" baseline="0" smtClean="0">
              <a:solidFill>
                <a:schemeClr val="dk1"/>
              </a:solidFill>
              <a:latin typeface="+mn-ea"/>
              <a:ea typeface="+mn-ea"/>
              <a:cs typeface="+mn-cs"/>
            </a:rPr>
            <a:t>円及び愛媛県平均</a:t>
          </a:r>
          <a:r>
            <a:rPr lang="en-US" altLang="ja-JP" sz="1200" baseline="0" smtClean="0">
              <a:solidFill>
                <a:schemeClr val="dk1"/>
              </a:solidFill>
              <a:latin typeface="+mn-ea"/>
              <a:ea typeface="+mn-ea"/>
              <a:cs typeface="+mn-cs"/>
            </a:rPr>
            <a:t>67,649</a:t>
          </a:r>
          <a:r>
            <a:rPr lang="ja-JP" altLang="en-US" sz="1200" baseline="0" smtClean="0">
              <a:solidFill>
                <a:schemeClr val="dk1"/>
              </a:solidFill>
              <a:latin typeface="+mn-ea"/>
              <a:ea typeface="+mn-ea"/>
              <a:cs typeface="+mn-cs"/>
            </a:rPr>
            <a:t>円に近付けるのは難しいが、類似団体平均を目指していきたい。公債費は、平成</a:t>
          </a:r>
          <a:r>
            <a:rPr lang="en-US" altLang="ja-JP" sz="1200" baseline="0" smtClean="0">
              <a:solidFill>
                <a:schemeClr val="dk1"/>
              </a:solidFill>
              <a:latin typeface="+mn-ea"/>
              <a:ea typeface="+mn-ea"/>
              <a:cs typeface="+mn-cs"/>
            </a:rPr>
            <a:t>24</a:t>
          </a:r>
          <a:r>
            <a:rPr lang="ja-JP" altLang="en-US" sz="1200" baseline="0" smtClean="0">
              <a:solidFill>
                <a:schemeClr val="dk1"/>
              </a:solidFill>
              <a:latin typeface="+mn-ea"/>
              <a:ea typeface="+mn-ea"/>
              <a:cs typeface="+mn-cs"/>
            </a:rPr>
            <a:t>年度から平成</a:t>
          </a:r>
          <a:r>
            <a:rPr lang="en-US" altLang="ja-JP" sz="1200" baseline="0" smtClean="0">
              <a:solidFill>
                <a:schemeClr val="dk1"/>
              </a:solidFill>
              <a:latin typeface="+mn-ea"/>
              <a:ea typeface="+mn-ea"/>
              <a:cs typeface="+mn-cs"/>
            </a:rPr>
            <a:t>27</a:t>
          </a:r>
          <a:r>
            <a:rPr lang="ja-JP" altLang="en-US" sz="1200" baseline="0" smtClean="0">
              <a:solidFill>
                <a:schemeClr val="dk1"/>
              </a:solidFill>
              <a:latin typeface="+mn-ea"/>
              <a:ea typeface="+mn-ea"/>
              <a:cs typeface="+mn-cs"/>
            </a:rPr>
            <a:t>年度まで毎年減少し、類似団体平均より少なく推移している。今後も</a:t>
          </a:r>
          <a:r>
            <a:rPr lang="ja-JP" altLang="ja-JP" sz="1200">
              <a:solidFill>
                <a:schemeClr val="dk1"/>
              </a:solidFill>
              <a:latin typeface="+mn-lt"/>
              <a:ea typeface="+mn-ea"/>
              <a:cs typeface="+mn-cs"/>
            </a:rPr>
            <a:t>財源調達機能</a:t>
          </a:r>
          <a:r>
            <a:rPr lang="ja-JP" altLang="en-US" sz="1200">
              <a:solidFill>
                <a:schemeClr val="dk1"/>
              </a:solidFill>
              <a:latin typeface="+mn-lt"/>
              <a:ea typeface="+mn-ea"/>
              <a:cs typeface="+mn-cs"/>
            </a:rPr>
            <a:t>及び世代間負担の公平性を念頭に置きながら、地方債の借入を行うとともに適正に元利償還を行っていく。</a:t>
          </a:r>
          <a:r>
            <a:rPr lang="ja-JP" altLang="en-US" sz="1200" baseline="0" smtClean="0">
              <a:solidFill>
                <a:schemeClr val="dk1"/>
              </a:solidFill>
              <a:latin typeface="+mn-lt"/>
              <a:ea typeface="+mn-ea"/>
              <a:cs typeface="+mn-cs"/>
            </a:rPr>
            <a:t> </a:t>
          </a:r>
        </a:p>
        <a:p>
          <a:r>
            <a:rPr lang="ja-JP" altLang="en-US" sz="1200" baseline="0" smtClean="0">
              <a:solidFill>
                <a:schemeClr val="dk1"/>
              </a:solidFill>
              <a:latin typeface="+mn-lt"/>
              <a:ea typeface="+mn-ea"/>
              <a:cs typeface="+mn-cs"/>
            </a:rPr>
            <a:t>・普通建設事業費は住民一人</a:t>
          </a:r>
          <a:r>
            <a:rPr lang="ja-JP" altLang="en-US" sz="1200" baseline="0" smtClean="0">
              <a:solidFill>
                <a:schemeClr val="dk1"/>
              </a:solidFill>
              <a:latin typeface="+mn-ea"/>
              <a:ea typeface="+mn-ea"/>
              <a:cs typeface="+mn-cs"/>
            </a:rPr>
            <a:t>当たり</a:t>
          </a:r>
          <a:r>
            <a:rPr lang="en-US" altLang="ja-JP" sz="1200" baseline="0" smtClean="0">
              <a:solidFill>
                <a:schemeClr val="dk1"/>
              </a:solidFill>
              <a:latin typeface="+mn-ea"/>
              <a:ea typeface="+mn-ea"/>
              <a:cs typeface="+mn-cs"/>
            </a:rPr>
            <a:t>110,524</a:t>
          </a:r>
          <a:r>
            <a:rPr lang="ja-JP" altLang="en-US" sz="1200" baseline="0" smtClean="0">
              <a:solidFill>
                <a:schemeClr val="dk1"/>
              </a:solidFill>
              <a:latin typeface="+mn-lt"/>
              <a:ea typeface="+mn-ea"/>
              <a:cs typeface="+mn-cs"/>
            </a:rPr>
            <a:t>円となっており</a:t>
          </a:r>
          <a:r>
            <a:rPr lang="ja-JP" altLang="en-US" sz="1100" baseline="0" smtClean="0">
              <a:solidFill>
                <a:schemeClr val="dk1"/>
              </a:solidFill>
              <a:latin typeface="+mn-lt"/>
              <a:ea typeface="+mn-ea"/>
              <a:cs typeface="+mn-cs"/>
            </a:rPr>
            <a:t>、</a:t>
          </a:r>
          <a:r>
            <a:rPr lang="ja-JP" altLang="en-US" sz="1200" baseline="0" smtClean="0">
              <a:solidFill>
                <a:schemeClr val="dk1"/>
              </a:solidFill>
              <a:latin typeface="+mn-lt"/>
              <a:ea typeface="+mn-ea"/>
              <a:cs typeface="+mn-cs"/>
            </a:rPr>
            <a:t>類似団体と比較して一人当たりコスト</a:t>
          </a:r>
          <a:r>
            <a:rPr lang="ja-JP" altLang="en-US" sz="1200" baseline="0" smtClean="0">
              <a:solidFill>
                <a:schemeClr val="dk1"/>
              </a:solidFill>
              <a:latin typeface="+mn-ea"/>
              <a:ea typeface="+mn-ea"/>
              <a:cs typeface="+mn-cs"/>
            </a:rPr>
            <a:t>が</a:t>
          </a:r>
          <a:r>
            <a:rPr lang="en-US" altLang="ja-JP" sz="1200" baseline="0" smtClean="0">
              <a:solidFill>
                <a:schemeClr val="dk1"/>
              </a:solidFill>
              <a:latin typeface="+mn-ea"/>
              <a:ea typeface="+mn-ea"/>
              <a:cs typeface="+mn-cs"/>
            </a:rPr>
            <a:t>13,889</a:t>
          </a:r>
          <a:r>
            <a:rPr lang="ja-JP" altLang="en-US" sz="1200" baseline="0" smtClean="0">
              <a:solidFill>
                <a:schemeClr val="dk1"/>
              </a:solidFill>
              <a:latin typeface="+mn-ea"/>
              <a:ea typeface="+mn-ea"/>
              <a:cs typeface="+mn-cs"/>
            </a:rPr>
            <a:t>円</a:t>
          </a:r>
          <a:r>
            <a:rPr lang="ja-JP" altLang="en-US" sz="1200" baseline="0" smtClean="0">
              <a:solidFill>
                <a:schemeClr val="dk1"/>
              </a:solidFill>
              <a:latin typeface="+mn-lt"/>
              <a:ea typeface="+mn-ea"/>
              <a:cs typeface="+mn-cs"/>
            </a:rPr>
            <a:t>高い状況となっている。これは、愛媛国体施設整備事業、町営住宅整備事業、学校施設建設事業によるものであり、前年度決算と比較</a:t>
          </a:r>
          <a:r>
            <a:rPr lang="ja-JP" altLang="en-US" sz="1200" baseline="0" smtClean="0">
              <a:solidFill>
                <a:schemeClr val="dk1"/>
              </a:solidFill>
              <a:latin typeface="+mn-ea"/>
              <a:ea typeface="+mn-ea"/>
              <a:cs typeface="+mn-cs"/>
            </a:rPr>
            <a:t>すると</a:t>
          </a:r>
          <a:r>
            <a:rPr lang="en-US" altLang="ja-JP" sz="1200" baseline="0" smtClean="0">
              <a:solidFill>
                <a:schemeClr val="dk1"/>
              </a:solidFill>
              <a:latin typeface="+mn-ea"/>
              <a:ea typeface="+mn-ea"/>
              <a:cs typeface="+mn-cs"/>
            </a:rPr>
            <a:t>14.4</a:t>
          </a:r>
          <a:r>
            <a:rPr lang="ja-JP" altLang="en-US" sz="1200" baseline="0" smtClean="0">
              <a:solidFill>
                <a:schemeClr val="dk1"/>
              </a:solidFill>
              <a:latin typeface="+mn-ea"/>
              <a:ea typeface="+mn-ea"/>
              <a:cs typeface="+mn-cs"/>
            </a:rPr>
            <a:t>％</a:t>
          </a:r>
          <a:r>
            <a:rPr lang="ja-JP" altLang="en-US" sz="1200" baseline="0" smtClean="0">
              <a:solidFill>
                <a:schemeClr val="dk1"/>
              </a:solidFill>
              <a:latin typeface="+mn-lt"/>
              <a:ea typeface="+mn-ea"/>
              <a:cs typeface="+mn-cs"/>
            </a:rPr>
            <a:t>増となっている。今後は、各長寿命化計画及び公共施設等総合管理計画に基づき、事業の取捨選択を徹底していくことで、事業費の減少を目指すこととしている。 </a:t>
          </a:r>
          <a:endParaRPr kumimoji="1" lang="ja-JP" altLang="en-US" sz="1200">
            <a:solidFill>
              <a:srgbClr val="FF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17,543
17,516
299.43
11,111,699
10,511,995
463,464
7,143,622
8,702,419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42164</xdr:rowOff>
    </xdr:from>
    <xdr:to>
      <xdr:col>6</xdr:col>
      <xdr:colOff>511175</xdr:colOff>
      <xdr:row>36</xdr:row>
      <xdr:rowOff>169799</xdr:rowOff>
    </xdr:to>
    <xdr:cxnSp macro="">
      <xdr:nvCxnSpPr>
        <xdr:cNvPr id="61" name="直線コネクタ 60"/>
        <xdr:cNvCxnSpPr/>
      </xdr:nvCxnSpPr>
      <xdr:spPr>
        <a:xfrm flipV="1">
          <a:off x="3797300" y="6214364"/>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169799</xdr:rowOff>
    </xdr:from>
    <xdr:to>
      <xdr:col>5</xdr:col>
      <xdr:colOff>358775</xdr:colOff>
      <xdr:row>37</xdr:row>
      <xdr:rowOff>70358</xdr:rowOff>
    </xdr:to>
    <xdr:cxnSp macro="">
      <xdr:nvCxnSpPr>
        <xdr:cNvPr id="64" name="直線コネクタ 63"/>
        <xdr:cNvCxnSpPr/>
      </xdr:nvCxnSpPr>
      <xdr:spPr>
        <a:xfrm flipV="1">
          <a:off x="2908300" y="6341999"/>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129032</xdr:rowOff>
    </xdr:from>
    <xdr:to>
      <xdr:col>4</xdr:col>
      <xdr:colOff>155575</xdr:colOff>
      <xdr:row>37</xdr:row>
      <xdr:rowOff>70358</xdr:rowOff>
    </xdr:to>
    <xdr:cxnSp macro="">
      <xdr:nvCxnSpPr>
        <xdr:cNvPr id="67" name="直線コネクタ 66"/>
        <xdr:cNvCxnSpPr/>
      </xdr:nvCxnSpPr>
      <xdr:spPr>
        <a:xfrm>
          <a:off x="2019300" y="6301232"/>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44069</xdr:rowOff>
    </xdr:from>
    <xdr:to>
      <xdr:col>2</xdr:col>
      <xdr:colOff>638175</xdr:colOff>
      <xdr:row>36</xdr:row>
      <xdr:rowOff>129032</xdr:rowOff>
    </xdr:to>
    <xdr:cxnSp macro="">
      <xdr:nvCxnSpPr>
        <xdr:cNvPr id="70" name="直線コネクタ 69"/>
        <xdr:cNvCxnSpPr/>
      </xdr:nvCxnSpPr>
      <xdr:spPr>
        <a:xfrm>
          <a:off x="1130300" y="5873369"/>
          <a:ext cx="889000" cy="4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143019</xdr:rowOff>
    </xdr:from>
    <xdr:ext cx="469744" cy="259045"/>
    <xdr:sp macro="" textlink="">
      <xdr:nvSpPr>
        <xdr:cNvPr id="74" name="テキスト ボックス 73"/>
        <xdr:cNvSpPr txBox="1"/>
      </xdr:nvSpPr>
      <xdr:spPr>
        <a:xfrm>
          <a:off x="895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162814</xdr:rowOff>
    </xdr:from>
    <xdr:to>
      <xdr:col>6</xdr:col>
      <xdr:colOff>561975</xdr:colOff>
      <xdr:row>36</xdr:row>
      <xdr:rowOff>92964</xdr:rowOff>
    </xdr:to>
    <xdr:sp macro="" textlink="">
      <xdr:nvSpPr>
        <xdr:cNvPr id="80" name="円/楕円 79"/>
        <xdr:cNvSpPr/>
      </xdr:nvSpPr>
      <xdr:spPr>
        <a:xfrm>
          <a:off x="45847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141241</xdr:rowOff>
    </xdr:from>
    <xdr:ext cx="469744" cy="259045"/>
    <xdr:sp macro="" textlink="">
      <xdr:nvSpPr>
        <xdr:cNvPr id="81" name="議会費該当値テキスト"/>
        <xdr:cNvSpPr txBox="1"/>
      </xdr:nvSpPr>
      <xdr:spPr>
        <a:xfrm>
          <a:off x="4686300"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118999</xdr:rowOff>
    </xdr:from>
    <xdr:to>
      <xdr:col>5</xdr:col>
      <xdr:colOff>409575</xdr:colOff>
      <xdr:row>37</xdr:row>
      <xdr:rowOff>49149</xdr:rowOff>
    </xdr:to>
    <xdr:sp macro="" textlink="">
      <xdr:nvSpPr>
        <xdr:cNvPr id="82" name="円/楕円 81"/>
        <xdr:cNvSpPr/>
      </xdr:nvSpPr>
      <xdr:spPr>
        <a:xfrm>
          <a:off x="3746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40276</xdr:rowOff>
    </xdr:from>
    <xdr:ext cx="469744" cy="259045"/>
    <xdr:sp macro="" textlink="">
      <xdr:nvSpPr>
        <xdr:cNvPr id="83" name="テキスト ボックス 82"/>
        <xdr:cNvSpPr txBox="1"/>
      </xdr:nvSpPr>
      <xdr:spPr>
        <a:xfrm>
          <a:off x="3562427"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19558</xdr:rowOff>
    </xdr:from>
    <xdr:to>
      <xdr:col>4</xdr:col>
      <xdr:colOff>206375</xdr:colOff>
      <xdr:row>37</xdr:row>
      <xdr:rowOff>121158</xdr:rowOff>
    </xdr:to>
    <xdr:sp macro="" textlink="">
      <xdr:nvSpPr>
        <xdr:cNvPr id="84" name="円/楕円 83"/>
        <xdr:cNvSpPr/>
      </xdr:nvSpPr>
      <xdr:spPr>
        <a:xfrm>
          <a:off x="2857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112285</xdr:rowOff>
    </xdr:from>
    <xdr:ext cx="469744" cy="259045"/>
    <xdr:sp macro="" textlink="">
      <xdr:nvSpPr>
        <xdr:cNvPr id="85" name="テキスト ボックス 84"/>
        <xdr:cNvSpPr txBox="1"/>
      </xdr:nvSpPr>
      <xdr:spPr>
        <a:xfrm>
          <a:off x="2673427"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78232</xdr:rowOff>
    </xdr:from>
    <xdr:to>
      <xdr:col>3</xdr:col>
      <xdr:colOff>3175</xdr:colOff>
      <xdr:row>37</xdr:row>
      <xdr:rowOff>8382</xdr:rowOff>
    </xdr:to>
    <xdr:sp macro="" textlink="">
      <xdr:nvSpPr>
        <xdr:cNvPr id="86" name="円/楕円 85"/>
        <xdr:cNvSpPr/>
      </xdr:nvSpPr>
      <xdr:spPr>
        <a:xfrm>
          <a:off x="1968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170959</xdr:rowOff>
    </xdr:from>
    <xdr:ext cx="469744" cy="259045"/>
    <xdr:sp macro="" textlink="">
      <xdr:nvSpPr>
        <xdr:cNvPr id="87" name="テキスト ボックス 86"/>
        <xdr:cNvSpPr txBox="1"/>
      </xdr:nvSpPr>
      <xdr:spPr>
        <a:xfrm>
          <a:off x="1784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164719</xdr:rowOff>
    </xdr:from>
    <xdr:to>
      <xdr:col>1</xdr:col>
      <xdr:colOff>485775</xdr:colOff>
      <xdr:row>34</xdr:row>
      <xdr:rowOff>94869</xdr:rowOff>
    </xdr:to>
    <xdr:sp macro="" textlink="">
      <xdr:nvSpPr>
        <xdr:cNvPr id="88" name="円/楕円 87"/>
        <xdr:cNvSpPr/>
      </xdr:nvSpPr>
      <xdr:spPr>
        <a:xfrm>
          <a:off x="1079500" y="58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85996</xdr:rowOff>
    </xdr:from>
    <xdr:ext cx="469744" cy="259045"/>
    <xdr:sp macro="" textlink="">
      <xdr:nvSpPr>
        <xdr:cNvPr id="89" name="テキスト ボックス 88"/>
        <xdr:cNvSpPr txBox="1"/>
      </xdr:nvSpPr>
      <xdr:spPr>
        <a:xfrm>
          <a:off x="895427" y="591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134159</xdr:rowOff>
    </xdr:from>
    <xdr:to>
      <xdr:col>6</xdr:col>
      <xdr:colOff>511175</xdr:colOff>
      <xdr:row>56</xdr:row>
      <xdr:rowOff>119083</xdr:rowOff>
    </xdr:to>
    <xdr:cxnSp macro="">
      <xdr:nvCxnSpPr>
        <xdr:cNvPr id="121" name="直線コネクタ 120"/>
        <xdr:cNvCxnSpPr/>
      </xdr:nvCxnSpPr>
      <xdr:spPr>
        <a:xfrm>
          <a:off x="3797300" y="9563909"/>
          <a:ext cx="838200" cy="15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55048</xdr:rowOff>
    </xdr:from>
    <xdr:ext cx="599010" cy="259045"/>
    <xdr:sp macro="" textlink="">
      <xdr:nvSpPr>
        <xdr:cNvPr id="122" name="総務費平均値テキスト"/>
        <xdr:cNvSpPr txBox="1"/>
      </xdr:nvSpPr>
      <xdr:spPr>
        <a:xfrm>
          <a:off x="4686300" y="9656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134159</xdr:rowOff>
    </xdr:from>
    <xdr:to>
      <xdr:col>5</xdr:col>
      <xdr:colOff>358775</xdr:colOff>
      <xdr:row>57</xdr:row>
      <xdr:rowOff>61661</xdr:rowOff>
    </xdr:to>
    <xdr:cxnSp macro="">
      <xdr:nvCxnSpPr>
        <xdr:cNvPr id="124" name="直線コネクタ 123"/>
        <xdr:cNvCxnSpPr/>
      </xdr:nvCxnSpPr>
      <xdr:spPr>
        <a:xfrm flipV="1">
          <a:off x="2908300" y="9563909"/>
          <a:ext cx="889000" cy="27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58499</xdr:rowOff>
    </xdr:from>
    <xdr:ext cx="534377" cy="259045"/>
    <xdr:sp macro="" textlink="">
      <xdr:nvSpPr>
        <xdr:cNvPr id="126" name="テキスト ボックス 125"/>
        <xdr:cNvSpPr txBox="1"/>
      </xdr:nvSpPr>
      <xdr:spPr>
        <a:xfrm>
          <a:off x="3530111" y="98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61661</xdr:rowOff>
    </xdr:from>
    <xdr:to>
      <xdr:col>4</xdr:col>
      <xdr:colOff>155575</xdr:colOff>
      <xdr:row>57</xdr:row>
      <xdr:rowOff>110940</xdr:rowOff>
    </xdr:to>
    <xdr:cxnSp macro="">
      <xdr:nvCxnSpPr>
        <xdr:cNvPr id="127" name="直線コネクタ 126"/>
        <xdr:cNvCxnSpPr/>
      </xdr:nvCxnSpPr>
      <xdr:spPr>
        <a:xfrm flipV="1">
          <a:off x="2019300" y="9834311"/>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110940</xdr:rowOff>
    </xdr:from>
    <xdr:to>
      <xdr:col>2</xdr:col>
      <xdr:colOff>638175</xdr:colOff>
      <xdr:row>57</xdr:row>
      <xdr:rowOff>133626</xdr:rowOff>
    </xdr:to>
    <xdr:cxnSp macro="">
      <xdr:nvCxnSpPr>
        <xdr:cNvPr id="130" name="直線コネクタ 129"/>
        <xdr:cNvCxnSpPr/>
      </xdr:nvCxnSpPr>
      <xdr:spPr>
        <a:xfrm flipV="1">
          <a:off x="1130300" y="9883590"/>
          <a:ext cx="889000" cy="2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101991</xdr:rowOff>
    </xdr:from>
    <xdr:ext cx="534377" cy="259045"/>
    <xdr:sp macro="" textlink="">
      <xdr:nvSpPr>
        <xdr:cNvPr id="132" name="テキスト ボックス 131"/>
        <xdr:cNvSpPr txBox="1"/>
      </xdr:nvSpPr>
      <xdr:spPr>
        <a:xfrm>
          <a:off x="1752111" y="95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68283</xdr:rowOff>
    </xdr:from>
    <xdr:to>
      <xdr:col>6</xdr:col>
      <xdr:colOff>561975</xdr:colOff>
      <xdr:row>56</xdr:row>
      <xdr:rowOff>169883</xdr:rowOff>
    </xdr:to>
    <xdr:sp macro="" textlink="">
      <xdr:nvSpPr>
        <xdr:cNvPr id="140" name="円/楕円 139"/>
        <xdr:cNvSpPr/>
      </xdr:nvSpPr>
      <xdr:spPr>
        <a:xfrm>
          <a:off x="4584700" y="9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91160</xdr:rowOff>
    </xdr:from>
    <xdr:ext cx="599010" cy="259045"/>
    <xdr:sp macro="" textlink="">
      <xdr:nvSpPr>
        <xdr:cNvPr id="141" name="総務費該当値テキスト"/>
        <xdr:cNvSpPr txBox="1"/>
      </xdr:nvSpPr>
      <xdr:spPr>
        <a:xfrm>
          <a:off x="4686300" y="952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105,394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83359</xdr:rowOff>
    </xdr:from>
    <xdr:to>
      <xdr:col>5</xdr:col>
      <xdr:colOff>409575</xdr:colOff>
      <xdr:row>56</xdr:row>
      <xdr:rowOff>13509</xdr:rowOff>
    </xdr:to>
    <xdr:sp macro="" textlink="">
      <xdr:nvSpPr>
        <xdr:cNvPr id="142" name="円/楕円 141"/>
        <xdr:cNvSpPr/>
      </xdr:nvSpPr>
      <xdr:spPr>
        <a:xfrm>
          <a:off x="3746500" y="95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30036</xdr:rowOff>
    </xdr:from>
    <xdr:ext cx="599010" cy="259045"/>
    <xdr:sp macro="" textlink="">
      <xdr:nvSpPr>
        <xdr:cNvPr id="143" name="テキスト ボックス 142"/>
        <xdr:cNvSpPr txBox="1"/>
      </xdr:nvSpPr>
      <xdr:spPr>
        <a:xfrm>
          <a:off x="3497794" y="928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10861</xdr:rowOff>
    </xdr:from>
    <xdr:to>
      <xdr:col>4</xdr:col>
      <xdr:colOff>206375</xdr:colOff>
      <xdr:row>57</xdr:row>
      <xdr:rowOff>112461</xdr:rowOff>
    </xdr:to>
    <xdr:sp macro="" textlink="">
      <xdr:nvSpPr>
        <xdr:cNvPr id="144" name="円/楕円 143"/>
        <xdr:cNvSpPr/>
      </xdr:nvSpPr>
      <xdr:spPr>
        <a:xfrm>
          <a:off x="2857500" y="978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103588</xdr:rowOff>
    </xdr:from>
    <xdr:ext cx="534377" cy="259045"/>
    <xdr:sp macro="" textlink="">
      <xdr:nvSpPr>
        <xdr:cNvPr id="145" name="テキスト ボックス 144"/>
        <xdr:cNvSpPr txBox="1"/>
      </xdr:nvSpPr>
      <xdr:spPr>
        <a:xfrm>
          <a:off x="2641111" y="987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60140</xdr:rowOff>
    </xdr:from>
    <xdr:to>
      <xdr:col>3</xdr:col>
      <xdr:colOff>3175</xdr:colOff>
      <xdr:row>57</xdr:row>
      <xdr:rowOff>161740</xdr:rowOff>
    </xdr:to>
    <xdr:sp macro="" textlink="">
      <xdr:nvSpPr>
        <xdr:cNvPr id="146" name="円/楕円 145"/>
        <xdr:cNvSpPr/>
      </xdr:nvSpPr>
      <xdr:spPr>
        <a:xfrm>
          <a:off x="1968500" y="98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152867</xdr:rowOff>
    </xdr:from>
    <xdr:ext cx="534377" cy="259045"/>
    <xdr:sp macro="" textlink="">
      <xdr:nvSpPr>
        <xdr:cNvPr id="147" name="テキスト ボックス 146"/>
        <xdr:cNvSpPr txBox="1"/>
      </xdr:nvSpPr>
      <xdr:spPr>
        <a:xfrm>
          <a:off x="1752111" y="992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82826</xdr:rowOff>
    </xdr:from>
    <xdr:to>
      <xdr:col>1</xdr:col>
      <xdr:colOff>485775</xdr:colOff>
      <xdr:row>58</xdr:row>
      <xdr:rowOff>12976</xdr:rowOff>
    </xdr:to>
    <xdr:sp macro="" textlink="">
      <xdr:nvSpPr>
        <xdr:cNvPr id="148" name="円/楕円 147"/>
        <xdr:cNvSpPr/>
      </xdr:nvSpPr>
      <xdr:spPr>
        <a:xfrm>
          <a:off x="1079500" y="98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4103</xdr:rowOff>
    </xdr:from>
    <xdr:ext cx="534377" cy="259045"/>
    <xdr:sp macro="" textlink="">
      <xdr:nvSpPr>
        <xdr:cNvPr id="149" name="テキスト ボックス 148"/>
        <xdr:cNvSpPr txBox="1"/>
      </xdr:nvSpPr>
      <xdr:spPr>
        <a:xfrm>
          <a:off x="863111" y="994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58982</xdr:rowOff>
    </xdr:from>
    <xdr:to>
      <xdr:col>6</xdr:col>
      <xdr:colOff>511175</xdr:colOff>
      <xdr:row>76</xdr:row>
      <xdr:rowOff>78184</xdr:rowOff>
    </xdr:to>
    <xdr:cxnSp macro="">
      <xdr:nvCxnSpPr>
        <xdr:cNvPr id="181" name="直線コネクタ 180"/>
        <xdr:cNvCxnSpPr/>
      </xdr:nvCxnSpPr>
      <xdr:spPr>
        <a:xfrm flipV="1">
          <a:off x="3797300" y="13089182"/>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82"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17976</xdr:rowOff>
    </xdr:from>
    <xdr:to>
      <xdr:col>5</xdr:col>
      <xdr:colOff>358775</xdr:colOff>
      <xdr:row>76</xdr:row>
      <xdr:rowOff>78184</xdr:rowOff>
    </xdr:to>
    <xdr:cxnSp macro="">
      <xdr:nvCxnSpPr>
        <xdr:cNvPr id="184" name="直線コネクタ 183"/>
        <xdr:cNvCxnSpPr/>
      </xdr:nvCxnSpPr>
      <xdr:spPr>
        <a:xfrm>
          <a:off x="2908300" y="13048176"/>
          <a:ext cx="889000" cy="6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17976</xdr:rowOff>
    </xdr:from>
    <xdr:to>
      <xdr:col>4</xdr:col>
      <xdr:colOff>155575</xdr:colOff>
      <xdr:row>76</xdr:row>
      <xdr:rowOff>118298</xdr:rowOff>
    </xdr:to>
    <xdr:cxnSp macro="">
      <xdr:nvCxnSpPr>
        <xdr:cNvPr id="187" name="直線コネクタ 186"/>
        <xdr:cNvCxnSpPr/>
      </xdr:nvCxnSpPr>
      <xdr:spPr>
        <a:xfrm flipV="1">
          <a:off x="2019300" y="13048176"/>
          <a:ext cx="889000" cy="10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118298</xdr:rowOff>
    </xdr:from>
    <xdr:to>
      <xdr:col>2</xdr:col>
      <xdr:colOff>638175</xdr:colOff>
      <xdr:row>77</xdr:row>
      <xdr:rowOff>16539</xdr:rowOff>
    </xdr:to>
    <xdr:cxnSp macro="">
      <xdr:nvCxnSpPr>
        <xdr:cNvPr id="190" name="直線コネクタ 189"/>
        <xdr:cNvCxnSpPr/>
      </xdr:nvCxnSpPr>
      <xdr:spPr>
        <a:xfrm flipV="1">
          <a:off x="1130300" y="13148498"/>
          <a:ext cx="889000" cy="6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8182</xdr:rowOff>
    </xdr:from>
    <xdr:to>
      <xdr:col>6</xdr:col>
      <xdr:colOff>561975</xdr:colOff>
      <xdr:row>76</xdr:row>
      <xdr:rowOff>109782</xdr:rowOff>
    </xdr:to>
    <xdr:sp macro="" textlink="">
      <xdr:nvSpPr>
        <xdr:cNvPr id="200" name="円/楕円 199"/>
        <xdr:cNvSpPr/>
      </xdr:nvSpPr>
      <xdr:spPr>
        <a:xfrm>
          <a:off x="4584700" y="130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158059</xdr:rowOff>
    </xdr:from>
    <xdr:ext cx="599010" cy="259045"/>
    <xdr:sp macro="" textlink="">
      <xdr:nvSpPr>
        <xdr:cNvPr id="201" name="民生費該当値テキスト"/>
        <xdr:cNvSpPr txBox="1"/>
      </xdr:nvSpPr>
      <xdr:spPr>
        <a:xfrm>
          <a:off x="4686300" y="1301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27384</xdr:rowOff>
    </xdr:from>
    <xdr:to>
      <xdr:col>5</xdr:col>
      <xdr:colOff>409575</xdr:colOff>
      <xdr:row>76</xdr:row>
      <xdr:rowOff>128984</xdr:rowOff>
    </xdr:to>
    <xdr:sp macro="" textlink="">
      <xdr:nvSpPr>
        <xdr:cNvPr id="202" name="円/楕円 201"/>
        <xdr:cNvSpPr/>
      </xdr:nvSpPr>
      <xdr:spPr>
        <a:xfrm>
          <a:off x="3746500" y="130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120111</xdr:rowOff>
    </xdr:from>
    <xdr:ext cx="599010" cy="259045"/>
    <xdr:sp macro="" textlink="">
      <xdr:nvSpPr>
        <xdr:cNvPr id="203" name="テキスト ボックス 202"/>
        <xdr:cNvSpPr txBox="1"/>
      </xdr:nvSpPr>
      <xdr:spPr>
        <a:xfrm>
          <a:off x="3497794" y="1315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139,151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138626</xdr:rowOff>
    </xdr:from>
    <xdr:to>
      <xdr:col>4</xdr:col>
      <xdr:colOff>206375</xdr:colOff>
      <xdr:row>76</xdr:row>
      <xdr:rowOff>68776</xdr:rowOff>
    </xdr:to>
    <xdr:sp macro="" textlink="">
      <xdr:nvSpPr>
        <xdr:cNvPr id="204" name="円/楕円 203"/>
        <xdr:cNvSpPr/>
      </xdr:nvSpPr>
      <xdr:spPr>
        <a:xfrm>
          <a:off x="2857500" y="129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59903</xdr:rowOff>
    </xdr:from>
    <xdr:ext cx="599010" cy="259045"/>
    <xdr:sp macro="" textlink="">
      <xdr:nvSpPr>
        <xdr:cNvPr id="205" name="テキスト ボックス 204"/>
        <xdr:cNvSpPr txBox="1"/>
      </xdr:nvSpPr>
      <xdr:spPr>
        <a:xfrm>
          <a:off x="2608794" y="1309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67498</xdr:rowOff>
    </xdr:from>
    <xdr:to>
      <xdr:col>3</xdr:col>
      <xdr:colOff>3175</xdr:colOff>
      <xdr:row>76</xdr:row>
      <xdr:rowOff>169098</xdr:rowOff>
    </xdr:to>
    <xdr:sp macro="" textlink="">
      <xdr:nvSpPr>
        <xdr:cNvPr id="206" name="円/楕円 205"/>
        <xdr:cNvSpPr/>
      </xdr:nvSpPr>
      <xdr:spPr>
        <a:xfrm>
          <a:off x="1968500" y="130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160225</xdr:rowOff>
    </xdr:from>
    <xdr:ext cx="599010" cy="259045"/>
    <xdr:sp macro="" textlink="">
      <xdr:nvSpPr>
        <xdr:cNvPr id="207" name="テキスト ボックス 206"/>
        <xdr:cNvSpPr txBox="1"/>
      </xdr:nvSpPr>
      <xdr:spPr>
        <a:xfrm>
          <a:off x="1719794" y="1319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137189</xdr:rowOff>
    </xdr:from>
    <xdr:to>
      <xdr:col>1</xdr:col>
      <xdr:colOff>485775</xdr:colOff>
      <xdr:row>77</xdr:row>
      <xdr:rowOff>67339</xdr:rowOff>
    </xdr:to>
    <xdr:sp macro="" textlink="">
      <xdr:nvSpPr>
        <xdr:cNvPr id="208" name="円/楕円 207"/>
        <xdr:cNvSpPr/>
      </xdr:nvSpPr>
      <xdr:spPr>
        <a:xfrm>
          <a:off x="1079500" y="131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58466</xdr:rowOff>
    </xdr:from>
    <xdr:ext cx="599010" cy="259045"/>
    <xdr:sp macro="" textlink="">
      <xdr:nvSpPr>
        <xdr:cNvPr id="209" name="テキスト ボックス 208"/>
        <xdr:cNvSpPr txBox="1"/>
      </xdr:nvSpPr>
      <xdr:spPr>
        <a:xfrm>
          <a:off x="830794" y="1326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135255</xdr:rowOff>
    </xdr:from>
    <xdr:to>
      <xdr:col>6</xdr:col>
      <xdr:colOff>511175</xdr:colOff>
      <xdr:row>96</xdr:row>
      <xdr:rowOff>36677</xdr:rowOff>
    </xdr:to>
    <xdr:cxnSp macro="">
      <xdr:nvCxnSpPr>
        <xdr:cNvPr id="238" name="直線コネクタ 237"/>
        <xdr:cNvCxnSpPr/>
      </xdr:nvCxnSpPr>
      <xdr:spPr>
        <a:xfrm flipV="1">
          <a:off x="3797300" y="16423005"/>
          <a:ext cx="83820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162489</xdr:rowOff>
    </xdr:from>
    <xdr:ext cx="534377" cy="259045"/>
    <xdr:sp macro="" textlink="">
      <xdr:nvSpPr>
        <xdr:cNvPr id="239" name="衛生費平均値テキスト"/>
        <xdr:cNvSpPr txBox="1"/>
      </xdr:nvSpPr>
      <xdr:spPr>
        <a:xfrm>
          <a:off x="4686300" y="16107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22022</xdr:rowOff>
    </xdr:from>
    <xdr:to>
      <xdr:col>5</xdr:col>
      <xdr:colOff>358775</xdr:colOff>
      <xdr:row>96</xdr:row>
      <xdr:rowOff>36677</xdr:rowOff>
    </xdr:to>
    <xdr:cxnSp macro="">
      <xdr:nvCxnSpPr>
        <xdr:cNvPr id="241" name="直線コネクタ 240"/>
        <xdr:cNvCxnSpPr/>
      </xdr:nvCxnSpPr>
      <xdr:spPr>
        <a:xfrm>
          <a:off x="2908300" y="16481222"/>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3" name="テキスト ボックス 242"/>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22022</xdr:rowOff>
    </xdr:from>
    <xdr:to>
      <xdr:col>4</xdr:col>
      <xdr:colOff>155575</xdr:colOff>
      <xdr:row>96</xdr:row>
      <xdr:rowOff>34468</xdr:rowOff>
    </xdr:to>
    <xdr:cxnSp macro="">
      <xdr:nvCxnSpPr>
        <xdr:cNvPr id="244" name="直線コネクタ 243"/>
        <xdr:cNvCxnSpPr/>
      </xdr:nvCxnSpPr>
      <xdr:spPr>
        <a:xfrm flipV="1">
          <a:off x="2019300" y="16481222"/>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6" name="テキスト ボックス 245"/>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1575</xdr:rowOff>
    </xdr:from>
    <xdr:to>
      <xdr:col>2</xdr:col>
      <xdr:colOff>638175</xdr:colOff>
      <xdr:row>96</xdr:row>
      <xdr:rowOff>34468</xdr:rowOff>
    </xdr:to>
    <xdr:cxnSp macro="">
      <xdr:nvCxnSpPr>
        <xdr:cNvPr id="247" name="直線コネクタ 246"/>
        <xdr:cNvCxnSpPr/>
      </xdr:nvCxnSpPr>
      <xdr:spPr>
        <a:xfrm>
          <a:off x="1130300" y="16289325"/>
          <a:ext cx="889000" cy="20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9" name="テキスト ボックス 248"/>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51" name="テキスト ボックス 250"/>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84455</xdr:rowOff>
    </xdr:from>
    <xdr:to>
      <xdr:col>6</xdr:col>
      <xdr:colOff>561975</xdr:colOff>
      <xdr:row>96</xdr:row>
      <xdr:rowOff>14605</xdr:rowOff>
    </xdr:to>
    <xdr:sp macro="" textlink="">
      <xdr:nvSpPr>
        <xdr:cNvPr id="257" name="円/楕円 256"/>
        <xdr:cNvSpPr/>
      </xdr:nvSpPr>
      <xdr:spPr>
        <a:xfrm>
          <a:off x="4584700" y="16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62882</xdr:rowOff>
    </xdr:from>
    <xdr:ext cx="534377" cy="259045"/>
    <xdr:sp macro="" textlink="">
      <xdr:nvSpPr>
        <xdr:cNvPr id="258" name="衛生費該当値テキスト"/>
        <xdr:cNvSpPr txBox="1"/>
      </xdr:nvSpPr>
      <xdr:spPr>
        <a:xfrm>
          <a:off x="4686300" y="163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157327</xdr:rowOff>
    </xdr:from>
    <xdr:to>
      <xdr:col>5</xdr:col>
      <xdr:colOff>409575</xdr:colOff>
      <xdr:row>96</xdr:row>
      <xdr:rowOff>87477</xdr:rowOff>
    </xdr:to>
    <xdr:sp macro="" textlink="">
      <xdr:nvSpPr>
        <xdr:cNvPr id="259" name="円/楕円 258"/>
        <xdr:cNvSpPr/>
      </xdr:nvSpPr>
      <xdr:spPr>
        <a:xfrm>
          <a:off x="3746500" y="1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78604</xdr:rowOff>
    </xdr:from>
    <xdr:ext cx="534377" cy="259045"/>
    <xdr:sp macro="" textlink="">
      <xdr:nvSpPr>
        <xdr:cNvPr id="260" name="テキスト ボックス 259"/>
        <xdr:cNvSpPr txBox="1"/>
      </xdr:nvSpPr>
      <xdr:spPr>
        <a:xfrm>
          <a:off x="3530111" y="165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142672</xdr:rowOff>
    </xdr:from>
    <xdr:to>
      <xdr:col>4</xdr:col>
      <xdr:colOff>206375</xdr:colOff>
      <xdr:row>96</xdr:row>
      <xdr:rowOff>72822</xdr:rowOff>
    </xdr:to>
    <xdr:sp macro="" textlink="">
      <xdr:nvSpPr>
        <xdr:cNvPr id="261" name="円/楕円 260"/>
        <xdr:cNvSpPr/>
      </xdr:nvSpPr>
      <xdr:spPr>
        <a:xfrm>
          <a:off x="2857500" y="164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63949</xdr:rowOff>
    </xdr:from>
    <xdr:ext cx="534377" cy="259045"/>
    <xdr:sp macro="" textlink="">
      <xdr:nvSpPr>
        <xdr:cNvPr id="262" name="テキスト ボックス 261"/>
        <xdr:cNvSpPr txBox="1"/>
      </xdr:nvSpPr>
      <xdr:spPr>
        <a:xfrm>
          <a:off x="2641111" y="165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155118</xdr:rowOff>
    </xdr:from>
    <xdr:to>
      <xdr:col>3</xdr:col>
      <xdr:colOff>3175</xdr:colOff>
      <xdr:row>96</xdr:row>
      <xdr:rowOff>85268</xdr:rowOff>
    </xdr:to>
    <xdr:sp macro="" textlink="">
      <xdr:nvSpPr>
        <xdr:cNvPr id="263" name="円/楕円 262"/>
        <xdr:cNvSpPr/>
      </xdr:nvSpPr>
      <xdr:spPr>
        <a:xfrm>
          <a:off x="1968500" y="164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76395</xdr:rowOff>
    </xdr:from>
    <xdr:ext cx="534377" cy="259045"/>
    <xdr:sp macro="" textlink="">
      <xdr:nvSpPr>
        <xdr:cNvPr id="264" name="テキスト ボックス 263"/>
        <xdr:cNvSpPr txBox="1"/>
      </xdr:nvSpPr>
      <xdr:spPr>
        <a:xfrm>
          <a:off x="1752111" y="165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122225</xdr:rowOff>
    </xdr:from>
    <xdr:to>
      <xdr:col>1</xdr:col>
      <xdr:colOff>485775</xdr:colOff>
      <xdr:row>95</xdr:row>
      <xdr:rowOff>52375</xdr:rowOff>
    </xdr:to>
    <xdr:sp macro="" textlink="">
      <xdr:nvSpPr>
        <xdr:cNvPr id="265" name="円/楕円 264"/>
        <xdr:cNvSpPr/>
      </xdr:nvSpPr>
      <xdr:spPr>
        <a:xfrm>
          <a:off x="1079500" y="162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68902</xdr:rowOff>
    </xdr:from>
    <xdr:ext cx="534377" cy="259045"/>
    <xdr:sp macro="" textlink="">
      <xdr:nvSpPr>
        <xdr:cNvPr id="266" name="テキスト ボックス 265"/>
        <xdr:cNvSpPr txBox="1"/>
      </xdr:nvSpPr>
      <xdr:spPr>
        <a:xfrm>
          <a:off x="863111" y="160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121869</xdr:rowOff>
    </xdr:from>
    <xdr:to>
      <xdr:col>14</xdr:col>
      <xdr:colOff>28575</xdr:colOff>
      <xdr:row>38</xdr:row>
      <xdr:rowOff>139700</xdr:rowOff>
    </xdr:to>
    <xdr:cxnSp macro="">
      <xdr:nvCxnSpPr>
        <xdr:cNvPr id="296" name="直線コネクタ 295"/>
        <xdr:cNvCxnSpPr/>
      </xdr:nvCxnSpPr>
      <xdr:spPr>
        <a:xfrm>
          <a:off x="8750300" y="663696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23343</xdr:rowOff>
    </xdr:from>
    <xdr:to>
      <xdr:col>12</xdr:col>
      <xdr:colOff>511175</xdr:colOff>
      <xdr:row>38</xdr:row>
      <xdr:rowOff>121869</xdr:rowOff>
    </xdr:to>
    <xdr:cxnSp macro="">
      <xdr:nvCxnSpPr>
        <xdr:cNvPr id="299" name="直線コネクタ 298"/>
        <xdr:cNvCxnSpPr/>
      </xdr:nvCxnSpPr>
      <xdr:spPr>
        <a:xfrm>
          <a:off x="7861300" y="6538443"/>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73406</xdr:rowOff>
    </xdr:from>
    <xdr:to>
      <xdr:col>11</xdr:col>
      <xdr:colOff>307975</xdr:colOff>
      <xdr:row>38</xdr:row>
      <xdr:rowOff>23343</xdr:rowOff>
    </xdr:to>
    <xdr:cxnSp macro="">
      <xdr:nvCxnSpPr>
        <xdr:cNvPr id="302" name="直線コネクタ 301"/>
        <xdr:cNvCxnSpPr/>
      </xdr:nvCxnSpPr>
      <xdr:spPr>
        <a:xfrm>
          <a:off x="6972300" y="6245606"/>
          <a:ext cx="889000" cy="2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2" name="円/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4" name="円/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5" name="テキスト ボックス 314"/>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71069</xdr:rowOff>
    </xdr:from>
    <xdr:to>
      <xdr:col>12</xdr:col>
      <xdr:colOff>561975</xdr:colOff>
      <xdr:row>39</xdr:row>
      <xdr:rowOff>1219</xdr:rowOff>
    </xdr:to>
    <xdr:sp macro="" textlink="">
      <xdr:nvSpPr>
        <xdr:cNvPr id="316" name="円/楕円 315"/>
        <xdr:cNvSpPr/>
      </xdr:nvSpPr>
      <xdr:spPr>
        <a:xfrm>
          <a:off x="8699500" y="65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163796</xdr:rowOff>
    </xdr:from>
    <xdr:ext cx="313932" cy="259045"/>
    <xdr:sp macro="" textlink="">
      <xdr:nvSpPr>
        <xdr:cNvPr id="317" name="テキスト ボックス 316"/>
        <xdr:cNvSpPr txBox="1"/>
      </xdr:nvSpPr>
      <xdr:spPr>
        <a:xfrm>
          <a:off x="8593333" y="667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143993</xdr:rowOff>
    </xdr:from>
    <xdr:to>
      <xdr:col>11</xdr:col>
      <xdr:colOff>358775</xdr:colOff>
      <xdr:row>38</xdr:row>
      <xdr:rowOff>74143</xdr:rowOff>
    </xdr:to>
    <xdr:sp macro="" textlink="">
      <xdr:nvSpPr>
        <xdr:cNvPr id="318" name="円/楕円 317"/>
        <xdr:cNvSpPr/>
      </xdr:nvSpPr>
      <xdr:spPr>
        <a:xfrm>
          <a:off x="7810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65270</xdr:rowOff>
    </xdr:from>
    <xdr:ext cx="378565" cy="259045"/>
    <xdr:sp macro="" textlink="">
      <xdr:nvSpPr>
        <xdr:cNvPr id="319" name="テキスト ボックス 318"/>
        <xdr:cNvSpPr txBox="1"/>
      </xdr:nvSpPr>
      <xdr:spPr>
        <a:xfrm>
          <a:off x="7672017" y="658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22606</xdr:rowOff>
    </xdr:from>
    <xdr:to>
      <xdr:col>10</xdr:col>
      <xdr:colOff>155575</xdr:colOff>
      <xdr:row>36</xdr:row>
      <xdr:rowOff>124206</xdr:rowOff>
    </xdr:to>
    <xdr:sp macro="" textlink="">
      <xdr:nvSpPr>
        <xdr:cNvPr id="320" name="円/楕円 319"/>
        <xdr:cNvSpPr/>
      </xdr:nvSpPr>
      <xdr:spPr>
        <a:xfrm>
          <a:off x="6921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115333</xdr:rowOff>
    </xdr:from>
    <xdr:ext cx="469744" cy="259045"/>
    <xdr:sp macro="" textlink="">
      <xdr:nvSpPr>
        <xdr:cNvPr id="321" name="テキスト ボックス 320"/>
        <xdr:cNvSpPr txBox="1"/>
      </xdr:nvSpPr>
      <xdr:spPr>
        <a:xfrm>
          <a:off x="6737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135740</xdr:rowOff>
    </xdr:from>
    <xdr:to>
      <xdr:col>15</xdr:col>
      <xdr:colOff>180975</xdr:colOff>
      <xdr:row>56</xdr:row>
      <xdr:rowOff>135899</xdr:rowOff>
    </xdr:to>
    <xdr:cxnSp macro="">
      <xdr:nvCxnSpPr>
        <xdr:cNvPr id="346" name="直線コネクタ 345"/>
        <xdr:cNvCxnSpPr/>
      </xdr:nvCxnSpPr>
      <xdr:spPr>
        <a:xfrm>
          <a:off x="9639300" y="9736940"/>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28966</xdr:rowOff>
    </xdr:from>
    <xdr:to>
      <xdr:col>14</xdr:col>
      <xdr:colOff>28575</xdr:colOff>
      <xdr:row>56</xdr:row>
      <xdr:rowOff>135740</xdr:rowOff>
    </xdr:to>
    <xdr:cxnSp macro="">
      <xdr:nvCxnSpPr>
        <xdr:cNvPr id="349" name="直線コネクタ 348"/>
        <xdr:cNvCxnSpPr/>
      </xdr:nvCxnSpPr>
      <xdr:spPr>
        <a:xfrm>
          <a:off x="8750300" y="9630166"/>
          <a:ext cx="889000" cy="10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28966</xdr:rowOff>
    </xdr:from>
    <xdr:to>
      <xdr:col>12</xdr:col>
      <xdr:colOff>511175</xdr:colOff>
      <xdr:row>56</xdr:row>
      <xdr:rowOff>128796</xdr:rowOff>
    </xdr:to>
    <xdr:cxnSp macro="">
      <xdr:nvCxnSpPr>
        <xdr:cNvPr id="352" name="直線コネクタ 351"/>
        <xdr:cNvCxnSpPr/>
      </xdr:nvCxnSpPr>
      <xdr:spPr>
        <a:xfrm flipV="1">
          <a:off x="7861300" y="9630166"/>
          <a:ext cx="889000" cy="9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101417</xdr:rowOff>
    </xdr:from>
    <xdr:ext cx="534377" cy="259045"/>
    <xdr:sp macro="" textlink="">
      <xdr:nvSpPr>
        <xdr:cNvPr id="354" name="テキスト ボックス 353"/>
        <xdr:cNvSpPr txBox="1"/>
      </xdr:nvSpPr>
      <xdr:spPr>
        <a:xfrm>
          <a:off x="8483111" y="97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128796</xdr:rowOff>
    </xdr:from>
    <xdr:to>
      <xdr:col>11</xdr:col>
      <xdr:colOff>307975</xdr:colOff>
      <xdr:row>56</xdr:row>
      <xdr:rowOff>139683</xdr:rowOff>
    </xdr:to>
    <xdr:cxnSp macro="">
      <xdr:nvCxnSpPr>
        <xdr:cNvPr id="355" name="直線コネクタ 354"/>
        <xdr:cNvCxnSpPr/>
      </xdr:nvCxnSpPr>
      <xdr:spPr>
        <a:xfrm flipV="1">
          <a:off x="6972300" y="9729996"/>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85099</xdr:rowOff>
    </xdr:from>
    <xdr:to>
      <xdr:col>15</xdr:col>
      <xdr:colOff>231775</xdr:colOff>
      <xdr:row>57</xdr:row>
      <xdr:rowOff>15249</xdr:rowOff>
    </xdr:to>
    <xdr:sp macro="" textlink="">
      <xdr:nvSpPr>
        <xdr:cNvPr id="365" name="円/楕円 364"/>
        <xdr:cNvSpPr/>
      </xdr:nvSpPr>
      <xdr:spPr>
        <a:xfrm>
          <a:off x="10426700" y="96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63526</xdr:rowOff>
    </xdr:from>
    <xdr:ext cx="534377" cy="259045"/>
    <xdr:sp macro="" textlink="">
      <xdr:nvSpPr>
        <xdr:cNvPr id="366" name="農林水産業費該当値テキスト"/>
        <xdr:cNvSpPr txBox="1"/>
      </xdr:nvSpPr>
      <xdr:spPr>
        <a:xfrm>
          <a:off x="10528300" y="966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84940</xdr:rowOff>
    </xdr:from>
    <xdr:to>
      <xdr:col>14</xdr:col>
      <xdr:colOff>79375</xdr:colOff>
      <xdr:row>57</xdr:row>
      <xdr:rowOff>15090</xdr:rowOff>
    </xdr:to>
    <xdr:sp macro="" textlink="">
      <xdr:nvSpPr>
        <xdr:cNvPr id="367" name="円/楕円 366"/>
        <xdr:cNvSpPr/>
      </xdr:nvSpPr>
      <xdr:spPr>
        <a:xfrm>
          <a:off x="9588500" y="96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6217</xdr:rowOff>
    </xdr:from>
    <xdr:ext cx="534377" cy="259045"/>
    <xdr:sp macro="" textlink="">
      <xdr:nvSpPr>
        <xdr:cNvPr id="368" name="テキスト ボックス 367"/>
        <xdr:cNvSpPr txBox="1"/>
      </xdr:nvSpPr>
      <xdr:spPr>
        <a:xfrm>
          <a:off x="9372111" y="977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149616</xdr:rowOff>
    </xdr:from>
    <xdr:to>
      <xdr:col>12</xdr:col>
      <xdr:colOff>561975</xdr:colOff>
      <xdr:row>56</xdr:row>
      <xdr:rowOff>79766</xdr:rowOff>
    </xdr:to>
    <xdr:sp macro="" textlink="">
      <xdr:nvSpPr>
        <xdr:cNvPr id="369" name="円/楕円 368"/>
        <xdr:cNvSpPr/>
      </xdr:nvSpPr>
      <xdr:spPr>
        <a:xfrm>
          <a:off x="8699500" y="957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96293</xdr:rowOff>
    </xdr:from>
    <xdr:ext cx="534377" cy="259045"/>
    <xdr:sp macro="" textlink="">
      <xdr:nvSpPr>
        <xdr:cNvPr id="370" name="テキスト ボックス 369"/>
        <xdr:cNvSpPr txBox="1"/>
      </xdr:nvSpPr>
      <xdr:spPr>
        <a:xfrm>
          <a:off x="8483111" y="935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77996</xdr:rowOff>
    </xdr:from>
    <xdr:to>
      <xdr:col>11</xdr:col>
      <xdr:colOff>358775</xdr:colOff>
      <xdr:row>57</xdr:row>
      <xdr:rowOff>8146</xdr:rowOff>
    </xdr:to>
    <xdr:sp macro="" textlink="">
      <xdr:nvSpPr>
        <xdr:cNvPr id="371" name="円/楕円 370"/>
        <xdr:cNvSpPr/>
      </xdr:nvSpPr>
      <xdr:spPr>
        <a:xfrm>
          <a:off x="7810500" y="96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170723</xdr:rowOff>
    </xdr:from>
    <xdr:ext cx="534377" cy="259045"/>
    <xdr:sp macro="" textlink="">
      <xdr:nvSpPr>
        <xdr:cNvPr id="372" name="テキスト ボックス 371"/>
        <xdr:cNvSpPr txBox="1"/>
      </xdr:nvSpPr>
      <xdr:spPr>
        <a:xfrm>
          <a:off x="7594111" y="97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88883</xdr:rowOff>
    </xdr:from>
    <xdr:to>
      <xdr:col>10</xdr:col>
      <xdr:colOff>155575</xdr:colOff>
      <xdr:row>57</xdr:row>
      <xdr:rowOff>19033</xdr:rowOff>
    </xdr:to>
    <xdr:sp macro="" textlink="">
      <xdr:nvSpPr>
        <xdr:cNvPr id="373" name="円/楕円 372"/>
        <xdr:cNvSpPr/>
      </xdr:nvSpPr>
      <xdr:spPr>
        <a:xfrm>
          <a:off x="6921500" y="96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10160</xdr:rowOff>
    </xdr:from>
    <xdr:ext cx="534377" cy="259045"/>
    <xdr:sp macro="" textlink="">
      <xdr:nvSpPr>
        <xdr:cNvPr id="374" name="テキスト ボックス 373"/>
        <xdr:cNvSpPr txBox="1"/>
      </xdr:nvSpPr>
      <xdr:spPr>
        <a:xfrm>
          <a:off x="6705111" y="9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50698</xdr:rowOff>
    </xdr:from>
    <xdr:to>
      <xdr:col>15</xdr:col>
      <xdr:colOff>180975</xdr:colOff>
      <xdr:row>78</xdr:row>
      <xdr:rowOff>27457</xdr:rowOff>
    </xdr:to>
    <xdr:cxnSp macro="">
      <xdr:nvCxnSpPr>
        <xdr:cNvPr id="403" name="直線コネクタ 402"/>
        <xdr:cNvCxnSpPr/>
      </xdr:nvCxnSpPr>
      <xdr:spPr>
        <a:xfrm flipV="1">
          <a:off x="9639300" y="13252348"/>
          <a:ext cx="8382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27457</xdr:rowOff>
    </xdr:from>
    <xdr:to>
      <xdr:col>14</xdr:col>
      <xdr:colOff>28575</xdr:colOff>
      <xdr:row>78</xdr:row>
      <xdr:rowOff>29629</xdr:rowOff>
    </xdr:to>
    <xdr:cxnSp macro="">
      <xdr:nvCxnSpPr>
        <xdr:cNvPr id="406" name="直線コネクタ 405"/>
        <xdr:cNvCxnSpPr/>
      </xdr:nvCxnSpPr>
      <xdr:spPr>
        <a:xfrm flipV="1">
          <a:off x="8750300" y="1340055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8" name="テキスト ボックス 407"/>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29629</xdr:rowOff>
    </xdr:from>
    <xdr:to>
      <xdr:col>12</xdr:col>
      <xdr:colOff>511175</xdr:colOff>
      <xdr:row>78</xdr:row>
      <xdr:rowOff>60147</xdr:rowOff>
    </xdr:to>
    <xdr:cxnSp macro="">
      <xdr:nvCxnSpPr>
        <xdr:cNvPr id="409" name="直線コネクタ 408"/>
        <xdr:cNvCxnSpPr/>
      </xdr:nvCxnSpPr>
      <xdr:spPr>
        <a:xfrm flipV="1">
          <a:off x="7861300" y="13402729"/>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145763</xdr:rowOff>
    </xdr:from>
    <xdr:ext cx="534377" cy="259045"/>
    <xdr:sp macro="" textlink="">
      <xdr:nvSpPr>
        <xdr:cNvPr id="411" name="テキスト ボックス 410"/>
        <xdr:cNvSpPr txBox="1"/>
      </xdr:nvSpPr>
      <xdr:spPr>
        <a:xfrm>
          <a:off x="8483111"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60147</xdr:rowOff>
    </xdr:from>
    <xdr:to>
      <xdr:col>11</xdr:col>
      <xdr:colOff>307975</xdr:colOff>
      <xdr:row>78</xdr:row>
      <xdr:rowOff>82626</xdr:rowOff>
    </xdr:to>
    <xdr:cxnSp macro="">
      <xdr:nvCxnSpPr>
        <xdr:cNvPr id="412" name="直線コネクタ 411"/>
        <xdr:cNvCxnSpPr/>
      </xdr:nvCxnSpPr>
      <xdr:spPr>
        <a:xfrm flipV="1">
          <a:off x="6972300" y="13433247"/>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171348</xdr:rowOff>
    </xdr:from>
    <xdr:to>
      <xdr:col>15</xdr:col>
      <xdr:colOff>231775</xdr:colOff>
      <xdr:row>77</xdr:row>
      <xdr:rowOff>101498</xdr:rowOff>
    </xdr:to>
    <xdr:sp macro="" textlink="">
      <xdr:nvSpPr>
        <xdr:cNvPr id="422" name="円/楕円 421"/>
        <xdr:cNvSpPr/>
      </xdr:nvSpPr>
      <xdr:spPr>
        <a:xfrm>
          <a:off x="10426700" y="132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149775</xdr:rowOff>
    </xdr:from>
    <xdr:ext cx="469744" cy="259045"/>
    <xdr:sp macro="" textlink="">
      <xdr:nvSpPr>
        <xdr:cNvPr id="423" name="商工費該当値テキスト"/>
        <xdr:cNvSpPr txBox="1"/>
      </xdr:nvSpPr>
      <xdr:spPr>
        <a:xfrm>
          <a:off x="10528300" y="131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148107</xdr:rowOff>
    </xdr:from>
    <xdr:to>
      <xdr:col>14</xdr:col>
      <xdr:colOff>79375</xdr:colOff>
      <xdr:row>78</xdr:row>
      <xdr:rowOff>78257</xdr:rowOff>
    </xdr:to>
    <xdr:sp macro="" textlink="">
      <xdr:nvSpPr>
        <xdr:cNvPr id="424" name="円/楕円 423"/>
        <xdr:cNvSpPr/>
      </xdr:nvSpPr>
      <xdr:spPr>
        <a:xfrm>
          <a:off x="9588500" y="133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69384</xdr:rowOff>
    </xdr:from>
    <xdr:ext cx="469744" cy="259045"/>
    <xdr:sp macro="" textlink="">
      <xdr:nvSpPr>
        <xdr:cNvPr id="425" name="テキスト ボックス 424"/>
        <xdr:cNvSpPr txBox="1"/>
      </xdr:nvSpPr>
      <xdr:spPr>
        <a:xfrm>
          <a:off x="9404427" y="1344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150279</xdr:rowOff>
    </xdr:from>
    <xdr:to>
      <xdr:col>12</xdr:col>
      <xdr:colOff>561975</xdr:colOff>
      <xdr:row>78</xdr:row>
      <xdr:rowOff>80429</xdr:rowOff>
    </xdr:to>
    <xdr:sp macro="" textlink="">
      <xdr:nvSpPr>
        <xdr:cNvPr id="426" name="円/楕円 425"/>
        <xdr:cNvSpPr/>
      </xdr:nvSpPr>
      <xdr:spPr>
        <a:xfrm>
          <a:off x="8699500" y="133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71556</xdr:rowOff>
    </xdr:from>
    <xdr:ext cx="469744" cy="259045"/>
    <xdr:sp macro="" textlink="">
      <xdr:nvSpPr>
        <xdr:cNvPr id="427" name="テキスト ボックス 426"/>
        <xdr:cNvSpPr txBox="1"/>
      </xdr:nvSpPr>
      <xdr:spPr>
        <a:xfrm>
          <a:off x="8515427" y="1344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9347</xdr:rowOff>
    </xdr:from>
    <xdr:to>
      <xdr:col>11</xdr:col>
      <xdr:colOff>358775</xdr:colOff>
      <xdr:row>78</xdr:row>
      <xdr:rowOff>110947</xdr:rowOff>
    </xdr:to>
    <xdr:sp macro="" textlink="">
      <xdr:nvSpPr>
        <xdr:cNvPr id="428" name="円/楕円 427"/>
        <xdr:cNvSpPr/>
      </xdr:nvSpPr>
      <xdr:spPr>
        <a:xfrm>
          <a:off x="7810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102074</xdr:rowOff>
    </xdr:from>
    <xdr:ext cx="469744" cy="259045"/>
    <xdr:sp macro="" textlink="">
      <xdr:nvSpPr>
        <xdr:cNvPr id="429" name="テキスト ボックス 428"/>
        <xdr:cNvSpPr txBox="1"/>
      </xdr:nvSpPr>
      <xdr:spPr>
        <a:xfrm>
          <a:off x="7626427" y="1347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31826</xdr:rowOff>
    </xdr:from>
    <xdr:to>
      <xdr:col>10</xdr:col>
      <xdr:colOff>155575</xdr:colOff>
      <xdr:row>78</xdr:row>
      <xdr:rowOff>133426</xdr:rowOff>
    </xdr:to>
    <xdr:sp macro="" textlink="">
      <xdr:nvSpPr>
        <xdr:cNvPr id="430" name="円/楕円 429"/>
        <xdr:cNvSpPr/>
      </xdr:nvSpPr>
      <xdr:spPr>
        <a:xfrm>
          <a:off x="6921500" y="134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124553</xdr:rowOff>
    </xdr:from>
    <xdr:ext cx="469744" cy="259045"/>
    <xdr:sp macro="" textlink="">
      <xdr:nvSpPr>
        <xdr:cNvPr id="431" name="テキスト ボックス 430"/>
        <xdr:cNvSpPr txBox="1"/>
      </xdr:nvSpPr>
      <xdr:spPr>
        <a:xfrm>
          <a:off x="6737427" y="1349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59513</xdr:rowOff>
    </xdr:from>
    <xdr:to>
      <xdr:col>15</xdr:col>
      <xdr:colOff>180975</xdr:colOff>
      <xdr:row>96</xdr:row>
      <xdr:rowOff>13588</xdr:rowOff>
    </xdr:to>
    <xdr:cxnSp macro="">
      <xdr:nvCxnSpPr>
        <xdr:cNvPr id="460" name="直線コネクタ 459"/>
        <xdr:cNvCxnSpPr/>
      </xdr:nvCxnSpPr>
      <xdr:spPr>
        <a:xfrm flipV="1">
          <a:off x="9639300" y="16347263"/>
          <a:ext cx="838200" cy="1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61" name="土木費平均値テキスト"/>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13588</xdr:rowOff>
    </xdr:from>
    <xdr:to>
      <xdr:col>14</xdr:col>
      <xdr:colOff>28575</xdr:colOff>
      <xdr:row>96</xdr:row>
      <xdr:rowOff>84710</xdr:rowOff>
    </xdr:to>
    <xdr:cxnSp macro="">
      <xdr:nvCxnSpPr>
        <xdr:cNvPr id="463" name="直線コネクタ 462"/>
        <xdr:cNvCxnSpPr/>
      </xdr:nvCxnSpPr>
      <xdr:spPr>
        <a:xfrm flipV="1">
          <a:off x="8750300" y="16472788"/>
          <a:ext cx="889000"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146659</xdr:rowOff>
    </xdr:from>
    <xdr:to>
      <xdr:col>12</xdr:col>
      <xdr:colOff>511175</xdr:colOff>
      <xdr:row>96</xdr:row>
      <xdr:rowOff>84710</xdr:rowOff>
    </xdr:to>
    <xdr:cxnSp macro="">
      <xdr:nvCxnSpPr>
        <xdr:cNvPr id="466" name="直線コネクタ 465"/>
        <xdr:cNvCxnSpPr/>
      </xdr:nvCxnSpPr>
      <xdr:spPr>
        <a:xfrm>
          <a:off x="7861300" y="16262959"/>
          <a:ext cx="889000" cy="28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17111</xdr:rowOff>
    </xdr:from>
    <xdr:ext cx="534377" cy="259045"/>
    <xdr:sp macro="" textlink="">
      <xdr:nvSpPr>
        <xdr:cNvPr id="468" name="テキスト ボックス 467"/>
        <xdr:cNvSpPr txBox="1"/>
      </xdr:nvSpPr>
      <xdr:spPr>
        <a:xfrm>
          <a:off x="8483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146659</xdr:rowOff>
    </xdr:from>
    <xdr:to>
      <xdr:col>11</xdr:col>
      <xdr:colOff>307975</xdr:colOff>
      <xdr:row>95</xdr:row>
      <xdr:rowOff>118796</xdr:rowOff>
    </xdr:to>
    <xdr:cxnSp macro="">
      <xdr:nvCxnSpPr>
        <xdr:cNvPr id="469" name="直線コネクタ 468"/>
        <xdr:cNvCxnSpPr/>
      </xdr:nvCxnSpPr>
      <xdr:spPr>
        <a:xfrm flipV="1">
          <a:off x="6972300" y="16262959"/>
          <a:ext cx="889000" cy="1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98392</xdr:rowOff>
    </xdr:from>
    <xdr:ext cx="534377" cy="259045"/>
    <xdr:sp macro="" textlink="">
      <xdr:nvSpPr>
        <xdr:cNvPr id="471" name="テキスト ボックス 470"/>
        <xdr:cNvSpPr txBox="1"/>
      </xdr:nvSpPr>
      <xdr:spPr>
        <a:xfrm>
          <a:off x="7594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3" name="テキスト ボックス 472"/>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8713</xdr:rowOff>
    </xdr:from>
    <xdr:to>
      <xdr:col>15</xdr:col>
      <xdr:colOff>231775</xdr:colOff>
      <xdr:row>95</xdr:row>
      <xdr:rowOff>110313</xdr:rowOff>
    </xdr:to>
    <xdr:sp macro="" textlink="">
      <xdr:nvSpPr>
        <xdr:cNvPr id="479" name="円/楕円 478"/>
        <xdr:cNvSpPr/>
      </xdr:nvSpPr>
      <xdr:spPr>
        <a:xfrm>
          <a:off x="10426700" y="162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158590</xdr:rowOff>
    </xdr:from>
    <xdr:ext cx="534377" cy="259045"/>
    <xdr:sp macro="" textlink="">
      <xdr:nvSpPr>
        <xdr:cNvPr id="480" name="土木費該当値テキスト"/>
        <xdr:cNvSpPr txBox="1"/>
      </xdr:nvSpPr>
      <xdr:spPr>
        <a:xfrm>
          <a:off x="10528300" y="162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52,814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134238</xdr:rowOff>
    </xdr:from>
    <xdr:to>
      <xdr:col>14</xdr:col>
      <xdr:colOff>79375</xdr:colOff>
      <xdr:row>96</xdr:row>
      <xdr:rowOff>64388</xdr:rowOff>
    </xdr:to>
    <xdr:sp macro="" textlink="">
      <xdr:nvSpPr>
        <xdr:cNvPr id="481" name="円/楕円 480"/>
        <xdr:cNvSpPr/>
      </xdr:nvSpPr>
      <xdr:spPr>
        <a:xfrm>
          <a:off x="9588500" y="164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55515</xdr:rowOff>
    </xdr:from>
    <xdr:ext cx="534377" cy="259045"/>
    <xdr:sp macro="" textlink="">
      <xdr:nvSpPr>
        <xdr:cNvPr id="482" name="テキスト ボックス 481"/>
        <xdr:cNvSpPr txBox="1"/>
      </xdr:nvSpPr>
      <xdr:spPr>
        <a:xfrm>
          <a:off x="9372111" y="165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33910</xdr:rowOff>
    </xdr:from>
    <xdr:to>
      <xdr:col>12</xdr:col>
      <xdr:colOff>561975</xdr:colOff>
      <xdr:row>96</xdr:row>
      <xdr:rowOff>135510</xdr:rowOff>
    </xdr:to>
    <xdr:sp macro="" textlink="">
      <xdr:nvSpPr>
        <xdr:cNvPr id="483" name="円/楕円 482"/>
        <xdr:cNvSpPr/>
      </xdr:nvSpPr>
      <xdr:spPr>
        <a:xfrm>
          <a:off x="8699500" y="164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126637</xdr:rowOff>
    </xdr:from>
    <xdr:ext cx="534377" cy="259045"/>
    <xdr:sp macro="" textlink="">
      <xdr:nvSpPr>
        <xdr:cNvPr id="484" name="テキスト ボックス 483"/>
        <xdr:cNvSpPr txBox="1"/>
      </xdr:nvSpPr>
      <xdr:spPr>
        <a:xfrm>
          <a:off x="8483111" y="1658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95859</xdr:rowOff>
    </xdr:from>
    <xdr:to>
      <xdr:col>11</xdr:col>
      <xdr:colOff>358775</xdr:colOff>
      <xdr:row>95</xdr:row>
      <xdr:rowOff>26009</xdr:rowOff>
    </xdr:to>
    <xdr:sp macro="" textlink="">
      <xdr:nvSpPr>
        <xdr:cNvPr id="485" name="円/楕円 484"/>
        <xdr:cNvSpPr/>
      </xdr:nvSpPr>
      <xdr:spPr>
        <a:xfrm>
          <a:off x="7810500" y="162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42536</xdr:rowOff>
    </xdr:from>
    <xdr:ext cx="534377" cy="259045"/>
    <xdr:sp macro="" textlink="">
      <xdr:nvSpPr>
        <xdr:cNvPr id="486" name="テキスト ボックス 485"/>
        <xdr:cNvSpPr txBox="1"/>
      </xdr:nvSpPr>
      <xdr:spPr>
        <a:xfrm>
          <a:off x="7594111" y="159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67996</xdr:rowOff>
    </xdr:from>
    <xdr:to>
      <xdr:col>10</xdr:col>
      <xdr:colOff>155575</xdr:colOff>
      <xdr:row>95</xdr:row>
      <xdr:rowOff>169596</xdr:rowOff>
    </xdr:to>
    <xdr:sp macro="" textlink="">
      <xdr:nvSpPr>
        <xdr:cNvPr id="487" name="円/楕円 486"/>
        <xdr:cNvSpPr/>
      </xdr:nvSpPr>
      <xdr:spPr>
        <a:xfrm>
          <a:off x="6921500" y="16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160723</xdr:rowOff>
    </xdr:from>
    <xdr:ext cx="534377" cy="259045"/>
    <xdr:sp macro="" textlink="">
      <xdr:nvSpPr>
        <xdr:cNvPr id="488" name="テキスト ボックス 487"/>
        <xdr:cNvSpPr txBox="1"/>
      </xdr:nvSpPr>
      <xdr:spPr>
        <a:xfrm>
          <a:off x="6705111" y="1644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13905</xdr:rowOff>
    </xdr:from>
    <xdr:to>
      <xdr:col>23</xdr:col>
      <xdr:colOff>517525</xdr:colOff>
      <xdr:row>36</xdr:row>
      <xdr:rowOff>109949</xdr:rowOff>
    </xdr:to>
    <xdr:cxnSp macro="">
      <xdr:nvCxnSpPr>
        <xdr:cNvPr id="520" name="直線コネクタ 519"/>
        <xdr:cNvCxnSpPr/>
      </xdr:nvCxnSpPr>
      <xdr:spPr>
        <a:xfrm flipV="1">
          <a:off x="15481300" y="6186105"/>
          <a:ext cx="838200" cy="9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109949</xdr:rowOff>
    </xdr:from>
    <xdr:to>
      <xdr:col>22</xdr:col>
      <xdr:colOff>365125</xdr:colOff>
      <xdr:row>36</xdr:row>
      <xdr:rowOff>121510</xdr:rowOff>
    </xdr:to>
    <xdr:cxnSp macro="">
      <xdr:nvCxnSpPr>
        <xdr:cNvPr id="523" name="直線コネクタ 522"/>
        <xdr:cNvCxnSpPr/>
      </xdr:nvCxnSpPr>
      <xdr:spPr>
        <a:xfrm flipV="1">
          <a:off x="14592300" y="6282149"/>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5" name="テキスト ボックス 524"/>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121510</xdr:rowOff>
    </xdr:from>
    <xdr:to>
      <xdr:col>21</xdr:col>
      <xdr:colOff>161925</xdr:colOff>
      <xdr:row>36</xdr:row>
      <xdr:rowOff>136892</xdr:rowOff>
    </xdr:to>
    <xdr:cxnSp macro="">
      <xdr:nvCxnSpPr>
        <xdr:cNvPr id="526" name="直線コネクタ 525"/>
        <xdr:cNvCxnSpPr/>
      </xdr:nvCxnSpPr>
      <xdr:spPr>
        <a:xfrm flipV="1">
          <a:off x="13703300" y="6293710"/>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28" name="テキスト ボックス 527"/>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91237</xdr:rowOff>
    </xdr:from>
    <xdr:to>
      <xdr:col>19</xdr:col>
      <xdr:colOff>644525</xdr:colOff>
      <xdr:row>36</xdr:row>
      <xdr:rowOff>136892</xdr:rowOff>
    </xdr:to>
    <xdr:cxnSp macro="">
      <xdr:nvCxnSpPr>
        <xdr:cNvPr id="529" name="直線コネクタ 528"/>
        <xdr:cNvCxnSpPr/>
      </xdr:nvCxnSpPr>
      <xdr:spPr>
        <a:xfrm>
          <a:off x="12814300" y="6263437"/>
          <a:ext cx="889000" cy="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19256</xdr:rowOff>
    </xdr:from>
    <xdr:ext cx="534377" cy="259045"/>
    <xdr:sp macro="" textlink="">
      <xdr:nvSpPr>
        <xdr:cNvPr id="531" name="テキスト ボックス 530"/>
        <xdr:cNvSpPr txBox="1"/>
      </xdr:nvSpPr>
      <xdr:spPr>
        <a:xfrm>
          <a:off x="13436111" y="63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158049</xdr:rowOff>
    </xdr:from>
    <xdr:ext cx="534377" cy="259045"/>
    <xdr:sp macro="" textlink="">
      <xdr:nvSpPr>
        <xdr:cNvPr id="533" name="テキスト ボックス 532"/>
        <xdr:cNvSpPr txBox="1"/>
      </xdr:nvSpPr>
      <xdr:spPr>
        <a:xfrm>
          <a:off x="12547111" y="63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134555</xdr:rowOff>
    </xdr:from>
    <xdr:to>
      <xdr:col>23</xdr:col>
      <xdr:colOff>568325</xdr:colOff>
      <xdr:row>36</xdr:row>
      <xdr:rowOff>64705</xdr:rowOff>
    </xdr:to>
    <xdr:sp macro="" textlink="">
      <xdr:nvSpPr>
        <xdr:cNvPr id="539" name="円/楕円 538"/>
        <xdr:cNvSpPr/>
      </xdr:nvSpPr>
      <xdr:spPr>
        <a:xfrm>
          <a:off x="16268700" y="61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112982</xdr:rowOff>
    </xdr:from>
    <xdr:ext cx="534377" cy="259045"/>
    <xdr:sp macro="" textlink="">
      <xdr:nvSpPr>
        <xdr:cNvPr id="540" name="消防費該当値テキスト"/>
        <xdr:cNvSpPr txBox="1"/>
      </xdr:nvSpPr>
      <xdr:spPr>
        <a:xfrm>
          <a:off x="16370300" y="61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28,352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59149</xdr:rowOff>
    </xdr:from>
    <xdr:to>
      <xdr:col>22</xdr:col>
      <xdr:colOff>415925</xdr:colOff>
      <xdr:row>36</xdr:row>
      <xdr:rowOff>160749</xdr:rowOff>
    </xdr:to>
    <xdr:sp macro="" textlink="">
      <xdr:nvSpPr>
        <xdr:cNvPr id="541" name="円/楕円 540"/>
        <xdr:cNvSpPr/>
      </xdr:nvSpPr>
      <xdr:spPr>
        <a:xfrm>
          <a:off x="15430500" y="62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151876</xdr:rowOff>
    </xdr:from>
    <xdr:ext cx="534377" cy="259045"/>
    <xdr:sp macro="" textlink="">
      <xdr:nvSpPr>
        <xdr:cNvPr id="542" name="テキスト ボックス 541"/>
        <xdr:cNvSpPr txBox="1"/>
      </xdr:nvSpPr>
      <xdr:spPr>
        <a:xfrm>
          <a:off x="15214111" y="63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70710</xdr:rowOff>
    </xdr:from>
    <xdr:to>
      <xdr:col>21</xdr:col>
      <xdr:colOff>212725</xdr:colOff>
      <xdr:row>37</xdr:row>
      <xdr:rowOff>860</xdr:rowOff>
    </xdr:to>
    <xdr:sp macro="" textlink="">
      <xdr:nvSpPr>
        <xdr:cNvPr id="543" name="円/楕円 542"/>
        <xdr:cNvSpPr/>
      </xdr:nvSpPr>
      <xdr:spPr>
        <a:xfrm>
          <a:off x="14541500" y="624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17387</xdr:rowOff>
    </xdr:from>
    <xdr:ext cx="534377" cy="259045"/>
    <xdr:sp macro="" textlink="">
      <xdr:nvSpPr>
        <xdr:cNvPr id="544" name="テキスト ボックス 543"/>
        <xdr:cNvSpPr txBox="1"/>
      </xdr:nvSpPr>
      <xdr:spPr>
        <a:xfrm>
          <a:off x="14325111" y="60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86092</xdr:rowOff>
    </xdr:from>
    <xdr:to>
      <xdr:col>20</xdr:col>
      <xdr:colOff>9525</xdr:colOff>
      <xdr:row>37</xdr:row>
      <xdr:rowOff>16242</xdr:rowOff>
    </xdr:to>
    <xdr:sp macro="" textlink="">
      <xdr:nvSpPr>
        <xdr:cNvPr id="545" name="円/楕円 544"/>
        <xdr:cNvSpPr/>
      </xdr:nvSpPr>
      <xdr:spPr>
        <a:xfrm>
          <a:off x="13652500" y="6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32769</xdr:rowOff>
    </xdr:from>
    <xdr:ext cx="534377" cy="259045"/>
    <xdr:sp macro="" textlink="">
      <xdr:nvSpPr>
        <xdr:cNvPr id="546" name="テキスト ボックス 545"/>
        <xdr:cNvSpPr txBox="1"/>
      </xdr:nvSpPr>
      <xdr:spPr>
        <a:xfrm>
          <a:off x="13436111" y="60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40437</xdr:rowOff>
    </xdr:from>
    <xdr:to>
      <xdr:col>18</xdr:col>
      <xdr:colOff>492125</xdr:colOff>
      <xdr:row>36</xdr:row>
      <xdr:rowOff>142037</xdr:rowOff>
    </xdr:to>
    <xdr:sp macro="" textlink="">
      <xdr:nvSpPr>
        <xdr:cNvPr id="547" name="円/楕円 546"/>
        <xdr:cNvSpPr/>
      </xdr:nvSpPr>
      <xdr:spPr>
        <a:xfrm>
          <a:off x="12763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158564</xdr:rowOff>
    </xdr:from>
    <xdr:ext cx="534377" cy="259045"/>
    <xdr:sp macro="" textlink="">
      <xdr:nvSpPr>
        <xdr:cNvPr id="548" name="テキスト ボックス 547"/>
        <xdr:cNvSpPr txBox="1"/>
      </xdr:nvSpPr>
      <xdr:spPr>
        <a:xfrm>
          <a:off x="12547111" y="59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103722</xdr:rowOff>
    </xdr:from>
    <xdr:to>
      <xdr:col>23</xdr:col>
      <xdr:colOff>517525</xdr:colOff>
      <xdr:row>55</xdr:row>
      <xdr:rowOff>164400</xdr:rowOff>
    </xdr:to>
    <xdr:cxnSp macro="">
      <xdr:nvCxnSpPr>
        <xdr:cNvPr id="580" name="直線コネクタ 579"/>
        <xdr:cNvCxnSpPr/>
      </xdr:nvCxnSpPr>
      <xdr:spPr>
        <a:xfrm flipV="1">
          <a:off x="15481300" y="9533472"/>
          <a:ext cx="838200"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29151</xdr:rowOff>
    </xdr:from>
    <xdr:ext cx="534377" cy="259045"/>
    <xdr:sp macro="" textlink="">
      <xdr:nvSpPr>
        <xdr:cNvPr id="581" name="教育費平均値テキスト"/>
        <xdr:cNvSpPr txBox="1"/>
      </xdr:nvSpPr>
      <xdr:spPr>
        <a:xfrm>
          <a:off x="16370300" y="980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106510</xdr:rowOff>
    </xdr:from>
    <xdr:to>
      <xdr:col>22</xdr:col>
      <xdr:colOff>365125</xdr:colOff>
      <xdr:row>55</xdr:row>
      <xdr:rowOff>164400</xdr:rowOff>
    </xdr:to>
    <xdr:cxnSp macro="">
      <xdr:nvCxnSpPr>
        <xdr:cNvPr id="583" name="直線コネクタ 582"/>
        <xdr:cNvCxnSpPr/>
      </xdr:nvCxnSpPr>
      <xdr:spPr>
        <a:xfrm>
          <a:off x="14592300" y="9536260"/>
          <a:ext cx="889000" cy="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106494</xdr:rowOff>
    </xdr:from>
    <xdr:ext cx="534377" cy="259045"/>
    <xdr:sp macro="" textlink="">
      <xdr:nvSpPr>
        <xdr:cNvPr id="585" name="テキスト ボックス 584"/>
        <xdr:cNvSpPr txBox="1"/>
      </xdr:nvSpPr>
      <xdr:spPr>
        <a:xfrm>
          <a:off x="15214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106510</xdr:rowOff>
    </xdr:from>
    <xdr:to>
      <xdr:col>21</xdr:col>
      <xdr:colOff>161925</xdr:colOff>
      <xdr:row>56</xdr:row>
      <xdr:rowOff>9344</xdr:rowOff>
    </xdr:to>
    <xdr:cxnSp macro="">
      <xdr:nvCxnSpPr>
        <xdr:cNvPr id="586" name="直線コネクタ 585"/>
        <xdr:cNvCxnSpPr/>
      </xdr:nvCxnSpPr>
      <xdr:spPr>
        <a:xfrm flipV="1">
          <a:off x="13703300" y="9536260"/>
          <a:ext cx="889000" cy="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32558</xdr:rowOff>
    </xdr:from>
    <xdr:ext cx="534377" cy="259045"/>
    <xdr:sp macro="" textlink="">
      <xdr:nvSpPr>
        <xdr:cNvPr id="588" name="テキスト ボックス 587"/>
        <xdr:cNvSpPr txBox="1"/>
      </xdr:nvSpPr>
      <xdr:spPr>
        <a:xfrm>
          <a:off x="14325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9344</xdr:rowOff>
    </xdr:from>
    <xdr:to>
      <xdr:col>19</xdr:col>
      <xdr:colOff>644525</xdr:colOff>
      <xdr:row>56</xdr:row>
      <xdr:rowOff>61606</xdr:rowOff>
    </xdr:to>
    <xdr:cxnSp macro="">
      <xdr:nvCxnSpPr>
        <xdr:cNvPr id="589" name="直線コネクタ 588"/>
        <xdr:cNvCxnSpPr/>
      </xdr:nvCxnSpPr>
      <xdr:spPr>
        <a:xfrm flipV="1">
          <a:off x="12814300" y="9610544"/>
          <a:ext cx="889000" cy="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8511</xdr:rowOff>
    </xdr:from>
    <xdr:ext cx="534377" cy="259045"/>
    <xdr:sp macro="" textlink="">
      <xdr:nvSpPr>
        <xdr:cNvPr id="591" name="テキスト ボックス 590"/>
        <xdr:cNvSpPr txBox="1"/>
      </xdr:nvSpPr>
      <xdr:spPr>
        <a:xfrm>
          <a:off x="13436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168510</xdr:rowOff>
    </xdr:from>
    <xdr:ext cx="534377" cy="259045"/>
    <xdr:sp macro="" textlink="">
      <xdr:nvSpPr>
        <xdr:cNvPr id="593" name="テキスト ボックス 592"/>
        <xdr:cNvSpPr txBox="1"/>
      </xdr:nvSpPr>
      <xdr:spPr>
        <a:xfrm>
          <a:off x="12547111" y="99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52922</xdr:rowOff>
    </xdr:from>
    <xdr:to>
      <xdr:col>23</xdr:col>
      <xdr:colOff>568325</xdr:colOff>
      <xdr:row>55</xdr:row>
      <xdr:rowOff>154522</xdr:rowOff>
    </xdr:to>
    <xdr:sp macro="" textlink="">
      <xdr:nvSpPr>
        <xdr:cNvPr id="599" name="円/楕円 598"/>
        <xdr:cNvSpPr/>
      </xdr:nvSpPr>
      <xdr:spPr>
        <a:xfrm>
          <a:off x="16268700" y="94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75799</xdr:rowOff>
    </xdr:from>
    <xdr:ext cx="534377" cy="259045"/>
    <xdr:sp macro="" textlink="">
      <xdr:nvSpPr>
        <xdr:cNvPr id="600" name="教育費該当値テキスト"/>
        <xdr:cNvSpPr txBox="1"/>
      </xdr:nvSpPr>
      <xdr:spPr>
        <a:xfrm>
          <a:off x="16370300" y="93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92,555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113600</xdr:rowOff>
    </xdr:from>
    <xdr:to>
      <xdr:col>22</xdr:col>
      <xdr:colOff>415925</xdr:colOff>
      <xdr:row>56</xdr:row>
      <xdr:rowOff>43750</xdr:rowOff>
    </xdr:to>
    <xdr:sp macro="" textlink="">
      <xdr:nvSpPr>
        <xdr:cNvPr id="601" name="円/楕円 600"/>
        <xdr:cNvSpPr/>
      </xdr:nvSpPr>
      <xdr:spPr>
        <a:xfrm>
          <a:off x="15430500" y="95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60277</xdr:rowOff>
    </xdr:from>
    <xdr:ext cx="534377" cy="259045"/>
    <xdr:sp macro="" textlink="">
      <xdr:nvSpPr>
        <xdr:cNvPr id="602" name="テキスト ボックス 601"/>
        <xdr:cNvSpPr txBox="1"/>
      </xdr:nvSpPr>
      <xdr:spPr>
        <a:xfrm>
          <a:off x="15214111" y="9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86,981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55710</xdr:rowOff>
    </xdr:from>
    <xdr:to>
      <xdr:col>21</xdr:col>
      <xdr:colOff>212725</xdr:colOff>
      <xdr:row>55</xdr:row>
      <xdr:rowOff>157310</xdr:rowOff>
    </xdr:to>
    <xdr:sp macro="" textlink="">
      <xdr:nvSpPr>
        <xdr:cNvPr id="603" name="円/楕円 602"/>
        <xdr:cNvSpPr/>
      </xdr:nvSpPr>
      <xdr:spPr>
        <a:xfrm>
          <a:off x="14541500" y="94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2387</xdr:rowOff>
    </xdr:from>
    <xdr:ext cx="534377" cy="259045"/>
    <xdr:sp macro="" textlink="">
      <xdr:nvSpPr>
        <xdr:cNvPr id="604" name="テキスト ボックス 603"/>
        <xdr:cNvSpPr txBox="1"/>
      </xdr:nvSpPr>
      <xdr:spPr>
        <a:xfrm>
          <a:off x="14325111" y="926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92,299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129994</xdr:rowOff>
    </xdr:from>
    <xdr:to>
      <xdr:col>20</xdr:col>
      <xdr:colOff>9525</xdr:colOff>
      <xdr:row>56</xdr:row>
      <xdr:rowOff>60144</xdr:rowOff>
    </xdr:to>
    <xdr:sp macro="" textlink="">
      <xdr:nvSpPr>
        <xdr:cNvPr id="605" name="円/楕円 604"/>
        <xdr:cNvSpPr/>
      </xdr:nvSpPr>
      <xdr:spPr>
        <a:xfrm>
          <a:off x="13652500" y="95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76671</xdr:rowOff>
    </xdr:from>
    <xdr:ext cx="534377" cy="259045"/>
    <xdr:sp macro="" textlink="">
      <xdr:nvSpPr>
        <xdr:cNvPr id="606" name="テキスト ボックス 605"/>
        <xdr:cNvSpPr txBox="1"/>
      </xdr:nvSpPr>
      <xdr:spPr>
        <a:xfrm>
          <a:off x="13436111" y="933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10806</xdr:rowOff>
    </xdr:from>
    <xdr:to>
      <xdr:col>18</xdr:col>
      <xdr:colOff>492125</xdr:colOff>
      <xdr:row>56</xdr:row>
      <xdr:rowOff>112406</xdr:rowOff>
    </xdr:to>
    <xdr:sp macro="" textlink="">
      <xdr:nvSpPr>
        <xdr:cNvPr id="607" name="円/楕円 606"/>
        <xdr:cNvSpPr/>
      </xdr:nvSpPr>
      <xdr:spPr>
        <a:xfrm>
          <a:off x="12763500" y="96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128933</xdr:rowOff>
    </xdr:from>
    <xdr:ext cx="534377" cy="259045"/>
    <xdr:sp macro="" textlink="">
      <xdr:nvSpPr>
        <xdr:cNvPr id="608" name="テキスト ボックス 607"/>
        <xdr:cNvSpPr txBox="1"/>
      </xdr:nvSpPr>
      <xdr:spPr>
        <a:xfrm>
          <a:off x="12547111" y="93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142024</xdr:rowOff>
    </xdr:from>
    <xdr:to>
      <xdr:col>23</xdr:col>
      <xdr:colOff>517525</xdr:colOff>
      <xdr:row>77</xdr:row>
      <xdr:rowOff>167970</xdr:rowOff>
    </xdr:to>
    <xdr:cxnSp macro="">
      <xdr:nvCxnSpPr>
        <xdr:cNvPr id="637" name="直線コネクタ 636"/>
        <xdr:cNvCxnSpPr/>
      </xdr:nvCxnSpPr>
      <xdr:spPr>
        <a:xfrm>
          <a:off x="15481300" y="13343674"/>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151604</xdr:rowOff>
    </xdr:from>
    <xdr:ext cx="469744" cy="259045"/>
    <xdr:sp macro="" textlink="">
      <xdr:nvSpPr>
        <xdr:cNvPr id="638" name="災害復旧費平均値テキスト"/>
        <xdr:cNvSpPr txBox="1"/>
      </xdr:nvSpPr>
      <xdr:spPr>
        <a:xfrm>
          <a:off x="16370300" y="13353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141263</xdr:rowOff>
    </xdr:from>
    <xdr:to>
      <xdr:col>22</xdr:col>
      <xdr:colOff>365125</xdr:colOff>
      <xdr:row>77</xdr:row>
      <xdr:rowOff>142024</xdr:rowOff>
    </xdr:to>
    <xdr:cxnSp macro="">
      <xdr:nvCxnSpPr>
        <xdr:cNvPr id="640" name="直線コネクタ 639"/>
        <xdr:cNvCxnSpPr/>
      </xdr:nvCxnSpPr>
      <xdr:spPr>
        <a:xfrm>
          <a:off x="14592300" y="133429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58014</xdr:rowOff>
    </xdr:from>
    <xdr:to>
      <xdr:col>21</xdr:col>
      <xdr:colOff>161925</xdr:colOff>
      <xdr:row>77</xdr:row>
      <xdr:rowOff>141263</xdr:rowOff>
    </xdr:to>
    <xdr:cxnSp macro="">
      <xdr:nvCxnSpPr>
        <xdr:cNvPr id="643" name="直線コネクタ 642"/>
        <xdr:cNvCxnSpPr/>
      </xdr:nvCxnSpPr>
      <xdr:spPr>
        <a:xfrm>
          <a:off x="13703300" y="12916764"/>
          <a:ext cx="889000" cy="4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58014</xdr:rowOff>
    </xdr:from>
    <xdr:to>
      <xdr:col>19</xdr:col>
      <xdr:colOff>644525</xdr:colOff>
      <xdr:row>77</xdr:row>
      <xdr:rowOff>1206</xdr:rowOff>
    </xdr:to>
    <xdr:cxnSp macro="">
      <xdr:nvCxnSpPr>
        <xdr:cNvPr id="646" name="直線コネクタ 645"/>
        <xdr:cNvCxnSpPr/>
      </xdr:nvCxnSpPr>
      <xdr:spPr>
        <a:xfrm flipV="1">
          <a:off x="12814300" y="12916764"/>
          <a:ext cx="889000" cy="28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96893</xdr:rowOff>
    </xdr:from>
    <xdr:ext cx="469744" cy="259045"/>
    <xdr:sp macro="" textlink="">
      <xdr:nvSpPr>
        <xdr:cNvPr id="648" name="テキスト ボックス 647"/>
        <xdr:cNvSpPr txBox="1"/>
      </xdr:nvSpPr>
      <xdr:spPr>
        <a:xfrm>
          <a:off x="13468427" y="132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117170</xdr:rowOff>
    </xdr:from>
    <xdr:to>
      <xdr:col>23</xdr:col>
      <xdr:colOff>568325</xdr:colOff>
      <xdr:row>78</xdr:row>
      <xdr:rowOff>47320</xdr:rowOff>
    </xdr:to>
    <xdr:sp macro="" textlink="">
      <xdr:nvSpPr>
        <xdr:cNvPr id="656" name="円/楕円 655"/>
        <xdr:cNvSpPr/>
      </xdr:nvSpPr>
      <xdr:spPr>
        <a:xfrm>
          <a:off x="16268700" y="133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140047</xdr:rowOff>
    </xdr:from>
    <xdr:ext cx="469744" cy="259045"/>
    <xdr:sp macro="" textlink="">
      <xdr:nvSpPr>
        <xdr:cNvPr id="657" name="災害復旧費該当値テキスト"/>
        <xdr:cNvSpPr txBox="1"/>
      </xdr:nvSpPr>
      <xdr:spPr>
        <a:xfrm>
          <a:off x="16370300" y="131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91224</xdr:rowOff>
    </xdr:from>
    <xdr:to>
      <xdr:col>22</xdr:col>
      <xdr:colOff>415925</xdr:colOff>
      <xdr:row>78</xdr:row>
      <xdr:rowOff>21374</xdr:rowOff>
    </xdr:to>
    <xdr:sp macro="" textlink="">
      <xdr:nvSpPr>
        <xdr:cNvPr id="658" name="円/楕円 657"/>
        <xdr:cNvSpPr/>
      </xdr:nvSpPr>
      <xdr:spPr>
        <a:xfrm>
          <a:off x="15430500" y="132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12501</xdr:rowOff>
    </xdr:from>
    <xdr:ext cx="469744" cy="259045"/>
    <xdr:sp macro="" textlink="">
      <xdr:nvSpPr>
        <xdr:cNvPr id="659" name="テキスト ボックス 658"/>
        <xdr:cNvSpPr txBox="1"/>
      </xdr:nvSpPr>
      <xdr:spPr>
        <a:xfrm>
          <a:off x="15246427" y="133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90463</xdr:rowOff>
    </xdr:from>
    <xdr:to>
      <xdr:col>21</xdr:col>
      <xdr:colOff>212725</xdr:colOff>
      <xdr:row>78</xdr:row>
      <xdr:rowOff>20613</xdr:rowOff>
    </xdr:to>
    <xdr:sp macro="" textlink="">
      <xdr:nvSpPr>
        <xdr:cNvPr id="660" name="円/楕円 659"/>
        <xdr:cNvSpPr/>
      </xdr:nvSpPr>
      <xdr:spPr>
        <a:xfrm>
          <a:off x="14541500" y="132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11740</xdr:rowOff>
    </xdr:from>
    <xdr:ext cx="469744" cy="259045"/>
    <xdr:sp macro="" textlink="">
      <xdr:nvSpPr>
        <xdr:cNvPr id="661" name="テキスト ボックス 660"/>
        <xdr:cNvSpPr txBox="1"/>
      </xdr:nvSpPr>
      <xdr:spPr>
        <a:xfrm>
          <a:off x="14357427" y="133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7214</xdr:rowOff>
    </xdr:from>
    <xdr:to>
      <xdr:col>20</xdr:col>
      <xdr:colOff>9525</xdr:colOff>
      <xdr:row>75</xdr:row>
      <xdr:rowOff>108814</xdr:rowOff>
    </xdr:to>
    <xdr:sp macro="" textlink="">
      <xdr:nvSpPr>
        <xdr:cNvPr id="662" name="円/楕円 661"/>
        <xdr:cNvSpPr/>
      </xdr:nvSpPr>
      <xdr:spPr>
        <a:xfrm>
          <a:off x="13652500" y="128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125341</xdr:rowOff>
    </xdr:from>
    <xdr:ext cx="534377" cy="259045"/>
    <xdr:sp macro="" textlink="">
      <xdr:nvSpPr>
        <xdr:cNvPr id="663" name="テキスト ボックス 662"/>
        <xdr:cNvSpPr txBox="1"/>
      </xdr:nvSpPr>
      <xdr:spPr>
        <a:xfrm>
          <a:off x="13436111" y="126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121856</xdr:rowOff>
    </xdr:from>
    <xdr:to>
      <xdr:col>18</xdr:col>
      <xdr:colOff>492125</xdr:colOff>
      <xdr:row>77</xdr:row>
      <xdr:rowOff>52006</xdr:rowOff>
    </xdr:to>
    <xdr:sp macro="" textlink="">
      <xdr:nvSpPr>
        <xdr:cNvPr id="664" name="円/楕円 663"/>
        <xdr:cNvSpPr/>
      </xdr:nvSpPr>
      <xdr:spPr>
        <a:xfrm>
          <a:off x="12763500" y="131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43133</xdr:rowOff>
    </xdr:from>
    <xdr:ext cx="534377" cy="259045"/>
    <xdr:sp macro="" textlink="">
      <xdr:nvSpPr>
        <xdr:cNvPr id="665" name="テキスト ボックス 664"/>
        <xdr:cNvSpPr txBox="1"/>
      </xdr:nvSpPr>
      <xdr:spPr>
        <a:xfrm>
          <a:off x="12547111" y="132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165533</xdr:rowOff>
    </xdr:from>
    <xdr:to>
      <xdr:col>23</xdr:col>
      <xdr:colOff>517525</xdr:colOff>
      <xdr:row>96</xdr:row>
      <xdr:rowOff>28981</xdr:rowOff>
    </xdr:to>
    <xdr:cxnSp macro="">
      <xdr:nvCxnSpPr>
        <xdr:cNvPr id="695" name="直線コネクタ 694"/>
        <xdr:cNvCxnSpPr/>
      </xdr:nvCxnSpPr>
      <xdr:spPr>
        <a:xfrm>
          <a:off x="15481300" y="16453283"/>
          <a:ext cx="8382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67822</xdr:rowOff>
    </xdr:from>
    <xdr:ext cx="534377" cy="259045"/>
    <xdr:sp macro="" textlink="">
      <xdr:nvSpPr>
        <xdr:cNvPr id="696" name="公債費平均値テキスト"/>
        <xdr:cNvSpPr txBox="1"/>
      </xdr:nvSpPr>
      <xdr:spPr>
        <a:xfrm>
          <a:off x="16370300" y="1618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129578</xdr:rowOff>
    </xdr:from>
    <xdr:to>
      <xdr:col>22</xdr:col>
      <xdr:colOff>365125</xdr:colOff>
      <xdr:row>95</xdr:row>
      <xdr:rowOff>165533</xdr:rowOff>
    </xdr:to>
    <xdr:cxnSp macro="">
      <xdr:nvCxnSpPr>
        <xdr:cNvPr id="698" name="直線コネクタ 697"/>
        <xdr:cNvCxnSpPr/>
      </xdr:nvCxnSpPr>
      <xdr:spPr>
        <a:xfrm>
          <a:off x="14592300" y="16417328"/>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144632</xdr:rowOff>
    </xdr:from>
    <xdr:ext cx="534377" cy="259045"/>
    <xdr:sp macro="" textlink="">
      <xdr:nvSpPr>
        <xdr:cNvPr id="700" name="テキスト ボックス 699"/>
        <xdr:cNvSpPr txBox="1"/>
      </xdr:nvSpPr>
      <xdr:spPr>
        <a:xfrm>
          <a:off x="15214111" y="160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67348</xdr:rowOff>
    </xdr:from>
    <xdr:to>
      <xdr:col>21</xdr:col>
      <xdr:colOff>161925</xdr:colOff>
      <xdr:row>95</xdr:row>
      <xdr:rowOff>129578</xdr:rowOff>
    </xdr:to>
    <xdr:cxnSp macro="">
      <xdr:nvCxnSpPr>
        <xdr:cNvPr id="701" name="直線コネクタ 700"/>
        <xdr:cNvCxnSpPr/>
      </xdr:nvCxnSpPr>
      <xdr:spPr>
        <a:xfrm>
          <a:off x="13703300" y="16355098"/>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125607</xdr:rowOff>
    </xdr:from>
    <xdr:ext cx="534377" cy="259045"/>
    <xdr:sp macro="" textlink="">
      <xdr:nvSpPr>
        <xdr:cNvPr id="703" name="テキスト ボックス 702"/>
        <xdr:cNvSpPr txBox="1"/>
      </xdr:nvSpPr>
      <xdr:spPr>
        <a:xfrm>
          <a:off x="14325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24346</xdr:rowOff>
    </xdr:from>
    <xdr:to>
      <xdr:col>19</xdr:col>
      <xdr:colOff>644525</xdr:colOff>
      <xdr:row>95</xdr:row>
      <xdr:rowOff>67348</xdr:rowOff>
    </xdr:to>
    <xdr:cxnSp macro="">
      <xdr:nvCxnSpPr>
        <xdr:cNvPr id="704" name="直線コネクタ 703"/>
        <xdr:cNvCxnSpPr/>
      </xdr:nvCxnSpPr>
      <xdr:spPr>
        <a:xfrm>
          <a:off x="12814300" y="16312096"/>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6" name="テキスト ボックス 705"/>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84231</xdr:rowOff>
    </xdr:from>
    <xdr:ext cx="534377" cy="259045"/>
    <xdr:sp macro="" textlink="">
      <xdr:nvSpPr>
        <xdr:cNvPr id="708" name="テキスト ボックス 707"/>
        <xdr:cNvSpPr txBox="1"/>
      </xdr:nvSpPr>
      <xdr:spPr>
        <a:xfrm>
          <a:off x="12547111" y="163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149631</xdr:rowOff>
    </xdr:from>
    <xdr:to>
      <xdr:col>23</xdr:col>
      <xdr:colOff>568325</xdr:colOff>
      <xdr:row>96</xdr:row>
      <xdr:rowOff>79781</xdr:rowOff>
    </xdr:to>
    <xdr:sp macro="" textlink="">
      <xdr:nvSpPr>
        <xdr:cNvPr id="714" name="円/楕円 713"/>
        <xdr:cNvSpPr/>
      </xdr:nvSpPr>
      <xdr:spPr>
        <a:xfrm>
          <a:off x="16268700" y="164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128058</xdr:rowOff>
    </xdr:from>
    <xdr:ext cx="534377" cy="259045"/>
    <xdr:sp macro="" textlink="">
      <xdr:nvSpPr>
        <xdr:cNvPr id="715" name="公債費該当値テキスト"/>
        <xdr:cNvSpPr txBox="1"/>
      </xdr:nvSpPr>
      <xdr:spPr>
        <a:xfrm>
          <a:off x="16370300" y="164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71,718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114733</xdr:rowOff>
    </xdr:from>
    <xdr:to>
      <xdr:col>22</xdr:col>
      <xdr:colOff>415925</xdr:colOff>
      <xdr:row>96</xdr:row>
      <xdr:rowOff>44883</xdr:rowOff>
    </xdr:to>
    <xdr:sp macro="" textlink="">
      <xdr:nvSpPr>
        <xdr:cNvPr id="716" name="円/楕円 715"/>
        <xdr:cNvSpPr/>
      </xdr:nvSpPr>
      <xdr:spPr>
        <a:xfrm>
          <a:off x="15430500" y="164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36010</xdr:rowOff>
    </xdr:from>
    <xdr:ext cx="534377" cy="259045"/>
    <xdr:sp macro="" textlink="">
      <xdr:nvSpPr>
        <xdr:cNvPr id="717" name="テキスト ボックス 716"/>
        <xdr:cNvSpPr txBox="1"/>
      </xdr:nvSpPr>
      <xdr:spPr>
        <a:xfrm>
          <a:off x="15214111" y="164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78778</xdr:rowOff>
    </xdr:from>
    <xdr:to>
      <xdr:col>21</xdr:col>
      <xdr:colOff>212725</xdr:colOff>
      <xdr:row>96</xdr:row>
      <xdr:rowOff>8928</xdr:rowOff>
    </xdr:to>
    <xdr:sp macro="" textlink="">
      <xdr:nvSpPr>
        <xdr:cNvPr id="718" name="円/楕円 717"/>
        <xdr:cNvSpPr/>
      </xdr:nvSpPr>
      <xdr:spPr>
        <a:xfrm>
          <a:off x="14541500" y="163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xdr:rowOff>
    </xdr:from>
    <xdr:ext cx="534377" cy="259045"/>
    <xdr:sp macro="" textlink="">
      <xdr:nvSpPr>
        <xdr:cNvPr id="719" name="テキスト ボックス 718"/>
        <xdr:cNvSpPr txBox="1"/>
      </xdr:nvSpPr>
      <xdr:spPr>
        <a:xfrm>
          <a:off x="14325111" y="164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16548</xdr:rowOff>
    </xdr:from>
    <xdr:to>
      <xdr:col>20</xdr:col>
      <xdr:colOff>9525</xdr:colOff>
      <xdr:row>95</xdr:row>
      <xdr:rowOff>118148</xdr:rowOff>
    </xdr:to>
    <xdr:sp macro="" textlink="">
      <xdr:nvSpPr>
        <xdr:cNvPr id="720" name="円/楕円 719"/>
        <xdr:cNvSpPr/>
      </xdr:nvSpPr>
      <xdr:spPr>
        <a:xfrm>
          <a:off x="13652500" y="163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109275</xdr:rowOff>
    </xdr:from>
    <xdr:ext cx="534377" cy="259045"/>
    <xdr:sp macro="" textlink="">
      <xdr:nvSpPr>
        <xdr:cNvPr id="721" name="テキスト ボックス 720"/>
        <xdr:cNvSpPr txBox="1"/>
      </xdr:nvSpPr>
      <xdr:spPr>
        <a:xfrm>
          <a:off x="13436111" y="163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144996</xdr:rowOff>
    </xdr:from>
    <xdr:to>
      <xdr:col>18</xdr:col>
      <xdr:colOff>492125</xdr:colOff>
      <xdr:row>95</xdr:row>
      <xdr:rowOff>75146</xdr:rowOff>
    </xdr:to>
    <xdr:sp macro="" textlink="">
      <xdr:nvSpPr>
        <xdr:cNvPr id="722" name="円/楕円 721"/>
        <xdr:cNvSpPr/>
      </xdr:nvSpPr>
      <xdr:spPr>
        <a:xfrm>
          <a:off x="12763500" y="162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91673</xdr:rowOff>
    </xdr:from>
    <xdr:ext cx="534377" cy="259045"/>
    <xdr:sp macro="" textlink="">
      <xdr:nvSpPr>
        <xdr:cNvPr id="723" name="テキスト ボックス 722"/>
        <xdr:cNvSpPr txBox="1"/>
      </xdr:nvSpPr>
      <xdr:spPr>
        <a:xfrm>
          <a:off x="12547111" y="160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aseline="0" smtClean="0">
              <a:solidFill>
                <a:schemeClr val="dk1"/>
              </a:solidFill>
              <a:latin typeface="+mn-ea"/>
              <a:ea typeface="+mn-ea"/>
              <a:cs typeface="+mn-cs"/>
            </a:rPr>
            <a:t>・総務費は、</a:t>
          </a:r>
          <a:r>
            <a:rPr lang="ja-JP" altLang="ja-JP" sz="1200" baseline="0">
              <a:solidFill>
                <a:schemeClr val="dk1"/>
              </a:solidFill>
              <a:latin typeface="+mn-ea"/>
              <a:ea typeface="+mn-ea"/>
              <a:cs typeface="+mn-cs"/>
            </a:rPr>
            <a:t>住民一人当たり</a:t>
          </a:r>
          <a:r>
            <a:rPr lang="en-US" altLang="ja-JP" sz="1200" baseline="0">
              <a:solidFill>
                <a:schemeClr val="dk1"/>
              </a:solidFill>
              <a:latin typeface="+mn-ea"/>
              <a:ea typeface="+mn-ea"/>
              <a:cs typeface="+mn-cs"/>
            </a:rPr>
            <a:t>105,394</a:t>
          </a:r>
          <a:r>
            <a:rPr lang="ja-JP" altLang="ja-JP" sz="1200" baseline="0">
              <a:solidFill>
                <a:schemeClr val="dk1"/>
              </a:solidFill>
              <a:latin typeface="+mn-ea"/>
              <a:ea typeface="+mn-ea"/>
              <a:cs typeface="+mn-cs"/>
            </a:rPr>
            <a:t>円となって</a:t>
          </a:r>
          <a:r>
            <a:rPr lang="ja-JP" altLang="en-US" sz="1200" baseline="0">
              <a:solidFill>
                <a:schemeClr val="dk1"/>
              </a:solidFill>
              <a:latin typeface="+mn-ea"/>
              <a:ea typeface="+mn-ea"/>
              <a:cs typeface="+mn-cs"/>
            </a:rPr>
            <a:t>いるが、</a:t>
          </a:r>
          <a:r>
            <a:rPr lang="ja-JP" altLang="en-US" sz="1200" baseline="0" smtClean="0">
              <a:solidFill>
                <a:schemeClr val="dk1"/>
              </a:solidFill>
              <a:latin typeface="+mn-ea"/>
              <a:ea typeface="+mn-ea"/>
              <a:cs typeface="+mn-cs"/>
            </a:rPr>
            <a:t>平成</a:t>
          </a:r>
          <a:r>
            <a:rPr lang="en-US" altLang="ja-JP" sz="1200" baseline="0" smtClean="0">
              <a:solidFill>
                <a:schemeClr val="dk1"/>
              </a:solidFill>
              <a:latin typeface="+mn-ea"/>
              <a:ea typeface="+mn-ea"/>
              <a:cs typeface="+mn-cs"/>
            </a:rPr>
            <a:t>26</a:t>
          </a:r>
          <a:r>
            <a:rPr lang="ja-JP" altLang="en-US" sz="1200" baseline="0" smtClean="0">
              <a:solidFill>
                <a:schemeClr val="dk1"/>
              </a:solidFill>
              <a:latin typeface="+mn-ea"/>
              <a:ea typeface="+mn-ea"/>
              <a:cs typeface="+mn-cs"/>
            </a:rPr>
            <a:t>年度に分庁舎耐震事業、平成</a:t>
          </a:r>
          <a:r>
            <a:rPr lang="en-US" altLang="ja-JP" sz="1200" baseline="0" smtClean="0">
              <a:solidFill>
                <a:schemeClr val="dk1"/>
              </a:solidFill>
              <a:latin typeface="+mn-ea"/>
              <a:ea typeface="+mn-ea"/>
              <a:cs typeface="+mn-cs"/>
            </a:rPr>
            <a:t>27</a:t>
          </a:r>
          <a:r>
            <a:rPr lang="ja-JP" altLang="en-US" sz="1200" baseline="0" smtClean="0">
              <a:solidFill>
                <a:schemeClr val="dk1"/>
              </a:solidFill>
              <a:latin typeface="+mn-ea"/>
              <a:ea typeface="+mn-ea"/>
              <a:cs typeface="+mn-cs"/>
            </a:rPr>
            <a:t>年度に本庁舎耐震事業を終了したため、平成</a:t>
          </a:r>
          <a:r>
            <a:rPr lang="en-US" altLang="ja-JP" sz="1200" baseline="0" smtClean="0">
              <a:solidFill>
                <a:schemeClr val="dk1"/>
              </a:solidFill>
              <a:latin typeface="+mn-ea"/>
              <a:ea typeface="+mn-ea"/>
              <a:cs typeface="+mn-cs"/>
            </a:rPr>
            <a:t>28</a:t>
          </a:r>
          <a:r>
            <a:rPr lang="ja-JP" altLang="en-US" sz="1200" baseline="0" smtClean="0">
              <a:solidFill>
                <a:schemeClr val="dk1"/>
              </a:solidFill>
              <a:latin typeface="+mn-ea"/>
              <a:ea typeface="+mn-ea"/>
              <a:cs typeface="+mn-cs"/>
            </a:rPr>
            <a:t>年度以降は減少していく見込みである。</a:t>
          </a:r>
          <a:endParaRPr lang="en-US" altLang="ja-JP" sz="1200" baseline="0" smtClean="0">
            <a:solidFill>
              <a:schemeClr val="dk1"/>
            </a:solidFill>
            <a:latin typeface="+mn-ea"/>
            <a:ea typeface="+mn-ea"/>
            <a:cs typeface="+mn-cs"/>
          </a:endParaRPr>
        </a:p>
        <a:p>
          <a:r>
            <a:rPr lang="ja-JP" altLang="en-US" sz="1200" baseline="0" smtClean="0">
              <a:solidFill>
                <a:schemeClr val="dk1"/>
              </a:solidFill>
              <a:latin typeface="+mn-ea"/>
              <a:ea typeface="+mn-ea"/>
              <a:cs typeface="+mn-cs"/>
            </a:rPr>
            <a:t>・土木費は、</a:t>
          </a:r>
          <a:r>
            <a:rPr lang="ja-JP" altLang="ja-JP" sz="1200" baseline="0">
              <a:solidFill>
                <a:schemeClr val="dk1"/>
              </a:solidFill>
              <a:latin typeface="+mn-ea"/>
              <a:ea typeface="+mn-ea"/>
              <a:cs typeface="+mn-cs"/>
            </a:rPr>
            <a:t>住民一人当たり</a:t>
          </a:r>
          <a:r>
            <a:rPr lang="en-US" altLang="ja-JP" sz="1200" baseline="0">
              <a:solidFill>
                <a:schemeClr val="dk1"/>
              </a:solidFill>
              <a:latin typeface="+mn-ea"/>
              <a:ea typeface="+mn-ea"/>
              <a:cs typeface="+mn-cs"/>
            </a:rPr>
            <a:t>52,814</a:t>
          </a:r>
          <a:r>
            <a:rPr lang="ja-JP" altLang="ja-JP" sz="1200" baseline="0">
              <a:solidFill>
                <a:schemeClr val="dk1"/>
              </a:solidFill>
              <a:latin typeface="+mn-ea"/>
              <a:ea typeface="+mn-ea"/>
              <a:cs typeface="+mn-cs"/>
            </a:rPr>
            <a:t>円となって</a:t>
          </a:r>
          <a:r>
            <a:rPr lang="ja-JP" altLang="en-US" sz="1200" baseline="0">
              <a:solidFill>
                <a:schemeClr val="dk1"/>
              </a:solidFill>
              <a:latin typeface="+mn-ea"/>
              <a:ea typeface="+mn-ea"/>
              <a:cs typeface="+mn-cs"/>
            </a:rPr>
            <a:t>おり、全国平均とほぼ同水準となっている。これは、</a:t>
          </a:r>
          <a:r>
            <a:rPr lang="ja-JP" altLang="en-US" sz="1200" b="0">
              <a:latin typeface="+mn-ea"/>
              <a:ea typeface="+mn-ea"/>
            </a:rPr>
            <a:t>内子町橋梁長寿命化修繕計画及び</a:t>
          </a:r>
          <a:r>
            <a:rPr lang="ja-JP" altLang="ja-JP" sz="1200" b="0">
              <a:solidFill>
                <a:schemeClr val="dk1"/>
              </a:solidFill>
              <a:latin typeface="+mn-ea"/>
              <a:ea typeface="+mn-ea"/>
              <a:cs typeface="+mn-cs"/>
            </a:rPr>
            <a:t>内子町公営住宅長寿命化計画</a:t>
          </a:r>
          <a:r>
            <a:rPr lang="ja-JP" altLang="en-US" sz="1200" b="0">
              <a:solidFill>
                <a:schemeClr val="dk1"/>
              </a:solidFill>
              <a:latin typeface="+mn-ea"/>
              <a:ea typeface="+mn-ea"/>
              <a:cs typeface="+mn-cs"/>
            </a:rPr>
            <a:t>に基づき、事業費の平準化を図っているためである。今後は、公共施設等総合管理計画を各種計画の頂点に位置付け、</a:t>
          </a:r>
          <a:r>
            <a:rPr lang="ja-JP" altLang="ja-JP" sz="1200" b="0" i="0" baseline="0">
              <a:solidFill>
                <a:schemeClr val="dk1"/>
              </a:solidFill>
              <a:latin typeface="+mn-lt"/>
              <a:ea typeface="+mn-ea"/>
              <a:cs typeface="+mn-cs"/>
            </a:rPr>
            <a:t>施設の新築でなはく延命化に重点を置き、大規模事業の取捨選択を行</a:t>
          </a:r>
          <a:r>
            <a:rPr lang="ja-JP" altLang="en-US" sz="1200" b="0" i="0" baseline="0">
              <a:solidFill>
                <a:schemeClr val="dk1"/>
              </a:solidFill>
              <a:latin typeface="+mn-lt"/>
              <a:ea typeface="+mn-ea"/>
              <a:cs typeface="+mn-cs"/>
            </a:rPr>
            <a:t>いながら</a:t>
          </a:r>
          <a:r>
            <a:rPr lang="ja-JP" altLang="ja-JP" sz="1200" b="0" i="0" baseline="0">
              <a:solidFill>
                <a:schemeClr val="dk1"/>
              </a:solidFill>
              <a:latin typeface="+mn-lt"/>
              <a:ea typeface="+mn-ea"/>
              <a:cs typeface="+mn-cs"/>
            </a:rPr>
            <a:t>事業</a:t>
          </a:r>
          <a:r>
            <a:rPr lang="ja-JP" altLang="en-US" sz="1200" b="0" i="0" baseline="0">
              <a:solidFill>
                <a:schemeClr val="dk1"/>
              </a:solidFill>
              <a:latin typeface="+mn-lt"/>
              <a:ea typeface="+mn-ea"/>
              <a:cs typeface="+mn-cs"/>
            </a:rPr>
            <a:t>を推進していく。</a:t>
          </a:r>
          <a:endParaRPr lang="en-US" altLang="ja-JP" sz="1200" b="0" baseline="0" smtClean="0">
            <a:solidFill>
              <a:schemeClr val="dk1"/>
            </a:solidFill>
            <a:latin typeface="+mn-ea"/>
            <a:ea typeface="+mn-ea"/>
            <a:cs typeface="+mn-cs"/>
          </a:endParaRPr>
        </a:p>
        <a:p>
          <a:r>
            <a:rPr lang="ja-JP" altLang="en-US" sz="1200" baseline="0" smtClean="0">
              <a:solidFill>
                <a:schemeClr val="dk1"/>
              </a:solidFill>
              <a:latin typeface="+mn-ea"/>
              <a:ea typeface="+mn-ea"/>
              <a:cs typeface="+mn-cs"/>
            </a:rPr>
            <a:t>・教育費は、住民一人当たり</a:t>
          </a:r>
          <a:r>
            <a:rPr lang="en-US" altLang="ja-JP" sz="1200" baseline="0" smtClean="0">
              <a:solidFill>
                <a:schemeClr val="dk1"/>
              </a:solidFill>
              <a:latin typeface="+mn-ea"/>
              <a:ea typeface="+mn-ea"/>
              <a:cs typeface="+mn-cs"/>
            </a:rPr>
            <a:t>92,555</a:t>
          </a:r>
          <a:r>
            <a:rPr lang="ja-JP" altLang="en-US" sz="1200" baseline="0" smtClean="0">
              <a:solidFill>
                <a:schemeClr val="dk1"/>
              </a:solidFill>
              <a:latin typeface="+mn-ea"/>
              <a:ea typeface="+mn-ea"/>
              <a:cs typeface="+mn-cs"/>
            </a:rPr>
            <a:t>円となっており、前年度と比較して</a:t>
          </a:r>
          <a:r>
            <a:rPr lang="en-US" altLang="ja-JP" sz="1200" baseline="0" smtClean="0">
              <a:solidFill>
                <a:schemeClr val="dk1"/>
              </a:solidFill>
              <a:latin typeface="+mn-ea"/>
              <a:ea typeface="+mn-ea"/>
              <a:cs typeface="+mn-cs"/>
            </a:rPr>
            <a:t>5,574</a:t>
          </a:r>
          <a:r>
            <a:rPr lang="ja-JP" altLang="en-US" sz="1200" baseline="0" smtClean="0">
              <a:solidFill>
                <a:schemeClr val="dk1"/>
              </a:solidFill>
              <a:latin typeface="+mn-ea"/>
              <a:ea typeface="+mn-ea"/>
              <a:cs typeface="+mn-cs"/>
            </a:rPr>
            <a:t>円増加しているのは、愛媛国体開催にかかる経費、小中学校体育館耐震補強事業が</a:t>
          </a:r>
          <a:r>
            <a:rPr lang="ja-JP" altLang="ja-JP" sz="1200" baseline="0">
              <a:solidFill>
                <a:schemeClr val="dk1"/>
              </a:solidFill>
              <a:latin typeface="+mn-lt"/>
              <a:ea typeface="+mn-ea"/>
              <a:cs typeface="+mn-cs"/>
            </a:rPr>
            <a:t>要因となっている。</a:t>
          </a:r>
          <a:endParaRPr lang="ja-JP" altLang="en-US" sz="1200" baseline="0" smtClean="0">
            <a:solidFill>
              <a:schemeClr val="dk1"/>
            </a:solidFill>
            <a:latin typeface="+mn-ea"/>
            <a:ea typeface="+mn-ea"/>
            <a:cs typeface="+mn-cs"/>
          </a:endParaRPr>
        </a:p>
        <a:p>
          <a:endParaRPr lang="ja-JP" altLang="en-US" sz="1200" baseline="0" smtClean="0">
            <a:solidFill>
              <a:schemeClr val="dk1"/>
            </a:solidFill>
            <a:latin typeface="+mn-ea"/>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a:t>
          </a: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 ％程度で増加しつづけたことが主な要因である。 </a:t>
          </a:r>
        </a:p>
        <a:p>
          <a:r>
            <a:rPr lang="ja-JP" altLang="en-US" sz="1100" baseline="0" smtClean="0">
              <a:solidFill>
                <a:schemeClr val="dk1"/>
              </a:solidFill>
              <a:latin typeface="+mn-lt"/>
              <a:ea typeface="+mn-ea"/>
              <a:cs typeface="+mn-cs"/>
            </a:rPr>
            <a:t>は、 </a:t>
          </a:r>
          <a:endParaRPr kumimoji="1" lang="ja-JP" altLang="en-US" sz="12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「財政調整基金」は取り崩すことなく、利子</a:t>
          </a:r>
          <a:r>
            <a:rPr lang="en-US" altLang="ja-JP" sz="1100" b="0" i="0" baseline="0">
              <a:solidFill>
                <a:schemeClr val="dk1"/>
              </a:solidFill>
              <a:latin typeface="+mn-ea"/>
              <a:ea typeface="+mn-ea"/>
              <a:cs typeface="+mn-cs"/>
            </a:rPr>
            <a:t>471</a:t>
          </a:r>
          <a:r>
            <a:rPr lang="ja-JP" altLang="ja-JP" sz="1100" b="0" i="0" baseline="0">
              <a:solidFill>
                <a:schemeClr val="dk1"/>
              </a:solidFill>
              <a:latin typeface="+mn-ea"/>
              <a:ea typeface="+mn-ea"/>
              <a:cs typeface="+mn-cs"/>
            </a:rPr>
            <a:t>千円を積立て</a:t>
          </a:r>
          <a:r>
            <a:rPr lang="ja-JP" altLang="en-US" sz="1100" b="0" i="0" baseline="0">
              <a:solidFill>
                <a:schemeClr val="dk1"/>
              </a:solidFill>
              <a:latin typeface="+mn-ea"/>
              <a:ea typeface="+mn-ea"/>
              <a:cs typeface="+mn-cs"/>
            </a:rPr>
            <a:t>いる。また、</a:t>
          </a:r>
          <a:r>
            <a:rPr lang="ja-JP" altLang="ja-JP" sz="1100" b="0" i="0" baseline="0">
              <a:solidFill>
                <a:schemeClr val="dk1"/>
              </a:solidFill>
              <a:latin typeface="+mn-ea"/>
              <a:ea typeface="+mn-ea"/>
              <a:cs typeface="+mn-cs"/>
            </a:rPr>
            <a:t>臨時財政対策債については</a:t>
          </a:r>
          <a:r>
            <a:rPr lang="en-US" altLang="ja-JP" sz="1100" b="0" i="0" baseline="0">
              <a:solidFill>
                <a:schemeClr val="dk1"/>
              </a:solidFill>
              <a:latin typeface="+mn-ea"/>
              <a:ea typeface="+mn-ea"/>
              <a:cs typeface="+mn-cs"/>
            </a:rPr>
            <a:t>362,783</a:t>
          </a:r>
          <a:r>
            <a:rPr lang="ja-JP" altLang="en-US" sz="1100" b="0" i="0" baseline="0">
              <a:solidFill>
                <a:schemeClr val="dk1"/>
              </a:solidFill>
              <a:latin typeface="+mn-ea"/>
              <a:ea typeface="+mn-ea"/>
              <a:cs typeface="+mn-cs"/>
            </a:rPr>
            <a:t>千円</a:t>
          </a:r>
          <a:r>
            <a:rPr lang="ja-JP" altLang="ja-JP" sz="1100" b="0" i="0" baseline="0">
              <a:solidFill>
                <a:schemeClr val="dk1"/>
              </a:solidFill>
              <a:latin typeface="+mn-ea"/>
              <a:ea typeface="+mn-ea"/>
              <a:cs typeface="+mn-cs"/>
            </a:rPr>
            <a:t>発行をし、実質収支額は</a:t>
          </a:r>
          <a:r>
            <a:rPr lang="en-US" altLang="ja-JP" sz="1100" b="0" i="0" baseline="0">
              <a:solidFill>
                <a:schemeClr val="dk1"/>
              </a:solidFill>
              <a:latin typeface="+mn-ea"/>
              <a:ea typeface="+mn-ea"/>
              <a:cs typeface="+mn-cs"/>
            </a:rPr>
            <a:t>463,464</a:t>
          </a:r>
          <a:r>
            <a:rPr lang="ja-JP" altLang="ja-JP" sz="1100" b="0" i="0" baseline="0">
              <a:solidFill>
                <a:schemeClr val="dk1"/>
              </a:solidFill>
              <a:latin typeface="+mn-ea"/>
              <a:ea typeface="+mn-ea"/>
              <a:cs typeface="+mn-cs"/>
            </a:rPr>
            <a:t>千円、単年度収支は</a:t>
          </a:r>
          <a:r>
            <a:rPr lang="en-US" altLang="ja-JP" sz="1100" b="0" i="0" baseline="0">
              <a:solidFill>
                <a:schemeClr val="dk1"/>
              </a:solidFill>
              <a:latin typeface="+mn-ea"/>
              <a:ea typeface="+mn-ea"/>
              <a:cs typeface="+mn-cs"/>
            </a:rPr>
            <a:t>148,256</a:t>
          </a:r>
          <a:r>
            <a:rPr lang="ja-JP" altLang="ja-JP" sz="1100" b="0" i="0" baseline="0">
              <a:solidFill>
                <a:schemeClr val="dk1"/>
              </a:solidFill>
              <a:latin typeface="+mn-ea"/>
              <a:ea typeface="+mn-ea"/>
              <a:cs typeface="+mn-cs"/>
            </a:rPr>
            <a:t>千円となった。標準財政規模は</a:t>
          </a:r>
          <a:r>
            <a:rPr lang="en-US" altLang="ja-JP" sz="1100" b="0" i="0" baseline="0">
              <a:solidFill>
                <a:schemeClr val="dk1"/>
              </a:solidFill>
              <a:latin typeface="+mn-ea"/>
              <a:ea typeface="+mn-ea"/>
              <a:cs typeface="+mn-cs"/>
            </a:rPr>
            <a:t>7,165,059</a:t>
          </a:r>
          <a:r>
            <a:rPr lang="ja-JP" altLang="ja-JP" sz="1100" b="0" i="0" baseline="0">
              <a:solidFill>
                <a:schemeClr val="dk1"/>
              </a:solidFill>
              <a:latin typeface="+mn-ea"/>
              <a:ea typeface="+mn-ea"/>
              <a:cs typeface="+mn-cs"/>
            </a:rPr>
            <a:t>千円（</a:t>
          </a:r>
          <a:r>
            <a:rPr lang="ja-JP" altLang="en-US"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26</a:t>
          </a:r>
          <a:r>
            <a:rPr lang="ja-JP" altLang="ja-JP" sz="1100" b="0" i="0" baseline="0">
              <a:solidFill>
                <a:schemeClr val="dk1"/>
              </a:solidFill>
              <a:latin typeface="+mn-ea"/>
              <a:ea typeface="+mn-ea"/>
              <a:cs typeface="+mn-cs"/>
            </a:rPr>
            <a:t>年度）から</a:t>
          </a:r>
          <a:r>
            <a:rPr lang="en-US" altLang="ja-JP" sz="1100" b="0" i="0" baseline="0">
              <a:solidFill>
                <a:schemeClr val="dk1"/>
              </a:solidFill>
              <a:latin typeface="+mn-ea"/>
              <a:ea typeface="+mn-ea"/>
              <a:cs typeface="+mn-cs"/>
            </a:rPr>
            <a:t>21,437</a:t>
          </a:r>
          <a:r>
            <a:rPr lang="ja-JP" altLang="ja-JP" sz="1100" b="0" i="0" baseline="0">
              <a:solidFill>
                <a:schemeClr val="dk1"/>
              </a:solidFill>
              <a:latin typeface="+mn-ea"/>
              <a:ea typeface="+mn-ea"/>
              <a:cs typeface="+mn-cs"/>
            </a:rPr>
            <a:t>千円減少し、</a:t>
          </a:r>
          <a:r>
            <a:rPr lang="en-US" altLang="ja-JP" sz="1100" b="0" i="0" baseline="0">
              <a:solidFill>
                <a:schemeClr val="dk1"/>
              </a:solidFill>
              <a:latin typeface="+mn-ea"/>
              <a:ea typeface="+mn-ea"/>
              <a:cs typeface="+mn-cs"/>
            </a:rPr>
            <a:t>7,143,622</a:t>
          </a:r>
          <a:r>
            <a:rPr lang="ja-JP" altLang="ja-JP" sz="1100" b="0" i="0" baseline="0">
              <a:solidFill>
                <a:schemeClr val="dk1"/>
              </a:solidFill>
              <a:latin typeface="+mn-ea"/>
              <a:ea typeface="+mn-ea"/>
              <a:cs typeface="+mn-cs"/>
            </a:rPr>
            <a:t>千円（</a:t>
          </a:r>
          <a:r>
            <a:rPr lang="ja-JP" altLang="en-US"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27</a:t>
          </a:r>
          <a:r>
            <a:rPr lang="ja-JP" altLang="ja-JP" sz="1100" b="0" i="0" baseline="0">
              <a:solidFill>
                <a:schemeClr val="dk1"/>
              </a:solidFill>
              <a:latin typeface="+mn-ea"/>
              <a:ea typeface="+mn-ea"/>
              <a:cs typeface="+mn-cs"/>
            </a:rPr>
            <a:t>年度）となった。</a:t>
          </a:r>
          <a:endParaRPr lang="en-US" altLang="ja-JP" sz="1100" b="0" i="0" baseline="0">
            <a:solidFill>
              <a:schemeClr val="dk1"/>
            </a:solidFill>
            <a:latin typeface="+mn-ea"/>
            <a:ea typeface="+mn-ea"/>
            <a:cs typeface="+mn-cs"/>
          </a:endParaRPr>
        </a:p>
        <a:p>
          <a:pPr rtl="0" fontAlgn="base"/>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よって、分子である「財政調整基金残高比」は微増、分母である標準財政規模は減少したことから構成比は</a:t>
          </a:r>
          <a:r>
            <a:rPr lang="en-US" altLang="ja-JP" sz="1100" b="0" i="0" baseline="0">
              <a:solidFill>
                <a:schemeClr val="dk1"/>
              </a:solidFill>
              <a:latin typeface="+mn-ea"/>
              <a:ea typeface="+mn-ea"/>
              <a:cs typeface="+mn-cs"/>
            </a:rPr>
            <a:t>0.05</a:t>
          </a:r>
          <a:r>
            <a:rPr lang="ja-JP" altLang="ja-JP" sz="1100" b="0" i="0" baseline="0">
              <a:solidFill>
                <a:schemeClr val="dk1"/>
              </a:solidFill>
              <a:latin typeface="+mn-ea"/>
              <a:ea typeface="+mn-ea"/>
              <a:cs typeface="+mn-cs"/>
            </a:rPr>
            <a:t>％増加した。　「実質収支額」は</a:t>
          </a:r>
          <a:r>
            <a:rPr lang="ja-JP" altLang="en-US" sz="1100" b="0" i="0" baseline="0">
              <a:solidFill>
                <a:schemeClr val="dk1"/>
              </a:solidFill>
              <a:latin typeface="+mn-ea"/>
              <a:ea typeface="+mn-ea"/>
              <a:cs typeface="+mn-cs"/>
            </a:rPr>
            <a:t>臨時財政対策債を発行したこともあり</a:t>
          </a:r>
          <a:r>
            <a:rPr lang="en-US" altLang="ja-JP" sz="1100" b="0" i="0" baseline="0">
              <a:solidFill>
                <a:schemeClr val="dk1"/>
              </a:solidFill>
              <a:latin typeface="+mn-ea"/>
              <a:ea typeface="+mn-ea"/>
              <a:cs typeface="+mn-cs"/>
            </a:rPr>
            <a:t>315,208</a:t>
          </a:r>
          <a:r>
            <a:rPr lang="ja-JP" altLang="ja-JP" sz="1100" b="0" i="0" baseline="0">
              <a:solidFill>
                <a:schemeClr val="dk1"/>
              </a:solidFill>
              <a:latin typeface="+mn-ea"/>
              <a:ea typeface="+mn-ea"/>
              <a:cs typeface="+mn-cs"/>
            </a:rPr>
            <a:t>千円（</a:t>
          </a:r>
          <a:r>
            <a:rPr lang="ja-JP" altLang="en-US"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26</a:t>
          </a:r>
          <a:r>
            <a:rPr lang="ja-JP" altLang="ja-JP" sz="1100" b="0" i="0" baseline="0">
              <a:solidFill>
                <a:schemeClr val="dk1"/>
              </a:solidFill>
              <a:latin typeface="+mn-ea"/>
              <a:ea typeface="+mn-ea"/>
              <a:cs typeface="+mn-cs"/>
            </a:rPr>
            <a:t>年度）から</a:t>
          </a:r>
          <a:r>
            <a:rPr lang="en-US" altLang="ja-JP" sz="1100" b="0" i="0" baseline="0">
              <a:solidFill>
                <a:schemeClr val="dk1"/>
              </a:solidFill>
              <a:latin typeface="+mn-ea"/>
              <a:ea typeface="+mn-ea"/>
              <a:cs typeface="+mn-cs"/>
            </a:rPr>
            <a:t>148,256</a:t>
          </a:r>
          <a:r>
            <a:rPr lang="ja-JP" altLang="ja-JP" sz="1100" b="0" i="0" baseline="0">
              <a:solidFill>
                <a:schemeClr val="dk1"/>
              </a:solidFill>
              <a:latin typeface="+mn-ea"/>
              <a:ea typeface="+mn-ea"/>
              <a:cs typeface="+mn-cs"/>
            </a:rPr>
            <a:t>千円</a:t>
          </a:r>
          <a:r>
            <a:rPr lang="ja-JP" altLang="en-US" sz="1100" b="0" i="0" baseline="0">
              <a:solidFill>
                <a:schemeClr val="dk1"/>
              </a:solidFill>
              <a:latin typeface="+mn-ea"/>
              <a:ea typeface="+mn-ea"/>
              <a:cs typeface="+mn-cs"/>
            </a:rPr>
            <a:t>増加</a:t>
          </a:r>
          <a:r>
            <a:rPr lang="ja-JP" altLang="ja-JP" sz="1100" b="0" i="0" baseline="0">
              <a:solidFill>
                <a:schemeClr val="dk1"/>
              </a:solidFill>
              <a:latin typeface="+mn-ea"/>
              <a:ea typeface="+mn-ea"/>
              <a:cs typeface="+mn-cs"/>
            </a:rPr>
            <a:t>し、</a:t>
          </a:r>
          <a:r>
            <a:rPr lang="en-US" altLang="ja-JP" sz="1100" b="0" i="0" baseline="0">
              <a:solidFill>
                <a:schemeClr val="dk1"/>
              </a:solidFill>
              <a:latin typeface="+mn-ea"/>
              <a:ea typeface="+mn-ea"/>
              <a:cs typeface="+mn-cs"/>
            </a:rPr>
            <a:t>463,464</a:t>
          </a:r>
          <a:r>
            <a:rPr lang="ja-JP" altLang="ja-JP" sz="1100" b="0" i="0" baseline="0">
              <a:solidFill>
                <a:schemeClr val="dk1"/>
              </a:solidFill>
              <a:latin typeface="+mn-ea"/>
              <a:ea typeface="+mn-ea"/>
              <a:cs typeface="+mn-cs"/>
            </a:rPr>
            <a:t>千円（</a:t>
          </a:r>
          <a:r>
            <a:rPr lang="ja-JP" altLang="en-US"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27</a:t>
          </a:r>
          <a:r>
            <a:rPr lang="ja-JP" altLang="en-US" sz="1100" b="0" i="0" baseline="0">
              <a:solidFill>
                <a:schemeClr val="dk1"/>
              </a:solidFill>
              <a:latin typeface="+mn-ea"/>
              <a:ea typeface="+mn-ea"/>
              <a:cs typeface="+mn-cs"/>
            </a:rPr>
            <a:t>年度</a:t>
          </a:r>
          <a:r>
            <a:rPr lang="ja-JP" altLang="ja-JP" sz="1100" b="0" i="0" baseline="0">
              <a:solidFill>
                <a:schemeClr val="dk1"/>
              </a:solidFill>
              <a:latin typeface="+mn-ea"/>
              <a:ea typeface="+mn-ea"/>
              <a:cs typeface="+mn-cs"/>
            </a:rPr>
            <a:t>）となった。　分母の標準財政規模</a:t>
          </a:r>
          <a:r>
            <a:rPr lang="ja-JP" altLang="en-US" sz="1100" b="0" i="0" baseline="0">
              <a:solidFill>
                <a:schemeClr val="dk1"/>
              </a:solidFill>
              <a:latin typeface="+mn-ea"/>
              <a:ea typeface="+mn-ea"/>
              <a:cs typeface="+mn-cs"/>
            </a:rPr>
            <a:t>は</a:t>
          </a:r>
          <a:r>
            <a:rPr lang="en-US" altLang="ja-JP" sz="1100" b="0" i="0" baseline="0">
              <a:solidFill>
                <a:schemeClr val="dk1"/>
              </a:solidFill>
              <a:latin typeface="+mn-ea"/>
              <a:ea typeface="+mn-ea"/>
              <a:cs typeface="+mn-cs"/>
            </a:rPr>
            <a:t>0.3</a:t>
          </a:r>
          <a:r>
            <a:rPr lang="ja-JP" altLang="en-US" sz="1100" b="0" i="0" baseline="0">
              <a:solidFill>
                <a:schemeClr val="dk1"/>
              </a:solidFill>
              <a:latin typeface="+mn-ea"/>
              <a:ea typeface="+mn-ea"/>
              <a:cs typeface="+mn-cs"/>
            </a:rPr>
            <a:t>％の</a:t>
          </a:r>
          <a:r>
            <a:rPr lang="ja-JP" altLang="ja-JP" sz="1100" b="0" i="0" baseline="0">
              <a:solidFill>
                <a:schemeClr val="dk1"/>
              </a:solidFill>
              <a:latin typeface="+mn-ea"/>
              <a:ea typeface="+mn-ea"/>
              <a:cs typeface="+mn-cs"/>
            </a:rPr>
            <a:t>減少</a:t>
          </a:r>
          <a:r>
            <a:rPr lang="ja-JP" altLang="en-US" sz="1100" b="0" i="0" baseline="0">
              <a:solidFill>
                <a:schemeClr val="dk1"/>
              </a:solidFill>
              <a:latin typeface="+mn-ea"/>
              <a:ea typeface="+mn-ea"/>
              <a:cs typeface="+mn-cs"/>
            </a:rPr>
            <a:t>であったが、</a:t>
          </a:r>
          <a:r>
            <a:rPr lang="ja-JP" altLang="ja-JP" sz="1100" b="0" i="0" baseline="0">
              <a:solidFill>
                <a:schemeClr val="dk1"/>
              </a:solidFill>
              <a:latin typeface="+mn-ea"/>
              <a:ea typeface="+mn-ea"/>
              <a:cs typeface="+mn-cs"/>
            </a:rPr>
            <a:t>分子の実質収支額</a:t>
          </a:r>
          <a:r>
            <a:rPr lang="ja-JP" altLang="en-US" sz="1100" b="0" i="0" baseline="0">
              <a:solidFill>
                <a:schemeClr val="dk1"/>
              </a:solidFill>
              <a:latin typeface="+mn-ea"/>
              <a:ea typeface="+mn-ea"/>
              <a:cs typeface="+mn-cs"/>
            </a:rPr>
            <a:t>は</a:t>
          </a:r>
          <a:r>
            <a:rPr lang="en-US" altLang="ja-JP" sz="1100" b="0" i="0" baseline="0">
              <a:solidFill>
                <a:schemeClr val="dk1"/>
              </a:solidFill>
              <a:latin typeface="+mn-ea"/>
              <a:ea typeface="+mn-ea"/>
              <a:cs typeface="+mn-cs"/>
            </a:rPr>
            <a:t>47%</a:t>
          </a:r>
          <a:r>
            <a:rPr lang="ja-JP" altLang="en-US" sz="1100" b="0" i="0" baseline="0">
              <a:solidFill>
                <a:schemeClr val="dk1"/>
              </a:solidFill>
              <a:latin typeface="+mn-ea"/>
              <a:ea typeface="+mn-ea"/>
              <a:cs typeface="+mn-cs"/>
            </a:rPr>
            <a:t>と増加したことから</a:t>
          </a:r>
          <a:r>
            <a:rPr lang="ja-JP" altLang="ja-JP" sz="1100" b="0" i="0" baseline="0">
              <a:solidFill>
                <a:schemeClr val="dk1"/>
              </a:solidFill>
              <a:latin typeface="+mn-ea"/>
              <a:ea typeface="+mn-ea"/>
              <a:cs typeface="+mn-cs"/>
            </a:rPr>
            <a:t>構成比は</a:t>
          </a:r>
          <a:r>
            <a:rPr lang="en-US" altLang="ja-JP" sz="1100" b="0" i="0" baseline="0">
              <a:solidFill>
                <a:schemeClr val="dk1"/>
              </a:solidFill>
              <a:latin typeface="+mn-ea"/>
              <a:ea typeface="+mn-ea"/>
              <a:cs typeface="+mn-cs"/>
            </a:rPr>
            <a:t>2.1</a:t>
          </a:r>
          <a:r>
            <a:rPr lang="ja-JP" altLang="ja-JP" sz="1100" b="0" i="0" baseline="0">
              <a:solidFill>
                <a:schemeClr val="dk1"/>
              </a:solidFill>
              <a:latin typeface="+mn-ea"/>
              <a:ea typeface="+mn-ea"/>
              <a:cs typeface="+mn-cs"/>
            </a:rPr>
            <a:t>％</a:t>
          </a:r>
          <a:r>
            <a:rPr lang="ja-JP" altLang="en-US" sz="1100" b="0" i="0" baseline="0">
              <a:solidFill>
                <a:schemeClr val="dk1"/>
              </a:solidFill>
              <a:latin typeface="+mn-ea"/>
              <a:ea typeface="+mn-ea"/>
              <a:cs typeface="+mn-cs"/>
            </a:rPr>
            <a:t>増加</a:t>
          </a:r>
          <a:r>
            <a:rPr lang="ja-JP" altLang="ja-JP" sz="1100" b="0" i="0" baseline="0">
              <a:solidFill>
                <a:schemeClr val="dk1"/>
              </a:solidFill>
              <a:latin typeface="+mn-ea"/>
              <a:ea typeface="+mn-ea"/>
              <a:cs typeface="+mn-cs"/>
            </a:rPr>
            <a:t>した。</a:t>
          </a:r>
          <a:endParaRPr kumimoji="1" lang="ja-JP" altLang="en-US" sz="11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一般会計、小田高校寄宿舎特別会計、国民健康保険事業特別会計、介護保険事業特別会計、後期高齢者医療保険事業特別会計、介護保険サービス事業特別会計、水道事業会計、簡易水道事業特別会計</a:t>
          </a:r>
          <a:r>
            <a:rPr lang="ja-JP" altLang="en-US"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27</a:t>
          </a:r>
          <a:r>
            <a:rPr lang="ja-JP" altLang="en-US" sz="1200" b="0" i="0" baseline="0">
              <a:solidFill>
                <a:schemeClr val="dk1"/>
              </a:solidFill>
              <a:latin typeface="+mn-lt"/>
              <a:ea typeface="+mn-ea"/>
              <a:cs typeface="+mn-cs"/>
            </a:rPr>
            <a:t>年度をもって廃止）</a:t>
          </a:r>
          <a:r>
            <a:rPr lang="ja-JP" altLang="ja-JP" sz="1200" b="0" i="0" baseline="0">
              <a:solidFill>
                <a:schemeClr val="dk1"/>
              </a:solidFill>
              <a:latin typeface="+mn-lt"/>
              <a:ea typeface="+mn-ea"/>
              <a:cs typeface="+mn-cs"/>
            </a:rPr>
            <a:t>、公共下水道事業特別会計の９会計はそれぞれ赤字額はなく、連結においても黒字である。</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　赤字額は平成</a:t>
          </a:r>
          <a:r>
            <a:rPr lang="en-US" altLang="ja-JP" sz="1200" b="0" i="0" baseline="0">
              <a:solidFill>
                <a:schemeClr val="dk1"/>
              </a:solidFill>
              <a:latin typeface="+mn-lt"/>
              <a:ea typeface="+mn-ea"/>
              <a:cs typeface="+mn-cs"/>
            </a:rPr>
            <a:t>20</a:t>
          </a:r>
          <a:r>
            <a:rPr lang="ja-JP" altLang="ja-JP" sz="1200" b="0" i="0" baseline="0">
              <a:solidFill>
                <a:schemeClr val="dk1"/>
              </a:solidFill>
              <a:latin typeface="+mn-lt"/>
              <a:ea typeface="+mn-ea"/>
              <a:cs typeface="+mn-cs"/>
            </a:rPr>
            <a:t>年度のみ</a:t>
          </a:r>
          <a:r>
            <a:rPr lang="en-US" altLang="ja-JP"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老人保健特別会計</a:t>
          </a:r>
          <a:r>
            <a:rPr lang="en-US" altLang="ja-JP"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存在したが、水道事業会計、国民健康保険事業特別会計及び一般会計が大半を占める黒字額の構成となっている。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11111699</v>
      </c>
      <c r="BO4" s="379"/>
      <c r="BP4" s="379"/>
      <c r="BQ4" s="379"/>
      <c r="BR4" s="379"/>
      <c r="BS4" s="379"/>
      <c r="BT4" s="379"/>
      <c r="BU4" s="380"/>
      <c r="BV4" s="378">
        <v>10945334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6.5</v>
      </c>
      <c r="CU4" s="385"/>
      <c r="CV4" s="385"/>
      <c r="CW4" s="385"/>
      <c r="CX4" s="385"/>
      <c r="CY4" s="385"/>
      <c r="CZ4" s="385"/>
      <c r="DA4" s="386"/>
      <c r="DB4" s="384">
        <v>4.4000000000000004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10511995</v>
      </c>
      <c r="BO5" s="416"/>
      <c r="BP5" s="416"/>
      <c r="BQ5" s="416"/>
      <c r="BR5" s="416"/>
      <c r="BS5" s="416"/>
      <c r="BT5" s="416"/>
      <c r="BU5" s="417"/>
      <c r="BV5" s="415">
        <v>10460513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79.5</v>
      </c>
      <c r="CU5" s="413"/>
      <c r="CV5" s="413"/>
      <c r="CW5" s="413"/>
      <c r="CX5" s="413"/>
      <c r="CY5" s="413"/>
      <c r="CZ5" s="413"/>
      <c r="DA5" s="414"/>
      <c r="DB5" s="412">
        <v>84.7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599704</v>
      </c>
      <c r="BO6" s="416"/>
      <c r="BP6" s="416"/>
      <c r="BQ6" s="416"/>
      <c r="BR6" s="416"/>
      <c r="BS6" s="416"/>
      <c r="BT6" s="416"/>
      <c r="BU6" s="417"/>
      <c r="BV6" s="415">
        <v>484821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83.7</v>
      </c>
      <c r="CU6" s="453"/>
      <c r="CV6" s="453"/>
      <c r="CW6" s="453"/>
      <c r="CX6" s="453"/>
      <c r="CY6" s="453"/>
      <c r="CZ6" s="453"/>
      <c r="DA6" s="454"/>
      <c r="DB6" s="452">
        <v>84.7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136240</v>
      </c>
      <c r="BO7" s="416"/>
      <c r="BP7" s="416"/>
      <c r="BQ7" s="416"/>
      <c r="BR7" s="416"/>
      <c r="BS7" s="416"/>
      <c r="BT7" s="416"/>
      <c r="BU7" s="417"/>
      <c r="BV7" s="415">
        <v>169613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7143622</v>
      </c>
      <c r="CU7" s="416"/>
      <c r="CV7" s="416"/>
      <c r="CW7" s="416"/>
      <c r="CX7" s="416"/>
      <c r="CY7" s="416"/>
      <c r="CZ7" s="416"/>
      <c r="DA7" s="417"/>
      <c r="DB7" s="415">
        <v>7165059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463464</v>
      </c>
      <c r="BO8" s="416"/>
      <c r="BP8" s="416"/>
      <c r="BQ8" s="416"/>
      <c r="BR8" s="416"/>
      <c r="BS8" s="416"/>
      <c r="BT8" s="416"/>
      <c r="BU8" s="417"/>
      <c r="BV8" s="415">
        <v>315208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0.26</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16742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148256</v>
      </c>
      <c r="BO9" s="416"/>
      <c r="BP9" s="416"/>
      <c r="BQ9" s="416"/>
      <c r="BR9" s="416"/>
      <c r="BS9" s="416"/>
      <c r="BT9" s="416"/>
      <c r="BU9" s="417"/>
      <c r="BV9" s="415">
        <v>-139944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14.1</v>
      </c>
      <c r="CU9" s="413"/>
      <c r="CV9" s="413"/>
      <c r="CW9" s="413"/>
      <c r="CX9" s="413"/>
      <c r="CY9" s="413"/>
      <c r="CZ9" s="413"/>
      <c r="DA9" s="414"/>
      <c r="DB9" s="412">
        <v>15.9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18045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471</v>
      </c>
      <c r="BO10" s="416"/>
      <c r="BP10" s="416"/>
      <c r="BQ10" s="416"/>
      <c r="BR10" s="416"/>
      <c r="BS10" s="416"/>
      <c r="BT10" s="416"/>
      <c r="BU10" s="417"/>
      <c r="BV10" s="415">
        <v>453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17543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17516</v>
      </c>
      <c r="S13" s="497"/>
      <c r="T13" s="497"/>
      <c r="U13" s="497"/>
      <c r="V13" s="498"/>
      <c r="W13" s="431" t="s">
        <v>120</v>
      </c>
      <c r="X13" s="432"/>
      <c r="Y13" s="432"/>
      <c r="Z13" s="432"/>
      <c r="AA13" s="432"/>
      <c r="AB13" s="422"/>
      <c r="AC13" s="466">
        <v>1971</v>
      </c>
      <c r="AD13" s="467"/>
      <c r="AE13" s="467"/>
      <c r="AF13" s="467"/>
      <c r="AG13" s="506"/>
      <c r="AH13" s="466">
        <v>2255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148727</v>
      </c>
      <c r="BO13" s="416"/>
      <c r="BP13" s="416"/>
      <c r="BQ13" s="416"/>
      <c r="BR13" s="416"/>
      <c r="BS13" s="416"/>
      <c r="BT13" s="416"/>
      <c r="BU13" s="417"/>
      <c r="BV13" s="415">
        <v>-139491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6.4</v>
      </c>
      <c r="CU13" s="413"/>
      <c r="CV13" s="413"/>
      <c r="CW13" s="413"/>
      <c r="CX13" s="413"/>
      <c r="CY13" s="413"/>
      <c r="CZ13" s="413"/>
      <c r="DA13" s="414"/>
      <c r="DB13" s="412">
        <v>8.6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17823</v>
      </c>
      <c r="S14" s="497"/>
      <c r="T14" s="497"/>
      <c r="U14" s="497"/>
      <c r="V14" s="498"/>
      <c r="W14" s="405"/>
      <c r="X14" s="406"/>
      <c r="Y14" s="406"/>
      <c r="Z14" s="406"/>
      <c r="AA14" s="406"/>
      <c r="AB14" s="395"/>
      <c r="AC14" s="499">
        <v>23</v>
      </c>
      <c r="AD14" s="500"/>
      <c r="AE14" s="500"/>
      <c r="AF14" s="500"/>
      <c r="AG14" s="501"/>
      <c r="AH14" s="499">
        <v>23.4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17797</v>
      </c>
      <c r="S15" s="497"/>
      <c r="T15" s="497"/>
      <c r="U15" s="497"/>
      <c r="V15" s="498"/>
      <c r="W15" s="431" t="s">
        <v>127</v>
      </c>
      <c r="X15" s="432"/>
      <c r="Y15" s="432"/>
      <c r="Z15" s="432"/>
      <c r="AA15" s="432"/>
      <c r="AB15" s="422"/>
      <c r="AC15" s="466">
        <v>2069</v>
      </c>
      <c r="AD15" s="467"/>
      <c r="AE15" s="467"/>
      <c r="AF15" s="467"/>
      <c r="AG15" s="506"/>
      <c r="AH15" s="466">
        <v>2681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1512699</v>
      </c>
      <c r="BO15" s="379"/>
      <c r="BP15" s="379"/>
      <c r="BQ15" s="379"/>
      <c r="BR15" s="379"/>
      <c r="BS15" s="379"/>
      <c r="BT15" s="379"/>
      <c r="BU15" s="380"/>
      <c r="BV15" s="378">
        <v>1431381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24.1</v>
      </c>
      <c r="AD16" s="500"/>
      <c r="AE16" s="500"/>
      <c r="AF16" s="500"/>
      <c r="AG16" s="501"/>
      <c r="AH16" s="499">
        <v>27.9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5726384</v>
      </c>
      <c r="BO16" s="416"/>
      <c r="BP16" s="416"/>
      <c r="BQ16" s="416"/>
      <c r="BR16" s="416"/>
      <c r="BS16" s="416"/>
      <c r="BT16" s="416"/>
      <c r="BU16" s="417"/>
      <c r="BV16" s="415">
        <v>5418616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4543</v>
      </c>
      <c r="AD17" s="467"/>
      <c r="AE17" s="467"/>
      <c r="AF17" s="467"/>
      <c r="AG17" s="506"/>
      <c r="AH17" s="466">
        <v>4682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1892605</v>
      </c>
      <c r="BO17" s="416"/>
      <c r="BP17" s="416"/>
      <c r="BQ17" s="416"/>
      <c r="BR17" s="416"/>
      <c r="BS17" s="416"/>
      <c r="BT17" s="416"/>
      <c r="BU17" s="417"/>
      <c r="BV17" s="415">
        <v>1814877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299.43</v>
      </c>
      <c r="M18" s="528"/>
      <c r="N18" s="528"/>
      <c r="O18" s="528"/>
      <c r="P18" s="528"/>
      <c r="Q18" s="528"/>
      <c r="R18" s="529"/>
      <c r="S18" s="529"/>
      <c r="T18" s="529"/>
      <c r="U18" s="529"/>
      <c r="V18" s="530"/>
      <c r="W18" s="433"/>
      <c r="X18" s="434"/>
      <c r="Y18" s="434"/>
      <c r="Z18" s="434"/>
      <c r="AA18" s="434"/>
      <c r="AB18" s="425"/>
      <c r="AC18" s="531">
        <v>52.9</v>
      </c>
      <c r="AD18" s="532"/>
      <c r="AE18" s="532"/>
      <c r="AF18" s="532"/>
      <c r="AG18" s="533"/>
      <c r="AH18" s="531">
        <v>48.6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5720698</v>
      </c>
      <c r="BO18" s="416"/>
      <c r="BP18" s="416"/>
      <c r="BQ18" s="416"/>
      <c r="BR18" s="416"/>
      <c r="BS18" s="416"/>
      <c r="BT18" s="416"/>
      <c r="BU18" s="417"/>
      <c r="BV18" s="415">
        <v>5750476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56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8321672</v>
      </c>
      <c r="BO19" s="416"/>
      <c r="BP19" s="416"/>
      <c r="BQ19" s="416"/>
      <c r="BR19" s="416"/>
      <c r="BS19" s="416"/>
      <c r="BT19" s="416"/>
      <c r="BU19" s="417"/>
      <c r="BV19" s="415">
        <v>7920372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6475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8702419</v>
      </c>
      <c r="BO23" s="416"/>
      <c r="BP23" s="416"/>
      <c r="BQ23" s="416"/>
      <c r="BR23" s="416"/>
      <c r="BS23" s="416"/>
      <c r="BT23" s="416"/>
      <c r="BU23" s="417"/>
      <c r="BV23" s="415">
        <v>9012530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7480</v>
      </c>
      <c r="R24" s="467"/>
      <c r="S24" s="467"/>
      <c r="T24" s="467"/>
      <c r="U24" s="467"/>
      <c r="V24" s="506"/>
      <c r="W24" s="561"/>
      <c r="X24" s="549"/>
      <c r="Y24" s="550"/>
      <c r="Z24" s="465" t="s">
        <v>150</v>
      </c>
      <c r="AA24" s="445"/>
      <c r="AB24" s="445"/>
      <c r="AC24" s="445"/>
      <c r="AD24" s="445"/>
      <c r="AE24" s="445"/>
      <c r="AF24" s="445"/>
      <c r="AG24" s="446"/>
      <c r="AH24" s="466">
        <v>197</v>
      </c>
      <c r="AI24" s="467"/>
      <c r="AJ24" s="467"/>
      <c r="AK24" s="467"/>
      <c r="AL24" s="506"/>
      <c r="AM24" s="466">
        <v>588636</v>
      </c>
      <c r="AN24" s="467"/>
      <c r="AO24" s="467"/>
      <c r="AP24" s="467"/>
      <c r="AQ24" s="467"/>
      <c r="AR24" s="506"/>
      <c r="AS24" s="466">
        <v>2988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4598942</v>
      </c>
      <c r="BO24" s="416"/>
      <c r="BP24" s="416"/>
      <c r="BQ24" s="416"/>
      <c r="BR24" s="416"/>
      <c r="BS24" s="416"/>
      <c r="BT24" s="416"/>
      <c r="BU24" s="417"/>
      <c r="BV24" s="415">
        <v>5357899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6050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156411</v>
      </c>
      <c r="BO25" s="379"/>
      <c r="BP25" s="379"/>
      <c r="BQ25" s="379"/>
      <c r="BR25" s="379"/>
      <c r="BS25" s="379"/>
      <c r="BT25" s="379"/>
      <c r="BU25" s="380"/>
      <c r="BV25" s="378">
        <v>77744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5480</v>
      </c>
      <c r="R26" s="467"/>
      <c r="S26" s="467"/>
      <c r="T26" s="467"/>
      <c r="U26" s="467"/>
      <c r="V26" s="506"/>
      <c r="W26" s="561"/>
      <c r="X26" s="549"/>
      <c r="Y26" s="550"/>
      <c r="Z26" s="465" t="s">
        <v>156</v>
      </c>
      <c r="AA26" s="571"/>
      <c r="AB26" s="571"/>
      <c r="AC26" s="571"/>
      <c r="AD26" s="571"/>
      <c r="AE26" s="571"/>
      <c r="AF26" s="571"/>
      <c r="AG26" s="572"/>
      <c r="AH26" s="466">
        <v>14</v>
      </c>
      <c r="AI26" s="467"/>
      <c r="AJ26" s="467"/>
      <c r="AK26" s="467"/>
      <c r="AL26" s="506"/>
      <c r="AM26" s="466">
        <v>37254</v>
      </c>
      <c r="AN26" s="467"/>
      <c r="AO26" s="467"/>
      <c r="AP26" s="467"/>
      <c r="AQ26" s="467"/>
      <c r="AR26" s="506"/>
      <c r="AS26" s="466">
        <v>2661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2639</v>
      </c>
      <c r="R27" s="467"/>
      <c r="S27" s="467"/>
      <c r="T27" s="467"/>
      <c r="U27" s="467"/>
      <c r="V27" s="506"/>
      <c r="W27" s="561"/>
      <c r="X27" s="549"/>
      <c r="Y27" s="550"/>
      <c r="Z27" s="465" t="s">
        <v>159</v>
      </c>
      <c r="AA27" s="445"/>
      <c r="AB27" s="445"/>
      <c r="AC27" s="445"/>
      <c r="AD27" s="445"/>
      <c r="AE27" s="445"/>
      <c r="AF27" s="445"/>
      <c r="AG27" s="446"/>
      <c r="AH27" s="466">
        <v>10</v>
      </c>
      <c r="AI27" s="467"/>
      <c r="AJ27" s="467"/>
      <c r="AK27" s="467"/>
      <c r="AL27" s="506"/>
      <c r="AM27" s="466">
        <v>26830</v>
      </c>
      <c r="AN27" s="467"/>
      <c r="AO27" s="467"/>
      <c r="AP27" s="467"/>
      <c r="AQ27" s="467"/>
      <c r="AR27" s="506"/>
      <c r="AS27" s="466">
        <v>2683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310078</v>
      </c>
      <c r="BO27" s="585"/>
      <c r="BP27" s="585"/>
      <c r="BQ27" s="585"/>
      <c r="BR27" s="585"/>
      <c r="BS27" s="585"/>
      <c r="BT27" s="585"/>
      <c r="BU27" s="586"/>
      <c r="BV27" s="584">
        <v>309259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2134</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1088624</v>
      </c>
      <c r="BO28" s="379"/>
      <c r="BP28" s="379"/>
      <c r="BQ28" s="379"/>
      <c r="BR28" s="379"/>
      <c r="BS28" s="379"/>
      <c r="BT28" s="379"/>
      <c r="BU28" s="380"/>
      <c r="BV28" s="378">
        <v>1088153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15</v>
      </c>
      <c r="M29" s="467"/>
      <c r="N29" s="467"/>
      <c r="O29" s="467"/>
      <c r="P29" s="506"/>
      <c r="Q29" s="466">
        <v>2008</v>
      </c>
      <c r="R29" s="467"/>
      <c r="S29" s="467"/>
      <c r="T29" s="467"/>
      <c r="U29" s="467"/>
      <c r="V29" s="506"/>
      <c r="W29" s="562"/>
      <c r="X29" s="563"/>
      <c r="Y29" s="564"/>
      <c r="Z29" s="465" t="s">
        <v>166</v>
      </c>
      <c r="AA29" s="445"/>
      <c r="AB29" s="445"/>
      <c r="AC29" s="445"/>
      <c r="AD29" s="445"/>
      <c r="AE29" s="445"/>
      <c r="AF29" s="445"/>
      <c r="AG29" s="446"/>
      <c r="AH29" s="466">
        <v>207</v>
      </c>
      <c r="AI29" s="467"/>
      <c r="AJ29" s="467"/>
      <c r="AK29" s="467"/>
      <c r="AL29" s="506"/>
      <c r="AM29" s="466">
        <v>615466</v>
      </c>
      <c r="AN29" s="467"/>
      <c r="AO29" s="467"/>
      <c r="AP29" s="467"/>
      <c r="AQ29" s="467"/>
      <c r="AR29" s="506"/>
      <c r="AS29" s="466">
        <v>2973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914765</v>
      </c>
      <c r="BO29" s="416"/>
      <c r="BP29" s="416"/>
      <c r="BQ29" s="416"/>
      <c r="BR29" s="416"/>
      <c r="BS29" s="416"/>
      <c r="BT29" s="416"/>
      <c r="BU29" s="417"/>
      <c r="BV29" s="415">
        <v>887673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91.6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3513001</v>
      </c>
      <c r="BO30" s="585"/>
      <c r="BP30" s="585"/>
      <c r="BQ30" s="585"/>
      <c r="BR30" s="585"/>
      <c r="BS30" s="585"/>
      <c r="BT30" s="585"/>
      <c r="BU30" s="586"/>
      <c r="BV30" s="584">
        <v>2929849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内子町国民健康保険事業特別会計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内子町水道事業会計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内子町簡易水道事業特別会計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愛媛県市町総合事務組合　退職手当事業分</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内子フレッシュパークからり</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小田高校寄宿舎特別会計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内子町介護保険事業特別会計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内子町公共下水道事業特別会計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愛媛県市町総合事務組合　消防補償事業分</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内子町国際交流協会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内子町後期高齢者医療保険事業特別会計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愛媛県市町総合事務組合　交通災害事業分</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小田まちづくり</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内子町介護保険サービス事業特別会計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愛媛県市町総合事務組合　自治会館事業分</v>
      </c>
      <c r="BZ37" s="597"/>
      <c r="CA37" s="597"/>
      <c r="CB37" s="597"/>
      <c r="CC37" s="597"/>
      <c r="CD37" s="597"/>
      <c r="CE37" s="597"/>
      <c r="CF37" s="597"/>
      <c r="CG37" s="597"/>
      <c r="CH37" s="597"/>
      <c r="CI37" s="597"/>
      <c r="CJ37" s="597"/>
      <c r="CK37" s="597"/>
      <c r="CL37" s="597"/>
      <c r="CM37" s="597"/>
      <c r="CN37" s="165"/>
      <c r="CO37" s="596">
        <f t="shared" si="3"/>
        <v>23</v>
      </c>
      <c r="CP37" s="596"/>
      <c r="CQ37" s="597" t="str">
        <f>IF('各会計、関係団体の財政状況及び健全化判断比率'!BS10="","",'各会計、関係団体の財政状況及び健全化判断比率'!BS10)</f>
        <v>小田森林ログハウジング</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愛媛県市町総合事務組合　議員公務災害事業分</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愛媛県市町総合事務組合　共通経費分</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大洲・喜多衛生事務組合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大洲喜多特別養護老人ホーム事務組合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大洲喜多特別養護老人ホーム事務組合　公営企業会計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大洲地区広域消防事務組合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7" t="s">
        <v>533</v>
      </c>
      <c r="D34" s="1187"/>
      <c r="E34" s="1188"/>
      <c r="F34" s="32">
        <v>3.97</v>
      </c>
      <c r="G34" s="33">
        <v>5.6</v>
      </c>
      <c r="H34" s="33">
        <v>6.25</v>
      </c>
      <c r="I34" s="33">
        <v>4.3899999999999997</v>
      </c>
      <c r="J34" s="34">
        <v>6.48</v>
      </c>
      <c r="K34" s="22"/>
      <c r="L34" s="22"/>
      <c r="M34" s="22"/>
      <c r="N34" s="22"/>
      <c r="O34" s="22"/>
      <c r="P34" s="22"/>
    </row>
    <row r="35" spans="1:16" ht="39" customHeight="1">
      <c r="A35" s="22"/>
      <c r="B35" s="35"/>
      <c r="C35" s="1181" t="s">
        <v>534</v>
      </c>
      <c r="D35" s="1182"/>
      <c r="E35" s="1183"/>
      <c r="F35" s="36">
        <v>8.43</v>
      </c>
      <c r="G35" s="37">
        <v>9.61</v>
      </c>
      <c r="H35" s="37">
        <v>10.42</v>
      </c>
      <c r="I35" s="37">
        <v>5.72</v>
      </c>
      <c r="J35" s="38">
        <v>5.16</v>
      </c>
      <c r="K35" s="22"/>
      <c r="L35" s="22"/>
      <c r="M35" s="22"/>
      <c r="N35" s="22"/>
      <c r="O35" s="22"/>
      <c r="P35" s="22"/>
    </row>
    <row r="36" spans="1:16" ht="39" customHeight="1">
      <c r="A36" s="22"/>
      <c r="B36" s="35"/>
      <c r="C36" s="1181" t="s">
        <v>535</v>
      </c>
      <c r="D36" s="1182"/>
      <c r="E36" s="1183"/>
      <c r="F36" s="36">
        <v>0.56000000000000005</v>
      </c>
      <c r="G36" s="37">
        <v>0.41</v>
      </c>
      <c r="H36" s="37">
        <v>0.5</v>
      </c>
      <c r="I36" s="37">
        <v>0.52</v>
      </c>
      <c r="J36" s="38">
        <v>2.76</v>
      </c>
      <c r="K36" s="22"/>
      <c r="L36" s="22"/>
      <c r="M36" s="22"/>
      <c r="N36" s="22"/>
      <c r="O36" s="22"/>
      <c r="P36" s="22"/>
    </row>
    <row r="37" spans="1:16" ht="39" customHeight="1">
      <c r="A37" s="22"/>
      <c r="B37" s="35"/>
      <c r="C37" s="1181" t="s">
        <v>536</v>
      </c>
      <c r="D37" s="1182"/>
      <c r="E37" s="1183"/>
      <c r="F37" s="36">
        <v>3.83</v>
      </c>
      <c r="G37" s="37">
        <v>2.46</v>
      </c>
      <c r="H37" s="37">
        <v>2.15</v>
      </c>
      <c r="I37" s="37">
        <v>2</v>
      </c>
      <c r="J37" s="38">
        <v>1.78</v>
      </c>
      <c r="K37" s="22"/>
      <c r="L37" s="22"/>
      <c r="M37" s="22"/>
      <c r="N37" s="22"/>
      <c r="O37" s="22"/>
      <c r="P37" s="22"/>
    </row>
    <row r="38" spans="1:16" ht="39" customHeight="1">
      <c r="A38" s="22"/>
      <c r="B38" s="35"/>
      <c r="C38" s="1181" t="s">
        <v>537</v>
      </c>
      <c r="D38" s="1182"/>
      <c r="E38" s="1183"/>
      <c r="F38" s="36">
        <v>0.59</v>
      </c>
      <c r="G38" s="37">
        <v>0.91</v>
      </c>
      <c r="H38" s="37">
        <v>0.53</v>
      </c>
      <c r="I38" s="37">
        <v>0.98</v>
      </c>
      <c r="J38" s="38">
        <v>0.84</v>
      </c>
      <c r="K38" s="22"/>
      <c r="L38" s="22"/>
      <c r="M38" s="22"/>
      <c r="N38" s="22"/>
      <c r="O38" s="22"/>
      <c r="P38" s="22"/>
    </row>
    <row r="39" spans="1:16" ht="39" customHeight="1">
      <c r="A39" s="22"/>
      <c r="B39" s="35"/>
      <c r="C39" s="1181" t="s">
        <v>538</v>
      </c>
      <c r="D39" s="1182"/>
      <c r="E39" s="1183"/>
      <c r="F39" s="36">
        <v>7.0000000000000007E-2</v>
      </c>
      <c r="G39" s="37">
        <v>0.05</v>
      </c>
      <c r="H39" s="37">
        <v>0.04</v>
      </c>
      <c r="I39" s="37">
        <v>0.09</v>
      </c>
      <c r="J39" s="38">
        <v>0.05</v>
      </c>
      <c r="K39" s="22"/>
      <c r="L39" s="22"/>
      <c r="M39" s="22"/>
      <c r="N39" s="22"/>
      <c r="O39" s="22"/>
      <c r="P39" s="22"/>
    </row>
    <row r="40" spans="1:16" ht="39" customHeight="1">
      <c r="A40" s="22"/>
      <c r="B40" s="35"/>
      <c r="C40" s="1181" t="s">
        <v>539</v>
      </c>
      <c r="D40" s="1182"/>
      <c r="E40" s="1183"/>
      <c r="F40" s="36">
        <v>0</v>
      </c>
      <c r="G40" s="37">
        <v>0</v>
      </c>
      <c r="H40" s="37">
        <v>0</v>
      </c>
      <c r="I40" s="37">
        <v>0</v>
      </c>
      <c r="J40" s="38">
        <v>0</v>
      </c>
      <c r="K40" s="22"/>
      <c r="L40" s="22"/>
      <c r="M40" s="22"/>
      <c r="N40" s="22"/>
      <c r="O40" s="22"/>
      <c r="P40" s="22"/>
    </row>
    <row r="41" spans="1:16" ht="39" customHeight="1">
      <c r="A41" s="22"/>
      <c r="B41" s="35"/>
      <c r="C41" s="1181" t="s">
        <v>540</v>
      </c>
      <c r="D41" s="1182"/>
      <c r="E41" s="1183"/>
      <c r="F41" s="36">
        <v>0</v>
      </c>
      <c r="G41" s="37">
        <v>0</v>
      </c>
      <c r="H41" s="37">
        <v>0</v>
      </c>
      <c r="I41" s="37">
        <v>0</v>
      </c>
      <c r="J41" s="38">
        <v>0</v>
      </c>
      <c r="K41" s="22"/>
      <c r="L41" s="22"/>
      <c r="M41" s="22"/>
      <c r="N41" s="22"/>
      <c r="O41" s="22"/>
      <c r="P41" s="22"/>
    </row>
    <row r="42" spans="1:16" ht="39" customHeight="1">
      <c r="A42" s="22"/>
      <c r="B42" s="39"/>
      <c r="C42" s="1181" t="s">
        <v>541</v>
      </c>
      <c r="D42" s="1182"/>
      <c r="E42" s="1183"/>
      <c r="F42" s="36" t="s">
        <v>486</v>
      </c>
      <c r="G42" s="37" t="s">
        <v>486</v>
      </c>
      <c r="H42" s="37" t="s">
        <v>486</v>
      </c>
      <c r="I42" s="37" t="s">
        <v>486</v>
      </c>
      <c r="J42" s="38" t="s">
        <v>486</v>
      </c>
      <c r="K42" s="22"/>
      <c r="L42" s="22"/>
      <c r="M42" s="22"/>
      <c r="N42" s="22"/>
      <c r="O42" s="22"/>
      <c r="P42" s="22"/>
    </row>
    <row r="43" spans="1:16" ht="39" customHeight="1" thickBot="1">
      <c r="A43" s="22"/>
      <c r="B43" s="40"/>
      <c r="C43" s="1184" t="s">
        <v>542</v>
      </c>
      <c r="D43" s="1185"/>
      <c r="E43" s="1186"/>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7" t="s">
        <v>10</v>
      </c>
      <c r="C45" s="1198"/>
      <c r="D45" s="58"/>
      <c r="E45" s="1203" t="s">
        <v>11</v>
      </c>
      <c r="F45" s="1203"/>
      <c r="G45" s="1203"/>
      <c r="H45" s="1203"/>
      <c r="I45" s="1203"/>
      <c r="J45" s="1204"/>
      <c r="K45" s="59">
        <v>1583</v>
      </c>
      <c r="L45" s="60">
        <v>1495</v>
      </c>
      <c r="M45" s="60">
        <v>1373</v>
      </c>
      <c r="N45" s="60">
        <v>1314</v>
      </c>
      <c r="O45" s="61">
        <v>1207</v>
      </c>
      <c r="P45" s="48"/>
      <c r="Q45" s="48"/>
      <c r="R45" s="48"/>
      <c r="S45" s="48"/>
      <c r="T45" s="48"/>
      <c r="U45" s="48"/>
    </row>
    <row r="46" spans="1:21" ht="30.75" customHeight="1">
      <c r="A46" s="48"/>
      <c r="B46" s="1199"/>
      <c r="C46" s="1200"/>
      <c r="D46" s="62"/>
      <c r="E46" s="1191" t="s">
        <v>12</v>
      </c>
      <c r="F46" s="1191"/>
      <c r="G46" s="1191"/>
      <c r="H46" s="1191"/>
      <c r="I46" s="1191"/>
      <c r="J46" s="1192"/>
      <c r="K46" s="63" t="s">
        <v>486</v>
      </c>
      <c r="L46" s="64" t="s">
        <v>486</v>
      </c>
      <c r="M46" s="64" t="s">
        <v>486</v>
      </c>
      <c r="N46" s="64" t="s">
        <v>486</v>
      </c>
      <c r="O46" s="65" t="s">
        <v>486</v>
      </c>
      <c r="P46" s="48"/>
      <c r="Q46" s="48"/>
      <c r="R46" s="48"/>
      <c r="S46" s="48"/>
      <c r="T46" s="48"/>
      <c r="U46" s="48"/>
    </row>
    <row r="47" spans="1:21" ht="30.75" customHeight="1">
      <c r="A47" s="48"/>
      <c r="B47" s="1199"/>
      <c r="C47" s="1200"/>
      <c r="D47" s="62"/>
      <c r="E47" s="1191" t="s">
        <v>13</v>
      </c>
      <c r="F47" s="1191"/>
      <c r="G47" s="1191"/>
      <c r="H47" s="1191"/>
      <c r="I47" s="1191"/>
      <c r="J47" s="1192"/>
      <c r="K47" s="63" t="s">
        <v>486</v>
      </c>
      <c r="L47" s="64" t="s">
        <v>486</v>
      </c>
      <c r="M47" s="64" t="s">
        <v>486</v>
      </c>
      <c r="N47" s="64" t="s">
        <v>486</v>
      </c>
      <c r="O47" s="65" t="s">
        <v>486</v>
      </c>
      <c r="P47" s="48"/>
      <c r="Q47" s="48"/>
      <c r="R47" s="48"/>
      <c r="S47" s="48"/>
      <c r="T47" s="48"/>
      <c r="U47" s="48"/>
    </row>
    <row r="48" spans="1:21" ht="30.75" customHeight="1">
      <c r="A48" s="48"/>
      <c r="B48" s="1199"/>
      <c r="C48" s="1200"/>
      <c r="D48" s="62"/>
      <c r="E48" s="1191" t="s">
        <v>14</v>
      </c>
      <c r="F48" s="1191"/>
      <c r="G48" s="1191"/>
      <c r="H48" s="1191"/>
      <c r="I48" s="1191"/>
      <c r="J48" s="1192"/>
      <c r="K48" s="63">
        <v>236</v>
      </c>
      <c r="L48" s="64">
        <v>257</v>
      </c>
      <c r="M48" s="64">
        <v>277</v>
      </c>
      <c r="N48" s="64">
        <v>279</v>
      </c>
      <c r="O48" s="65">
        <v>282</v>
      </c>
      <c r="P48" s="48"/>
      <c r="Q48" s="48"/>
      <c r="R48" s="48"/>
      <c r="S48" s="48"/>
      <c r="T48" s="48"/>
      <c r="U48" s="48"/>
    </row>
    <row r="49" spans="1:21" ht="30.75" customHeight="1">
      <c r="A49" s="48"/>
      <c r="B49" s="1199"/>
      <c r="C49" s="1200"/>
      <c r="D49" s="62"/>
      <c r="E49" s="1191" t="s">
        <v>15</v>
      </c>
      <c r="F49" s="1191"/>
      <c r="G49" s="1191"/>
      <c r="H49" s="1191"/>
      <c r="I49" s="1191"/>
      <c r="J49" s="1192"/>
      <c r="K49" s="63">
        <v>181</v>
      </c>
      <c r="L49" s="64">
        <v>189</v>
      </c>
      <c r="M49" s="64">
        <v>113</v>
      </c>
      <c r="N49" s="64">
        <v>28</v>
      </c>
      <c r="O49" s="65">
        <v>17</v>
      </c>
      <c r="P49" s="48"/>
      <c r="Q49" s="48"/>
      <c r="R49" s="48"/>
      <c r="S49" s="48"/>
      <c r="T49" s="48"/>
      <c r="U49" s="48"/>
    </row>
    <row r="50" spans="1:21" ht="30.75" customHeight="1">
      <c r="A50" s="48"/>
      <c r="B50" s="1199"/>
      <c r="C50" s="1200"/>
      <c r="D50" s="62"/>
      <c r="E50" s="1191" t="s">
        <v>16</v>
      </c>
      <c r="F50" s="1191"/>
      <c r="G50" s="1191"/>
      <c r="H50" s="1191"/>
      <c r="I50" s="1191"/>
      <c r="J50" s="1192"/>
      <c r="K50" s="63">
        <v>46</v>
      </c>
      <c r="L50" s="64">
        <v>45</v>
      </c>
      <c r="M50" s="64">
        <v>34</v>
      </c>
      <c r="N50" s="64">
        <v>33</v>
      </c>
      <c r="O50" s="65">
        <v>31</v>
      </c>
      <c r="P50" s="48"/>
      <c r="Q50" s="48"/>
      <c r="R50" s="48"/>
      <c r="S50" s="48"/>
      <c r="T50" s="48"/>
      <c r="U50" s="48"/>
    </row>
    <row r="51" spans="1:21" ht="30.75" customHeight="1">
      <c r="A51" s="48"/>
      <c r="B51" s="1201"/>
      <c r="C51" s="1202"/>
      <c r="D51" s="66"/>
      <c r="E51" s="1191" t="s">
        <v>17</v>
      </c>
      <c r="F51" s="1191"/>
      <c r="G51" s="1191"/>
      <c r="H51" s="1191"/>
      <c r="I51" s="1191"/>
      <c r="J51" s="1192"/>
      <c r="K51" s="63" t="s">
        <v>486</v>
      </c>
      <c r="L51" s="64" t="s">
        <v>486</v>
      </c>
      <c r="M51" s="64" t="s">
        <v>486</v>
      </c>
      <c r="N51" s="64" t="s">
        <v>486</v>
      </c>
      <c r="O51" s="65" t="s">
        <v>486</v>
      </c>
      <c r="P51" s="48"/>
      <c r="Q51" s="48"/>
      <c r="R51" s="48"/>
      <c r="S51" s="48"/>
      <c r="T51" s="48"/>
      <c r="U51" s="48"/>
    </row>
    <row r="52" spans="1:21" ht="30.75" customHeight="1">
      <c r="A52" s="48"/>
      <c r="B52" s="1189" t="s">
        <v>18</v>
      </c>
      <c r="C52" s="1190"/>
      <c r="D52" s="66"/>
      <c r="E52" s="1191" t="s">
        <v>19</v>
      </c>
      <c r="F52" s="1191"/>
      <c r="G52" s="1191"/>
      <c r="H52" s="1191"/>
      <c r="I52" s="1191"/>
      <c r="J52" s="1192"/>
      <c r="K52" s="63">
        <v>1350</v>
      </c>
      <c r="L52" s="64">
        <v>1307</v>
      </c>
      <c r="M52" s="64">
        <v>1276</v>
      </c>
      <c r="N52" s="64">
        <v>1293</v>
      </c>
      <c r="O52" s="65">
        <v>1260</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696</v>
      </c>
      <c r="L53" s="69">
        <v>679</v>
      </c>
      <c r="M53" s="69">
        <v>521</v>
      </c>
      <c r="N53" s="69">
        <v>361</v>
      </c>
      <c r="O53" s="70">
        <v>277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05" t="s">
        <v>23</v>
      </c>
      <c r="C41" s="1206"/>
      <c r="D41" s="81"/>
      <c r="E41" s="1211" t="s">
        <v>24</v>
      </c>
      <c r="F41" s="1211"/>
      <c r="G41" s="1211"/>
      <c r="H41" s="1212"/>
      <c r="I41" s="82">
        <v>10489</v>
      </c>
      <c r="J41" s="83">
        <v>10369</v>
      </c>
      <c r="K41" s="83">
        <v>9684</v>
      </c>
      <c r="L41" s="83">
        <v>9013</v>
      </c>
      <c r="M41" s="84">
        <v>8702</v>
      </c>
    </row>
    <row r="42" spans="2:13" ht="27.75" customHeight="1">
      <c r="B42" s="1207"/>
      <c r="C42" s="1208"/>
      <c r="D42" s="85"/>
      <c r="E42" s="1213" t="s">
        <v>25</v>
      </c>
      <c r="F42" s="1213"/>
      <c r="G42" s="1213"/>
      <c r="H42" s="1214"/>
      <c r="I42" s="86">
        <v>386</v>
      </c>
      <c r="J42" s="87">
        <v>242</v>
      </c>
      <c r="K42" s="87">
        <v>203</v>
      </c>
      <c r="L42" s="87">
        <v>154</v>
      </c>
      <c r="M42" s="88">
        <v>219</v>
      </c>
    </row>
    <row r="43" spans="2:13" ht="27.75" customHeight="1">
      <c r="B43" s="1207"/>
      <c r="C43" s="1208"/>
      <c r="D43" s="85"/>
      <c r="E43" s="1213" t="s">
        <v>26</v>
      </c>
      <c r="F43" s="1213"/>
      <c r="G43" s="1213"/>
      <c r="H43" s="1214"/>
      <c r="I43" s="86">
        <v>3377</v>
      </c>
      <c r="J43" s="87">
        <v>3134</v>
      </c>
      <c r="K43" s="87">
        <v>2987</v>
      </c>
      <c r="L43" s="87">
        <v>2906</v>
      </c>
      <c r="M43" s="88">
        <v>2849</v>
      </c>
    </row>
    <row r="44" spans="2:13" ht="27.75" customHeight="1">
      <c r="B44" s="1207"/>
      <c r="C44" s="1208"/>
      <c r="D44" s="85"/>
      <c r="E44" s="1213" t="s">
        <v>27</v>
      </c>
      <c r="F44" s="1213"/>
      <c r="G44" s="1213"/>
      <c r="H44" s="1214"/>
      <c r="I44" s="86">
        <v>405</v>
      </c>
      <c r="J44" s="87">
        <v>274</v>
      </c>
      <c r="K44" s="87">
        <v>156</v>
      </c>
      <c r="L44" s="87">
        <v>46</v>
      </c>
      <c r="M44" s="88">
        <v>169</v>
      </c>
    </row>
    <row r="45" spans="2:13" ht="27.75" customHeight="1">
      <c r="B45" s="1207"/>
      <c r="C45" s="1208"/>
      <c r="D45" s="85"/>
      <c r="E45" s="1213" t="s">
        <v>28</v>
      </c>
      <c r="F45" s="1213"/>
      <c r="G45" s="1213"/>
      <c r="H45" s="1214"/>
      <c r="I45" s="86">
        <v>2699</v>
      </c>
      <c r="J45" s="87">
        <v>2551</v>
      </c>
      <c r="K45" s="87">
        <v>2235</v>
      </c>
      <c r="L45" s="87">
        <v>2032</v>
      </c>
      <c r="M45" s="88">
        <v>1931</v>
      </c>
    </row>
    <row r="46" spans="2:13" ht="27.75" customHeight="1">
      <c r="B46" s="1207"/>
      <c r="C46" s="1208"/>
      <c r="D46" s="85"/>
      <c r="E46" s="1213" t="s">
        <v>29</v>
      </c>
      <c r="F46" s="1213"/>
      <c r="G46" s="1213"/>
      <c r="H46" s="1214"/>
      <c r="I46" s="86" t="s">
        <v>486</v>
      </c>
      <c r="J46" s="87" t="s">
        <v>486</v>
      </c>
      <c r="K46" s="87" t="s">
        <v>486</v>
      </c>
      <c r="L46" s="87" t="s">
        <v>486</v>
      </c>
      <c r="M46" s="88" t="s">
        <v>486</v>
      </c>
    </row>
    <row r="47" spans="2:13" ht="27.75" customHeight="1">
      <c r="B47" s="1207"/>
      <c r="C47" s="1208"/>
      <c r="D47" s="85"/>
      <c r="E47" s="1213" t="s">
        <v>30</v>
      </c>
      <c r="F47" s="1213"/>
      <c r="G47" s="1213"/>
      <c r="H47" s="1214"/>
      <c r="I47" s="86" t="s">
        <v>486</v>
      </c>
      <c r="J47" s="87" t="s">
        <v>486</v>
      </c>
      <c r="K47" s="87" t="s">
        <v>486</v>
      </c>
      <c r="L47" s="87" t="s">
        <v>486</v>
      </c>
      <c r="M47" s="88" t="s">
        <v>486</v>
      </c>
    </row>
    <row r="48" spans="2:13" ht="27.75" customHeight="1">
      <c r="B48" s="1209"/>
      <c r="C48" s="1210"/>
      <c r="D48" s="85"/>
      <c r="E48" s="1213" t="s">
        <v>31</v>
      </c>
      <c r="F48" s="1213"/>
      <c r="G48" s="1213"/>
      <c r="H48" s="1214"/>
      <c r="I48" s="86" t="s">
        <v>486</v>
      </c>
      <c r="J48" s="87" t="s">
        <v>486</v>
      </c>
      <c r="K48" s="87" t="s">
        <v>486</v>
      </c>
      <c r="L48" s="87" t="s">
        <v>486</v>
      </c>
      <c r="M48" s="88" t="s">
        <v>486</v>
      </c>
    </row>
    <row r="49" spans="2:13" ht="27.75" customHeight="1">
      <c r="B49" s="1215" t="s">
        <v>32</v>
      </c>
      <c r="C49" s="1216"/>
      <c r="D49" s="89"/>
      <c r="E49" s="1213" t="s">
        <v>33</v>
      </c>
      <c r="F49" s="1213"/>
      <c r="G49" s="1213"/>
      <c r="H49" s="1214"/>
      <c r="I49" s="86">
        <v>4577</v>
      </c>
      <c r="J49" s="87">
        <v>4818</v>
      </c>
      <c r="K49" s="87">
        <v>5261</v>
      </c>
      <c r="L49" s="87">
        <v>5433</v>
      </c>
      <c r="M49" s="88">
        <v>5978</v>
      </c>
    </row>
    <row r="50" spans="2:13" ht="27.75" customHeight="1">
      <c r="B50" s="1207"/>
      <c r="C50" s="1208"/>
      <c r="D50" s="85"/>
      <c r="E50" s="1213" t="s">
        <v>34</v>
      </c>
      <c r="F50" s="1213"/>
      <c r="G50" s="1213"/>
      <c r="H50" s="1214"/>
      <c r="I50" s="86">
        <v>400</v>
      </c>
      <c r="J50" s="87">
        <v>391</v>
      </c>
      <c r="K50" s="87">
        <v>350</v>
      </c>
      <c r="L50" s="87">
        <v>310</v>
      </c>
      <c r="M50" s="88">
        <v>269</v>
      </c>
    </row>
    <row r="51" spans="2:13" ht="27.75" customHeight="1">
      <c r="B51" s="1209"/>
      <c r="C51" s="1210"/>
      <c r="D51" s="85"/>
      <c r="E51" s="1213" t="s">
        <v>35</v>
      </c>
      <c r="F51" s="1213"/>
      <c r="G51" s="1213"/>
      <c r="H51" s="1214"/>
      <c r="I51" s="86">
        <v>11231</v>
      </c>
      <c r="J51" s="87">
        <v>11280</v>
      </c>
      <c r="K51" s="87">
        <v>10956</v>
      </c>
      <c r="L51" s="87">
        <v>10608</v>
      </c>
      <c r="M51" s="88">
        <v>10334</v>
      </c>
    </row>
    <row r="52" spans="2:13" ht="27.75" customHeight="1" thickBot="1">
      <c r="B52" s="1217" t="s">
        <v>36</v>
      </c>
      <c r="C52" s="1218"/>
      <c r="D52" s="90"/>
      <c r="E52" s="1219" t="s">
        <v>37</v>
      </c>
      <c r="F52" s="1219"/>
      <c r="G52" s="1219"/>
      <c r="H52" s="1220"/>
      <c r="I52" s="91">
        <v>1148</v>
      </c>
      <c r="J52" s="92">
        <v>80</v>
      </c>
      <c r="K52" s="92">
        <v>-1304</v>
      </c>
      <c r="L52" s="92">
        <v>-2201</v>
      </c>
      <c r="M52" s="93">
        <v>-2711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569</v>
      </c>
      <c r="C41" s="246"/>
      <c r="D41" s="246"/>
      <c r="E41" s="246"/>
      <c r="F41" s="246"/>
      <c r="G41" s="246"/>
      <c r="H41" s="246"/>
      <c r="I41" s="246"/>
      <c r="J41" s="246"/>
      <c r="K41" s="246"/>
      <c r="L41" s="246"/>
      <c r="M41" s="246"/>
      <c r="N41" s="246"/>
      <c r="O41" s="246"/>
      <c r="P41" s="247"/>
    </row>
    <row r="42" spans="2:17">
      <c r="B42" s="248"/>
      <c r="C42" s="244"/>
      <c r="D42" s="244"/>
      <c r="E42" s="244"/>
      <c r="F42" s="244"/>
      <c r="G42" s="351" t="s">
        <v>570</v>
      </c>
      <c r="I42" s="352"/>
      <c r="J42" s="352"/>
      <c r="K42" s="352"/>
      <c r="L42" s="244"/>
      <c r="M42" s="244"/>
      <c r="N42" s="244"/>
      <c r="O42" s="244"/>
    </row>
    <row r="43" spans="2:17">
      <c r="B43" s="248"/>
      <c r="C43" s="244"/>
      <c r="D43" s="244"/>
      <c r="E43" s="244"/>
      <c r="F43" s="244"/>
      <c r="G43" s="1221"/>
      <c r="H43" s="1222"/>
      <c r="I43" s="1222"/>
      <c r="J43" s="1222"/>
      <c r="K43" s="1222"/>
      <c r="L43" s="1222"/>
      <c r="M43" s="1222"/>
      <c r="N43" s="1222"/>
      <c r="O43" s="1223"/>
    </row>
    <row r="44" spans="2:17">
      <c r="B44" s="248"/>
      <c r="C44" s="244"/>
      <c r="D44" s="244"/>
      <c r="E44" s="244"/>
      <c r="F44" s="244"/>
      <c r="G44" s="1224"/>
      <c r="H44" s="1225"/>
      <c r="I44" s="1225"/>
      <c r="J44" s="1225"/>
      <c r="K44" s="1225"/>
      <c r="L44" s="1225"/>
      <c r="M44" s="1225"/>
      <c r="N44" s="1225"/>
      <c r="O44" s="1226"/>
    </row>
    <row r="45" spans="2:17">
      <c r="B45" s="248"/>
      <c r="C45" s="244"/>
      <c r="D45" s="244"/>
      <c r="E45" s="244"/>
      <c r="F45" s="244"/>
      <c r="G45" s="1224"/>
      <c r="H45" s="1225"/>
      <c r="I45" s="1225"/>
      <c r="J45" s="1225"/>
      <c r="K45" s="1225"/>
      <c r="L45" s="1225"/>
      <c r="M45" s="1225"/>
      <c r="N45" s="1225"/>
      <c r="O45" s="1226"/>
    </row>
    <row r="46" spans="2:17">
      <c r="B46" s="248"/>
      <c r="C46" s="244"/>
      <c r="D46" s="244"/>
      <c r="E46" s="244"/>
      <c r="F46" s="244"/>
      <c r="G46" s="1224"/>
      <c r="H46" s="1225"/>
      <c r="I46" s="1225"/>
      <c r="J46" s="1225"/>
      <c r="K46" s="1225"/>
      <c r="L46" s="1225"/>
      <c r="M46" s="1225"/>
      <c r="N46" s="1225"/>
      <c r="O46" s="1226"/>
    </row>
    <row r="47" spans="2:17">
      <c r="B47" s="248"/>
      <c r="C47" s="244"/>
      <c r="D47" s="244"/>
      <c r="E47" s="244"/>
      <c r="F47" s="244"/>
      <c r="G47" s="1227"/>
      <c r="H47" s="1228"/>
      <c r="I47" s="1228"/>
      <c r="J47" s="1228"/>
      <c r="K47" s="1228"/>
      <c r="L47" s="1228"/>
      <c r="M47" s="1228"/>
      <c r="N47" s="1228"/>
      <c r="O47" s="1229"/>
    </row>
    <row r="48" spans="2:17">
      <c r="B48" s="248"/>
      <c r="C48" s="244"/>
      <c r="D48" s="244"/>
      <c r="E48" s="244"/>
      <c r="F48" s="244"/>
      <c r="G48" s="244"/>
      <c r="H48" s="353"/>
      <c r="I48" s="353"/>
      <c r="J48" s="353"/>
    </row>
    <row r="49" spans="1:17">
      <c r="B49" s="248"/>
      <c r="C49" s="244"/>
      <c r="D49" s="244"/>
      <c r="E49" s="244"/>
      <c r="F49" s="244"/>
      <c r="G49" s="243" t="s">
        <v>571</v>
      </c>
    </row>
    <row r="50" spans="1:17">
      <c r="B50" s="248"/>
      <c r="C50" s="244"/>
      <c r="D50" s="244"/>
      <c r="E50" s="244"/>
      <c r="F50" s="244"/>
      <c r="G50" s="1230"/>
      <c r="H50" s="1231"/>
      <c r="I50" s="1231"/>
      <c r="J50" s="1232"/>
      <c r="K50" s="354" t="s">
        <v>526</v>
      </c>
      <c r="L50" s="354" t="s">
        <v>527</v>
      </c>
      <c r="M50" s="354" t="s">
        <v>528</v>
      </c>
      <c r="N50" s="354" t="s">
        <v>529</v>
      </c>
      <c r="O50" s="354" t="s">
        <v>530</v>
      </c>
    </row>
    <row r="51" spans="1:17">
      <c r="B51" s="248"/>
      <c r="C51" s="244"/>
      <c r="D51" s="244"/>
      <c r="E51" s="244"/>
      <c r="F51" s="244"/>
      <c r="G51" s="1233" t="s">
        <v>572</v>
      </c>
      <c r="H51" s="1234"/>
      <c r="I51" s="1239" t="s">
        <v>573</v>
      </c>
      <c r="J51" s="1239"/>
      <c r="K51" s="1241"/>
      <c r="L51" s="1241"/>
      <c r="M51" s="1241"/>
      <c r="N51" s="1241"/>
      <c r="O51" s="1241"/>
    </row>
    <row r="52" spans="1:17">
      <c r="B52" s="248"/>
      <c r="C52" s="244"/>
      <c r="D52" s="244"/>
      <c r="E52" s="244"/>
      <c r="F52" s="244"/>
      <c r="G52" s="1235"/>
      <c r="H52" s="1236"/>
      <c r="I52" s="1240"/>
      <c r="J52" s="1240"/>
      <c r="K52" s="1242"/>
      <c r="L52" s="1242"/>
      <c r="M52" s="1242"/>
      <c r="N52" s="1242"/>
      <c r="O52" s="1242"/>
    </row>
    <row r="53" spans="1:17">
      <c r="A53" s="355"/>
      <c r="B53" s="248"/>
      <c r="C53" s="244"/>
      <c r="D53" s="244"/>
      <c r="E53" s="244"/>
      <c r="F53" s="244"/>
      <c r="G53" s="1235"/>
      <c r="H53" s="1236"/>
      <c r="I53" s="1243" t="s">
        <v>574</v>
      </c>
      <c r="J53" s="1243"/>
      <c r="K53" s="1244"/>
      <c r="L53" s="1244"/>
      <c r="M53" s="1244"/>
      <c r="N53" s="1244"/>
      <c r="O53" s="1244"/>
    </row>
    <row r="54" spans="1:17">
      <c r="A54" s="355"/>
      <c r="B54" s="248"/>
      <c r="C54" s="244"/>
      <c r="D54" s="244"/>
      <c r="E54" s="244"/>
      <c r="F54" s="244"/>
      <c r="G54" s="1237"/>
      <c r="H54" s="1238"/>
      <c r="I54" s="1243"/>
      <c r="J54" s="1243"/>
      <c r="K54" s="1245"/>
      <c r="L54" s="1245"/>
      <c r="M54" s="1245"/>
      <c r="N54" s="1245"/>
      <c r="O54" s="1245"/>
    </row>
    <row r="55" spans="1:17">
      <c r="A55" s="355"/>
      <c r="B55" s="248"/>
      <c r="C55" s="244"/>
      <c r="D55" s="244"/>
      <c r="E55" s="244"/>
      <c r="F55" s="244"/>
      <c r="G55" s="1246" t="s">
        <v>575</v>
      </c>
      <c r="H55" s="1247"/>
      <c r="I55" s="1243" t="s">
        <v>573</v>
      </c>
      <c r="J55" s="1243"/>
      <c r="K55" s="1241"/>
      <c r="L55" s="1241"/>
      <c r="M55" s="1241"/>
      <c r="N55" s="1241"/>
      <c r="O55" s="1241"/>
    </row>
    <row r="56" spans="1:17">
      <c r="A56" s="355"/>
      <c r="B56" s="248"/>
      <c r="C56" s="244"/>
      <c r="D56" s="244"/>
      <c r="E56" s="244"/>
      <c r="F56" s="244"/>
      <c r="G56" s="1248"/>
      <c r="H56" s="1249"/>
      <c r="I56" s="1243"/>
      <c r="J56" s="1243"/>
      <c r="K56" s="1242"/>
      <c r="L56" s="1242"/>
      <c r="M56" s="1242"/>
      <c r="N56" s="1242"/>
      <c r="O56" s="1242"/>
    </row>
    <row r="57" spans="1:17" s="355" customFormat="1">
      <c r="B57" s="356"/>
      <c r="C57" s="352"/>
      <c r="D57" s="352"/>
      <c r="E57" s="352"/>
      <c r="F57" s="352"/>
      <c r="G57" s="1248"/>
      <c r="H57" s="1249"/>
      <c r="I57" s="1252" t="s">
        <v>574</v>
      </c>
      <c r="J57" s="1252"/>
      <c r="K57" s="1244"/>
      <c r="L57" s="1244"/>
      <c r="M57" s="1244"/>
      <c r="N57" s="1244"/>
      <c r="O57" s="1244"/>
      <c r="P57" s="357"/>
      <c r="Q57" s="356"/>
    </row>
    <row r="58" spans="1:17" s="355" customFormat="1">
      <c r="A58" s="243"/>
      <c r="B58" s="356"/>
      <c r="C58" s="352"/>
      <c r="D58" s="352"/>
      <c r="E58" s="352"/>
      <c r="F58" s="352"/>
      <c r="G58" s="1250"/>
      <c r="H58" s="1251"/>
      <c r="I58" s="1252"/>
      <c r="J58" s="1252"/>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576</v>
      </c>
      <c r="C63" s="244"/>
      <c r="D63" s="244"/>
      <c r="E63" s="244"/>
      <c r="F63" s="244"/>
      <c r="G63" s="244"/>
      <c r="H63" s="244"/>
      <c r="I63" s="244"/>
      <c r="J63" s="244"/>
      <c r="K63" s="244"/>
      <c r="L63" s="244"/>
      <c r="M63" s="244"/>
      <c r="N63" s="244"/>
      <c r="O63" s="244"/>
    </row>
    <row r="64" spans="1:17">
      <c r="B64" s="248"/>
      <c r="C64" s="244"/>
      <c r="D64" s="244"/>
      <c r="E64" s="244"/>
      <c r="F64" s="244"/>
      <c r="G64" s="351" t="s">
        <v>570</v>
      </c>
      <c r="I64" s="352"/>
      <c r="J64" s="352"/>
      <c r="K64" s="352"/>
      <c r="L64" s="244"/>
      <c r="M64" s="244"/>
      <c r="N64" s="244"/>
      <c r="O64" s="244"/>
    </row>
    <row r="65" spans="2:30">
      <c r="B65" s="248"/>
      <c r="C65" s="244"/>
      <c r="D65" s="244"/>
      <c r="E65" s="244"/>
      <c r="F65" s="244"/>
      <c r="G65" s="1253" t="s">
        <v>579</v>
      </c>
      <c r="H65" s="1222"/>
      <c r="I65" s="1222"/>
      <c r="J65" s="1222"/>
      <c r="K65" s="1222"/>
      <c r="L65" s="1222"/>
      <c r="M65" s="1222"/>
      <c r="N65" s="1222"/>
      <c r="O65" s="1223"/>
    </row>
    <row r="66" spans="2:30">
      <c r="B66" s="248"/>
      <c r="C66" s="244"/>
      <c r="D66" s="244"/>
      <c r="E66" s="244"/>
      <c r="F66" s="244"/>
      <c r="G66" s="1224"/>
      <c r="H66" s="1225"/>
      <c r="I66" s="1225"/>
      <c r="J66" s="1225"/>
      <c r="K66" s="1225"/>
      <c r="L66" s="1225"/>
      <c r="M66" s="1225"/>
      <c r="N66" s="1225"/>
      <c r="O66" s="1226"/>
    </row>
    <row r="67" spans="2:30">
      <c r="B67" s="248"/>
      <c r="C67" s="244"/>
      <c r="D67" s="244"/>
      <c r="E67" s="244"/>
      <c r="F67" s="244"/>
      <c r="G67" s="1224"/>
      <c r="H67" s="1225"/>
      <c r="I67" s="1225"/>
      <c r="J67" s="1225"/>
      <c r="K67" s="1225"/>
      <c r="L67" s="1225"/>
      <c r="M67" s="1225"/>
      <c r="N67" s="1225"/>
      <c r="O67" s="1226"/>
    </row>
    <row r="68" spans="2:30">
      <c r="B68" s="248"/>
      <c r="C68" s="244"/>
      <c r="D68" s="244"/>
      <c r="E68" s="244"/>
      <c r="F68" s="244"/>
      <c r="G68" s="1224"/>
      <c r="H68" s="1225"/>
      <c r="I68" s="1225"/>
      <c r="J68" s="1225"/>
      <c r="K68" s="1225"/>
      <c r="L68" s="1225"/>
      <c r="M68" s="1225"/>
      <c r="N68" s="1225"/>
      <c r="O68" s="1226"/>
    </row>
    <row r="69" spans="2:30">
      <c r="B69" s="248"/>
      <c r="C69" s="244"/>
      <c r="D69" s="244"/>
      <c r="E69" s="244"/>
      <c r="F69" s="244"/>
      <c r="G69" s="1227"/>
      <c r="H69" s="1228"/>
      <c r="I69" s="1228"/>
      <c r="J69" s="1228"/>
      <c r="K69" s="1228"/>
      <c r="L69" s="1228"/>
      <c r="M69" s="1228"/>
      <c r="N69" s="1228"/>
      <c r="O69" s="1229"/>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577</v>
      </c>
      <c r="I71" s="368"/>
      <c r="J71" s="364"/>
      <c r="K71" s="364"/>
      <c r="L71" s="365"/>
      <c r="M71" s="364"/>
      <c r="N71" s="365"/>
      <c r="O71" s="366"/>
    </row>
    <row r="72" spans="2:30">
      <c r="B72" s="248"/>
      <c r="C72" s="244"/>
      <c r="D72" s="244"/>
      <c r="E72" s="244"/>
      <c r="F72" s="244"/>
      <c r="G72" s="1230"/>
      <c r="H72" s="1231"/>
      <c r="I72" s="1231"/>
      <c r="J72" s="1232"/>
      <c r="K72" s="354" t="s">
        <v>526</v>
      </c>
      <c r="L72" s="354" t="s">
        <v>527</v>
      </c>
      <c r="M72" s="354" t="s">
        <v>528</v>
      </c>
      <c r="N72" s="354" t="s">
        <v>529</v>
      </c>
      <c r="O72" s="354" t="s">
        <v>530</v>
      </c>
    </row>
    <row r="73" spans="2:30">
      <c r="B73" s="248"/>
      <c r="C73" s="244"/>
      <c r="D73" s="244"/>
      <c r="E73" s="244"/>
      <c r="F73" s="244"/>
      <c r="G73" s="1233" t="s">
        <v>572</v>
      </c>
      <c r="H73" s="1234"/>
      <c r="I73" s="1239" t="s">
        <v>573</v>
      </c>
      <c r="J73" s="1239"/>
      <c r="K73" s="1254">
        <v>18.600000000000001</v>
      </c>
      <c r="L73" s="1254">
        <v>1.3</v>
      </c>
      <c r="M73" s="1242"/>
      <c r="N73" s="1242"/>
      <c r="O73" s="1242"/>
      <c r="S73" s="243">
        <v>9.9</v>
      </c>
    </row>
    <row r="74" spans="2:30">
      <c r="B74" s="248"/>
      <c r="C74" s="244"/>
      <c r="D74" s="244"/>
      <c r="E74" s="244"/>
      <c r="F74" s="244"/>
      <c r="G74" s="1235"/>
      <c r="H74" s="1236"/>
      <c r="I74" s="1240"/>
      <c r="J74" s="1240"/>
      <c r="K74" s="1254"/>
      <c r="L74" s="1254"/>
      <c r="M74" s="1242"/>
      <c r="N74" s="1242"/>
      <c r="O74" s="1242"/>
    </row>
    <row r="75" spans="2:30">
      <c r="B75" s="248"/>
      <c r="C75" s="244"/>
      <c r="D75" s="244"/>
      <c r="E75" s="244"/>
      <c r="F75" s="244"/>
      <c r="G75" s="1235"/>
      <c r="H75" s="1236"/>
      <c r="I75" s="1243" t="s">
        <v>578</v>
      </c>
      <c r="J75" s="1243"/>
      <c r="K75" s="1255">
        <v>12.7</v>
      </c>
      <c r="L75" s="1255">
        <v>11.6</v>
      </c>
      <c r="M75" s="1255">
        <v>10.3</v>
      </c>
      <c r="N75" s="1255">
        <v>8.6</v>
      </c>
      <c r="O75" s="1255">
        <v>6.4</v>
      </c>
      <c r="U75" s="243">
        <v>81.2</v>
      </c>
      <c r="W75" s="243">
        <v>87.2</v>
      </c>
      <c r="Y75" s="243">
        <v>99.8</v>
      </c>
      <c r="AA75" s="243">
        <v>109.5</v>
      </c>
      <c r="AC75" s="243">
        <v>115.2</v>
      </c>
    </row>
    <row r="76" spans="2:30">
      <c r="B76" s="248"/>
      <c r="C76" s="244"/>
      <c r="D76" s="244"/>
      <c r="E76" s="244"/>
      <c r="F76" s="244"/>
      <c r="G76" s="1237"/>
      <c r="H76" s="1238"/>
      <c r="I76" s="1243"/>
      <c r="J76" s="1243"/>
      <c r="K76" s="1245"/>
      <c r="L76" s="1245"/>
      <c r="M76" s="1245"/>
      <c r="N76" s="1245"/>
      <c r="O76" s="1245"/>
    </row>
    <row r="77" spans="2:30">
      <c r="B77" s="248"/>
      <c r="C77" s="244"/>
      <c r="D77" s="244"/>
      <c r="E77" s="244"/>
      <c r="F77" s="244"/>
      <c r="G77" s="1246" t="s">
        <v>575</v>
      </c>
      <c r="H77" s="1247"/>
      <c r="I77" s="1243" t="s">
        <v>573</v>
      </c>
      <c r="J77" s="1243"/>
      <c r="K77" s="1254">
        <v>86</v>
      </c>
      <c r="L77" s="1254">
        <v>72</v>
      </c>
      <c r="M77" s="1242">
        <v>58.8</v>
      </c>
      <c r="N77" s="1242">
        <v>49.7</v>
      </c>
      <c r="O77" s="1242">
        <v>37.200000000000003</v>
      </c>
      <c r="R77" s="243">
        <v>12.3</v>
      </c>
      <c r="T77" s="243">
        <v>11.1</v>
      </c>
    </row>
    <row r="78" spans="2:30">
      <c r="B78" s="248"/>
      <c r="C78" s="244"/>
      <c r="D78" s="244"/>
      <c r="E78" s="244"/>
      <c r="F78" s="244"/>
      <c r="G78" s="1248"/>
      <c r="H78" s="1249"/>
      <c r="I78" s="1243"/>
      <c r="J78" s="1243"/>
      <c r="K78" s="1254"/>
      <c r="L78" s="1254"/>
      <c r="M78" s="1242"/>
      <c r="N78" s="1242"/>
      <c r="O78" s="1242"/>
    </row>
    <row r="79" spans="2:30">
      <c r="B79" s="248"/>
      <c r="C79" s="244"/>
      <c r="D79" s="244"/>
      <c r="E79" s="244"/>
      <c r="F79" s="244"/>
      <c r="G79" s="1248"/>
      <c r="H79" s="1249"/>
      <c r="I79" s="1256" t="s">
        <v>578</v>
      </c>
      <c r="J79" s="1252"/>
      <c r="K79" s="1257">
        <v>14.5</v>
      </c>
      <c r="L79" s="1257">
        <v>13.3</v>
      </c>
      <c r="M79" s="1257">
        <v>12.4</v>
      </c>
      <c r="N79" s="1257">
        <v>11.2</v>
      </c>
      <c r="O79" s="1257">
        <v>10.1</v>
      </c>
      <c r="V79" s="243">
        <v>53.5</v>
      </c>
      <c r="X79" s="243">
        <v>48.2</v>
      </c>
      <c r="Z79" s="243">
        <v>34.200000000000003</v>
      </c>
      <c r="AB79" s="243">
        <v>30.3</v>
      </c>
      <c r="AD79" s="243">
        <v>28.9</v>
      </c>
    </row>
    <row r="80" spans="2:30">
      <c r="B80" s="248"/>
      <c r="C80" s="244"/>
      <c r="D80" s="244"/>
      <c r="E80" s="244"/>
      <c r="F80" s="244"/>
      <c r="G80" s="1250"/>
      <c r="H80" s="1251"/>
      <c r="I80" s="1252"/>
      <c r="J80" s="1252"/>
      <c r="K80" s="1257"/>
      <c r="L80" s="1257"/>
      <c r="M80" s="1257"/>
      <c r="N80" s="1257"/>
      <c r="O80" s="125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103567</v>
      </c>
      <c r="E3" s="116"/>
      <c r="F3" s="117">
        <v>90833</v>
      </c>
      <c r="G3" s="118"/>
      <c r="H3" s="119"/>
    </row>
    <row r="4" spans="1:8">
      <c r="A4" s="120"/>
      <c r="B4" s="121"/>
      <c r="C4" s="122"/>
      <c r="D4" s="123">
        <v>42931</v>
      </c>
      <c r="E4" s="124"/>
      <c r="F4" s="125">
        <v>47037</v>
      </c>
      <c r="G4" s="126"/>
      <c r="H4" s="127"/>
    </row>
    <row r="5" spans="1:8">
      <c r="A5" s="108" t="s">
        <v>520</v>
      </c>
      <c r="B5" s="113"/>
      <c r="C5" s="114"/>
      <c r="D5" s="115">
        <v>106140</v>
      </c>
      <c r="E5" s="116"/>
      <c r="F5" s="117">
        <v>79181</v>
      </c>
      <c r="G5" s="118"/>
      <c r="H5" s="119"/>
    </row>
    <row r="6" spans="1:8">
      <c r="A6" s="120"/>
      <c r="B6" s="121"/>
      <c r="C6" s="122"/>
      <c r="D6" s="123">
        <v>44836</v>
      </c>
      <c r="E6" s="124"/>
      <c r="F6" s="125">
        <v>40448</v>
      </c>
      <c r="G6" s="126"/>
      <c r="H6" s="127"/>
    </row>
    <row r="7" spans="1:8">
      <c r="A7" s="108" t="s">
        <v>521</v>
      </c>
      <c r="B7" s="113"/>
      <c r="C7" s="114"/>
      <c r="D7" s="115">
        <v>114357</v>
      </c>
      <c r="E7" s="116"/>
      <c r="F7" s="117">
        <v>118124</v>
      </c>
      <c r="G7" s="118"/>
      <c r="H7" s="119"/>
    </row>
    <row r="8" spans="1:8">
      <c r="A8" s="120"/>
      <c r="B8" s="121"/>
      <c r="C8" s="122"/>
      <c r="D8" s="123">
        <v>47902</v>
      </c>
      <c r="E8" s="124"/>
      <c r="F8" s="125">
        <v>54614</v>
      </c>
      <c r="G8" s="126"/>
      <c r="H8" s="127"/>
    </row>
    <row r="9" spans="1:8">
      <c r="A9" s="108" t="s">
        <v>522</v>
      </c>
      <c r="B9" s="113"/>
      <c r="C9" s="114"/>
      <c r="D9" s="115">
        <v>96588</v>
      </c>
      <c r="E9" s="116"/>
      <c r="F9" s="117">
        <v>101693</v>
      </c>
      <c r="G9" s="118"/>
      <c r="H9" s="119"/>
    </row>
    <row r="10" spans="1:8">
      <c r="A10" s="120"/>
      <c r="B10" s="121"/>
      <c r="C10" s="122"/>
      <c r="D10" s="123">
        <v>24335</v>
      </c>
      <c r="E10" s="124"/>
      <c r="F10" s="125">
        <v>51066</v>
      </c>
      <c r="G10" s="126"/>
      <c r="H10" s="127"/>
    </row>
    <row r="11" spans="1:8">
      <c r="A11" s="108" t="s">
        <v>523</v>
      </c>
      <c r="B11" s="113"/>
      <c r="C11" s="114"/>
      <c r="D11" s="115">
        <v>110524</v>
      </c>
      <c r="E11" s="116"/>
      <c r="F11" s="117">
        <v>96635</v>
      </c>
      <c r="G11" s="118"/>
      <c r="H11" s="119"/>
    </row>
    <row r="12" spans="1:8">
      <c r="A12" s="120"/>
      <c r="B12" s="121"/>
      <c r="C12" s="128"/>
      <c r="D12" s="123">
        <v>25533</v>
      </c>
      <c r="E12" s="124"/>
      <c r="F12" s="125">
        <v>44408</v>
      </c>
      <c r="G12" s="126"/>
      <c r="H12" s="127"/>
    </row>
    <row r="13" spans="1:8">
      <c r="A13" s="108"/>
      <c r="B13" s="113"/>
      <c r="C13" s="129"/>
      <c r="D13" s="130">
        <v>106235</v>
      </c>
      <c r="E13" s="131"/>
      <c r="F13" s="132">
        <v>97293</v>
      </c>
      <c r="G13" s="133"/>
      <c r="H13" s="119"/>
    </row>
    <row r="14" spans="1:8">
      <c r="A14" s="120"/>
      <c r="B14" s="121"/>
      <c r="C14" s="122"/>
      <c r="D14" s="123">
        <v>37107</v>
      </c>
      <c r="E14" s="124"/>
      <c r="F14" s="125">
        <v>47515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3.97</v>
      </c>
      <c r="C19" s="134">
        <f>ROUND(VALUE(SUBSTITUTE(実質収支比率等に係る経年分析!G$48,"▲","-")),2)</f>
        <v>5.61</v>
      </c>
      <c r="D19" s="134">
        <f>ROUND(VALUE(SUBSTITUTE(実質収支比率等に係る経年分析!H$48,"▲","-")),2)</f>
        <v>6.25</v>
      </c>
      <c r="E19" s="134">
        <f>ROUND(VALUE(SUBSTITUTE(実質収支比率等に係る経年分析!I$48,"▲","-")),2)</f>
        <v>4.4000000000000004</v>
      </c>
      <c r="F19" s="134">
        <f>ROUND(VALUE(SUBSTITUTE(実質収支比率等に係る経年分析!J$48,"▲","-")),2)</f>
        <v>6.49</v>
      </c>
    </row>
    <row r="20" spans="1:11">
      <c r="A20" s="134" t="s">
        <v>42</v>
      </c>
      <c r="B20" s="134">
        <f>ROUND(VALUE(SUBSTITUTE(実質収支比率等に係る経年分析!F$47,"▲","-")),2)</f>
        <v>14.6</v>
      </c>
      <c r="C20" s="134">
        <f>ROUND(VALUE(SUBSTITUTE(実質収支比率等に係る経年分析!G$47,"▲","-")),2)</f>
        <v>14.86</v>
      </c>
      <c r="D20" s="134">
        <f>ROUND(VALUE(SUBSTITUTE(実質収支比率等に係る経年分析!H$47,"▲","-")),2)</f>
        <v>14.94</v>
      </c>
      <c r="E20" s="134">
        <f>ROUND(VALUE(SUBSTITUTE(実質収支比率等に係る経年分析!I$47,"▲","-")),2)</f>
        <v>15.19</v>
      </c>
      <c r="F20" s="134">
        <f>ROUND(VALUE(SUBSTITUTE(実質収支比率等に係る経年分析!J$47,"▲","-")),2)</f>
        <v>15.24</v>
      </c>
    </row>
    <row r="21" spans="1:11">
      <c r="A21" s="134" t="s">
        <v>43</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1.58</v>
      </c>
      <c r="D21" s="134">
        <f>IF(ISNUMBER(VALUE(SUBSTITUTE(実質収支比率等に係る経年分析!H$49,"▲","-"))),ROUND(VALUE(SUBSTITUTE(実質収支比率等に係る経年分析!H$49,"▲","-")),2),NA())</f>
        <v>0.62</v>
      </c>
      <c r="E21" s="134">
        <f>IF(ISNUMBER(VALUE(SUBSTITUTE(実質収支比率等に係る経年分析!I$49,"▲","-"))),ROUND(VALUE(SUBSTITUTE(実質収支比率等に係る経年分析!I$49,"▲","-")),2),NA())</f>
        <v>-1.95</v>
      </c>
      <c r="F21" s="134">
        <f>IF(ISNUMBER(VALUE(SUBSTITUTE(実質収支比率等に係る経年分析!J$49,"▲","-"))),ROUND(VALUE(SUBSTITUTE(実質収支比率等に係る経年分析!J$49,"▲","-")),2),NA())</f>
        <v>2.08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小田高校寄宿舎特別会計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内子町公共下水道事業特別会計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内子町後期高齢者医療保険事業特別会計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内子町介護保険事業特別会計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c r="A33" s="135" t="str">
        <f>IF(連結実質赤字比率に係る赤字・黒字の構成分析!C$37="",NA(),連結実質赤字比率に係る赤字・黒字の構成分析!C$37)</f>
        <v>内子町国民健康保険事業特別会計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1.78</v>
      </c>
    </row>
    <row r="34" spans="1:16">
      <c r="A34" s="135" t="str">
        <f>IF(連結実質赤字比率に係る赤字・黒字の構成分析!C$36="",NA(),連結実質赤字比率に係る赤字・黒字の構成分析!C$36)</f>
        <v>内子町簡易水道事業特別会計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2.76</v>
      </c>
    </row>
    <row r="35" spans="1:16">
      <c r="A35" s="135" t="str">
        <f>IF(連結実質赤字比率に係る赤字・黒字の構成分析!C$35="",NA(),連結実質赤字比率に係る赤字・黒字の構成分析!C$35)</f>
        <v>内子町水道事業会計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1350</v>
      </c>
      <c r="E42" s="136"/>
      <c r="F42" s="136"/>
      <c r="G42" s="136">
        <f>'実質公債費比率（分子）の構造'!L$52</f>
        <v>1307</v>
      </c>
      <c r="H42" s="136"/>
      <c r="I42" s="136"/>
      <c r="J42" s="136">
        <f>'実質公債費比率（分子）の構造'!M$52</f>
        <v>1276</v>
      </c>
      <c r="K42" s="136"/>
      <c r="L42" s="136"/>
      <c r="M42" s="136">
        <f>'実質公債費比率（分子）の構造'!N$52</f>
        <v>1293</v>
      </c>
      <c r="N42" s="136"/>
      <c r="O42" s="136"/>
      <c r="P42" s="136">
        <f>'実質公債費比率（分子）の構造'!O$52</f>
        <v>1260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46</v>
      </c>
      <c r="C44" s="136"/>
      <c r="D44" s="136"/>
      <c r="E44" s="136">
        <f>'実質公債費比率（分子）の構造'!L$50</f>
        <v>45</v>
      </c>
      <c r="F44" s="136"/>
      <c r="G44" s="136"/>
      <c r="H44" s="136">
        <f>'実質公債費比率（分子）の構造'!M$50</f>
        <v>34</v>
      </c>
      <c r="I44" s="136"/>
      <c r="J44" s="136"/>
      <c r="K44" s="136">
        <f>'実質公債費比率（分子）の構造'!N$50</f>
        <v>33</v>
      </c>
      <c r="L44" s="136"/>
      <c r="M44" s="136"/>
      <c r="N44" s="136">
        <f>'実質公債費比率（分子）の構造'!O$50</f>
        <v>31</v>
      </c>
      <c r="O44" s="136"/>
      <c r="P44" s="136"/>
    </row>
    <row r="45" spans="1:16">
      <c r="A45" s="136" t="s">
        <v>53</v>
      </c>
      <c r="B45" s="136">
        <f>'実質公債費比率（分子）の構造'!K$49</f>
        <v>181</v>
      </c>
      <c r="C45" s="136"/>
      <c r="D45" s="136"/>
      <c r="E45" s="136">
        <f>'実質公債費比率（分子）の構造'!L$49</f>
        <v>189</v>
      </c>
      <c r="F45" s="136"/>
      <c r="G45" s="136"/>
      <c r="H45" s="136">
        <f>'実質公債費比率（分子）の構造'!M$49</f>
        <v>113</v>
      </c>
      <c r="I45" s="136"/>
      <c r="J45" s="136"/>
      <c r="K45" s="136">
        <f>'実質公債費比率（分子）の構造'!N$49</f>
        <v>28</v>
      </c>
      <c r="L45" s="136"/>
      <c r="M45" s="136"/>
      <c r="N45" s="136">
        <f>'実質公債費比率（分子）の構造'!O$49</f>
        <v>17</v>
      </c>
      <c r="O45" s="136"/>
      <c r="P45" s="136"/>
    </row>
    <row r="46" spans="1:16">
      <c r="A46" s="136" t="s">
        <v>54</v>
      </c>
      <c r="B46" s="136">
        <f>'実質公債費比率（分子）の構造'!K$48</f>
        <v>236</v>
      </c>
      <c r="C46" s="136"/>
      <c r="D46" s="136"/>
      <c r="E46" s="136">
        <f>'実質公債費比率（分子）の構造'!L$48</f>
        <v>257</v>
      </c>
      <c r="F46" s="136"/>
      <c r="G46" s="136"/>
      <c r="H46" s="136">
        <f>'実質公債費比率（分子）の構造'!M$48</f>
        <v>277</v>
      </c>
      <c r="I46" s="136"/>
      <c r="J46" s="136"/>
      <c r="K46" s="136">
        <f>'実質公債費比率（分子）の構造'!N$48</f>
        <v>279</v>
      </c>
      <c r="L46" s="136"/>
      <c r="M46" s="136"/>
      <c r="N46" s="136">
        <f>'実質公債費比率（分子）の構造'!O$48</f>
        <v>282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1583</v>
      </c>
      <c r="C49" s="136"/>
      <c r="D49" s="136"/>
      <c r="E49" s="136">
        <f>'実質公債費比率（分子）の構造'!L$45</f>
        <v>1495</v>
      </c>
      <c r="F49" s="136"/>
      <c r="G49" s="136"/>
      <c r="H49" s="136">
        <f>'実質公債費比率（分子）の構造'!M$45</f>
        <v>1373</v>
      </c>
      <c r="I49" s="136"/>
      <c r="J49" s="136"/>
      <c r="K49" s="136">
        <f>'実質公債費比率（分子）の構造'!N$45</f>
        <v>1314</v>
      </c>
      <c r="L49" s="136"/>
      <c r="M49" s="136"/>
      <c r="N49" s="136">
        <f>'実質公債費比率（分子）の構造'!O$45</f>
        <v>1207</v>
      </c>
      <c r="O49" s="136"/>
      <c r="P49" s="136"/>
    </row>
    <row r="50" spans="1:16">
      <c r="A50" s="136" t="s">
        <v>58</v>
      </c>
      <c r="B50" s="136" t="e">
        <f>NA()</f>
        <v>#N/A</v>
      </c>
      <c r="C50" s="136">
        <f>IF(ISNUMBER('実質公債費比率（分子）の構造'!K$53),'実質公債費比率（分子）の構造'!K$53,NA())</f>
        <v>696</v>
      </c>
      <c r="D50" s="136" t="e">
        <f>NA()</f>
        <v>#N/A</v>
      </c>
      <c r="E50" s="136" t="e">
        <f>NA()</f>
        <v>#N/A</v>
      </c>
      <c r="F50" s="136">
        <f>IF(ISNUMBER('実質公債費比率（分子）の構造'!L$53),'実質公債費比率（分子）の構造'!L$53,NA())</f>
        <v>679</v>
      </c>
      <c r="G50" s="136" t="e">
        <f>NA()</f>
        <v>#N/A</v>
      </c>
      <c r="H50" s="136" t="e">
        <f>NA()</f>
        <v>#N/A</v>
      </c>
      <c r="I50" s="136">
        <f>IF(ISNUMBER('実質公債費比率（分子）の構造'!M$53),'実質公債費比率（分子）の構造'!M$53,NA())</f>
        <v>521</v>
      </c>
      <c r="J50" s="136" t="e">
        <f>NA()</f>
        <v>#N/A</v>
      </c>
      <c r="K50" s="136" t="e">
        <f>NA()</f>
        <v>#N/A</v>
      </c>
      <c r="L50" s="136">
        <f>IF(ISNUMBER('実質公債費比率（分子）の構造'!N$53),'実質公債費比率（分子）の構造'!N$53,NA())</f>
        <v>361</v>
      </c>
      <c r="M50" s="136" t="e">
        <f>NA()</f>
        <v>#N/A</v>
      </c>
      <c r="N50" s="136" t="e">
        <f>NA()</f>
        <v>#N/A</v>
      </c>
      <c r="O50" s="136">
        <f>IF(ISNUMBER('実質公債費比率（分子）の構造'!O$53),'実質公債費比率（分子）の構造'!O$53,NA())</f>
        <v>277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11231</v>
      </c>
      <c r="E56" s="135"/>
      <c r="F56" s="135"/>
      <c r="G56" s="135">
        <f>'将来負担比率（分子）の構造'!J$51</f>
        <v>11280</v>
      </c>
      <c r="H56" s="135"/>
      <c r="I56" s="135"/>
      <c r="J56" s="135">
        <f>'将来負担比率（分子）の構造'!K$51</f>
        <v>10956</v>
      </c>
      <c r="K56" s="135"/>
      <c r="L56" s="135"/>
      <c r="M56" s="135">
        <f>'将来負担比率（分子）の構造'!L$51</f>
        <v>10608</v>
      </c>
      <c r="N56" s="135"/>
      <c r="O56" s="135"/>
      <c r="P56" s="135">
        <f>'将来負担比率（分子）の構造'!M$51</f>
        <v>10334</v>
      </c>
    </row>
    <row r="57" spans="1:16">
      <c r="A57" s="135" t="s">
        <v>34</v>
      </c>
      <c r="B57" s="135"/>
      <c r="C57" s="135"/>
      <c r="D57" s="135">
        <f>'将来負担比率（分子）の構造'!I$50</f>
        <v>400</v>
      </c>
      <c r="E57" s="135"/>
      <c r="F57" s="135"/>
      <c r="G57" s="135">
        <f>'将来負担比率（分子）の構造'!J$50</f>
        <v>391</v>
      </c>
      <c r="H57" s="135"/>
      <c r="I57" s="135"/>
      <c r="J57" s="135">
        <f>'将来負担比率（分子）の構造'!K$50</f>
        <v>350</v>
      </c>
      <c r="K57" s="135"/>
      <c r="L57" s="135"/>
      <c r="M57" s="135">
        <f>'将来負担比率（分子）の構造'!L$50</f>
        <v>310</v>
      </c>
      <c r="N57" s="135"/>
      <c r="O57" s="135"/>
      <c r="P57" s="135">
        <f>'将来負担比率（分子）の構造'!M$50</f>
        <v>269</v>
      </c>
    </row>
    <row r="58" spans="1:16">
      <c r="A58" s="135" t="s">
        <v>33</v>
      </c>
      <c r="B58" s="135"/>
      <c r="C58" s="135"/>
      <c r="D58" s="135">
        <f>'将来負担比率（分子）の構造'!I$49</f>
        <v>4577</v>
      </c>
      <c r="E58" s="135"/>
      <c r="F58" s="135"/>
      <c r="G58" s="135">
        <f>'将来負担比率（分子）の構造'!J$49</f>
        <v>4818</v>
      </c>
      <c r="H58" s="135"/>
      <c r="I58" s="135"/>
      <c r="J58" s="135">
        <f>'将来負担比率（分子）の構造'!K$49</f>
        <v>5261</v>
      </c>
      <c r="K58" s="135"/>
      <c r="L58" s="135"/>
      <c r="M58" s="135">
        <f>'将来負担比率（分子）の構造'!L$49</f>
        <v>5433</v>
      </c>
      <c r="N58" s="135"/>
      <c r="O58" s="135"/>
      <c r="P58" s="135">
        <f>'将来負担比率（分子）の構造'!M$49</f>
        <v>5978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2699</v>
      </c>
      <c r="C62" s="135"/>
      <c r="D62" s="135"/>
      <c r="E62" s="135">
        <f>'将来負担比率（分子）の構造'!J$45</f>
        <v>2551</v>
      </c>
      <c r="F62" s="135"/>
      <c r="G62" s="135"/>
      <c r="H62" s="135">
        <f>'将来負担比率（分子）の構造'!K$45</f>
        <v>2235</v>
      </c>
      <c r="I62" s="135"/>
      <c r="J62" s="135"/>
      <c r="K62" s="135">
        <f>'将来負担比率（分子）の構造'!L$45</f>
        <v>2032</v>
      </c>
      <c r="L62" s="135"/>
      <c r="M62" s="135"/>
      <c r="N62" s="135">
        <f>'将来負担比率（分子）の構造'!M$45</f>
        <v>1931</v>
      </c>
      <c r="O62" s="135"/>
      <c r="P62" s="135"/>
    </row>
    <row r="63" spans="1:16">
      <c r="A63" s="135" t="s">
        <v>27</v>
      </c>
      <c r="B63" s="135">
        <f>'将来負担比率（分子）の構造'!I$44</f>
        <v>405</v>
      </c>
      <c r="C63" s="135"/>
      <c r="D63" s="135"/>
      <c r="E63" s="135">
        <f>'将来負担比率（分子）の構造'!J$44</f>
        <v>274</v>
      </c>
      <c r="F63" s="135"/>
      <c r="G63" s="135"/>
      <c r="H63" s="135">
        <f>'将来負担比率（分子）の構造'!K$44</f>
        <v>156</v>
      </c>
      <c r="I63" s="135"/>
      <c r="J63" s="135"/>
      <c r="K63" s="135">
        <f>'将来負担比率（分子）の構造'!L$44</f>
        <v>46</v>
      </c>
      <c r="L63" s="135"/>
      <c r="M63" s="135"/>
      <c r="N63" s="135">
        <f>'将来負担比率（分子）の構造'!M$44</f>
        <v>169</v>
      </c>
      <c r="O63" s="135"/>
      <c r="P63" s="135"/>
    </row>
    <row r="64" spans="1:16">
      <c r="A64" s="135" t="s">
        <v>26</v>
      </c>
      <c r="B64" s="135">
        <f>'将来負担比率（分子）の構造'!I$43</f>
        <v>3377</v>
      </c>
      <c r="C64" s="135"/>
      <c r="D64" s="135"/>
      <c r="E64" s="135">
        <f>'将来負担比率（分子）の構造'!J$43</f>
        <v>3134</v>
      </c>
      <c r="F64" s="135"/>
      <c r="G64" s="135"/>
      <c r="H64" s="135">
        <f>'将来負担比率（分子）の構造'!K$43</f>
        <v>2987</v>
      </c>
      <c r="I64" s="135"/>
      <c r="J64" s="135"/>
      <c r="K64" s="135">
        <f>'将来負担比率（分子）の構造'!L$43</f>
        <v>2906</v>
      </c>
      <c r="L64" s="135"/>
      <c r="M64" s="135"/>
      <c r="N64" s="135">
        <f>'将来負担比率（分子）の構造'!M$43</f>
        <v>2849</v>
      </c>
      <c r="O64" s="135"/>
      <c r="P64" s="135"/>
    </row>
    <row r="65" spans="1:16">
      <c r="A65" s="135" t="s">
        <v>25</v>
      </c>
      <c r="B65" s="135">
        <f>'将来負担比率（分子）の構造'!I$42</f>
        <v>386</v>
      </c>
      <c r="C65" s="135"/>
      <c r="D65" s="135"/>
      <c r="E65" s="135">
        <f>'将来負担比率（分子）の構造'!J$42</f>
        <v>242</v>
      </c>
      <c r="F65" s="135"/>
      <c r="G65" s="135"/>
      <c r="H65" s="135">
        <f>'将来負担比率（分子）の構造'!K$42</f>
        <v>203</v>
      </c>
      <c r="I65" s="135"/>
      <c r="J65" s="135"/>
      <c r="K65" s="135">
        <f>'将来負担比率（分子）の構造'!L$42</f>
        <v>154</v>
      </c>
      <c r="L65" s="135"/>
      <c r="M65" s="135"/>
      <c r="N65" s="135">
        <f>'将来負担比率（分子）の構造'!M$42</f>
        <v>219</v>
      </c>
      <c r="O65" s="135"/>
      <c r="P65" s="135"/>
    </row>
    <row r="66" spans="1:16">
      <c r="A66" s="135" t="s">
        <v>24</v>
      </c>
      <c r="B66" s="135">
        <f>'将来負担比率（分子）の構造'!I$41</f>
        <v>10489</v>
      </c>
      <c r="C66" s="135"/>
      <c r="D66" s="135"/>
      <c r="E66" s="135">
        <f>'将来負担比率（分子）の構造'!J$41</f>
        <v>10369</v>
      </c>
      <c r="F66" s="135"/>
      <c r="G66" s="135"/>
      <c r="H66" s="135">
        <f>'将来負担比率（分子）の構造'!K$41</f>
        <v>9684</v>
      </c>
      <c r="I66" s="135"/>
      <c r="J66" s="135"/>
      <c r="K66" s="135">
        <f>'将来負担比率（分子）の構造'!L$41</f>
        <v>9013</v>
      </c>
      <c r="L66" s="135"/>
      <c r="M66" s="135"/>
      <c r="N66" s="135">
        <f>'将来負担比率（分子）の構造'!M$41</f>
        <v>8702</v>
      </c>
      <c r="O66" s="135"/>
      <c r="P66" s="135"/>
    </row>
    <row r="67" spans="1:16">
      <c r="A67" s="135" t="s">
        <v>62</v>
      </c>
      <c r="B67" s="135" t="e">
        <f>NA()</f>
        <v>#N/A</v>
      </c>
      <c r="C67" s="135">
        <f>IF(ISNUMBER('将来負担比率（分子）の構造'!I$52), IF('将来負担比率（分子）の構造'!I$52 &lt; 0, 0, '将来負担比率（分子）の構造'!I$52), NA())</f>
        <v>1148</v>
      </c>
      <c r="D67" s="135" t="e">
        <f>NA()</f>
        <v>#N/A</v>
      </c>
      <c r="E67" s="135" t="e">
        <f>NA()</f>
        <v>#N/A</v>
      </c>
      <c r="F67" s="135">
        <f>IF(ISNUMBER('将来負担比率（分子）の構造'!J$52), IF('将来負担比率（分子）の構造'!J$52 &lt; 0, 0, '将来負担比率（分子）の構造'!J$52), NA())</f>
        <v>80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1403934</v>
      </c>
      <c r="S5" s="613"/>
      <c r="T5" s="613"/>
      <c r="U5" s="613"/>
      <c r="V5" s="613"/>
      <c r="W5" s="613"/>
      <c r="X5" s="613"/>
      <c r="Y5" s="614"/>
      <c r="Z5" s="615">
        <v>12.6</v>
      </c>
      <c r="AA5" s="615"/>
      <c r="AB5" s="615"/>
      <c r="AC5" s="615"/>
      <c r="AD5" s="616">
        <v>1403934</v>
      </c>
      <c r="AE5" s="616"/>
      <c r="AF5" s="616"/>
      <c r="AG5" s="616"/>
      <c r="AH5" s="616"/>
      <c r="AI5" s="616"/>
      <c r="AJ5" s="616"/>
      <c r="AK5" s="616"/>
      <c r="AL5" s="617">
        <v>20.5</v>
      </c>
      <c r="AM5" s="618"/>
      <c r="AN5" s="618"/>
      <c r="AO5" s="619"/>
      <c r="AP5" s="609" t="s">
        <v>205</v>
      </c>
      <c r="AQ5" s="610"/>
      <c r="AR5" s="610"/>
      <c r="AS5" s="610"/>
      <c r="AT5" s="610"/>
      <c r="AU5" s="610"/>
      <c r="AV5" s="610"/>
      <c r="AW5" s="610"/>
      <c r="AX5" s="610"/>
      <c r="AY5" s="610"/>
      <c r="AZ5" s="610"/>
      <c r="BA5" s="610"/>
      <c r="BB5" s="610"/>
      <c r="BC5" s="610"/>
      <c r="BD5" s="610"/>
      <c r="BE5" s="610"/>
      <c r="BF5" s="611"/>
      <c r="BG5" s="623">
        <v>1403934</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126814</v>
      </c>
      <c r="S6" s="624"/>
      <c r="T6" s="624"/>
      <c r="U6" s="624"/>
      <c r="V6" s="624"/>
      <c r="W6" s="624"/>
      <c r="X6" s="624"/>
      <c r="Y6" s="625"/>
      <c r="Z6" s="626">
        <v>1.1000000000000001</v>
      </c>
      <c r="AA6" s="626"/>
      <c r="AB6" s="626"/>
      <c r="AC6" s="626"/>
      <c r="AD6" s="627">
        <v>126814</v>
      </c>
      <c r="AE6" s="627"/>
      <c r="AF6" s="627"/>
      <c r="AG6" s="627"/>
      <c r="AH6" s="627"/>
      <c r="AI6" s="627"/>
      <c r="AJ6" s="627"/>
      <c r="AK6" s="627"/>
      <c r="AL6" s="628">
        <v>1.9</v>
      </c>
      <c r="AM6" s="629"/>
      <c r="AN6" s="629"/>
      <c r="AO6" s="630"/>
      <c r="AP6" s="620" t="s">
        <v>211</v>
      </c>
      <c r="AQ6" s="621"/>
      <c r="AR6" s="621"/>
      <c r="AS6" s="621"/>
      <c r="AT6" s="621"/>
      <c r="AU6" s="621"/>
      <c r="AV6" s="621"/>
      <c r="AW6" s="621"/>
      <c r="AX6" s="621"/>
      <c r="AY6" s="621"/>
      <c r="AZ6" s="621"/>
      <c r="BA6" s="621"/>
      <c r="BB6" s="621"/>
      <c r="BC6" s="621"/>
      <c r="BD6" s="621"/>
      <c r="BE6" s="621"/>
      <c r="BF6" s="622"/>
      <c r="BG6" s="623">
        <v>1403934</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93955</v>
      </c>
      <c r="CS6" s="624"/>
      <c r="CT6" s="624"/>
      <c r="CU6" s="624"/>
      <c r="CV6" s="624"/>
      <c r="CW6" s="624"/>
      <c r="CX6" s="624"/>
      <c r="CY6" s="625"/>
      <c r="CZ6" s="626">
        <v>0.9</v>
      </c>
      <c r="DA6" s="626"/>
      <c r="DB6" s="626"/>
      <c r="DC6" s="626"/>
      <c r="DD6" s="632" t="s">
        <v>206</v>
      </c>
      <c r="DE6" s="624"/>
      <c r="DF6" s="624"/>
      <c r="DG6" s="624"/>
      <c r="DH6" s="624"/>
      <c r="DI6" s="624"/>
      <c r="DJ6" s="624"/>
      <c r="DK6" s="624"/>
      <c r="DL6" s="624"/>
      <c r="DM6" s="624"/>
      <c r="DN6" s="624"/>
      <c r="DO6" s="624"/>
      <c r="DP6" s="625"/>
      <c r="DQ6" s="632">
        <v>93955</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3542</v>
      </c>
      <c r="S7" s="624"/>
      <c r="T7" s="624"/>
      <c r="U7" s="624"/>
      <c r="V7" s="624"/>
      <c r="W7" s="624"/>
      <c r="X7" s="624"/>
      <c r="Y7" s="625"/>
      <c r="Z7" s="626">
        <v>0</v>
      </c>
      <c r="AA7" s="626"/>
      <c r="AB7" s="626"/>
      <c r="AC7" s="626"/>
      <c r="AD7" s="627">
        <v>3542</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528237</v>
      </c>
      <c r="BH7" s="624"/>
      <c r="BI7" s="624"/>
      <c r="BJ7" s="624"/>
      <c r="BK7" s="624"/>
      <c r="BL7" s="624"/>
      <c r="BM7" s="624"/>
      <c r="BN7" s="625"/>
      <c r="BO7" s="626">
        <v>37.6</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1848931</v>
      </c>
      <c r="CS7" s="624"/>
      <c r="CT7" s="624"/>
      <c r="CU7" s="624"/>
      <c r="CV7" s="624"/>
      <c r="CW7" s="624"/>
      <c r="CX7" s="624"/>
      <c r="CY7" s="625"/>
      <c r="CZ7" s="626">
        <v>17.600000000000001</v>
      </c>
      <c r="DA7" s="626"/>
      <c r="DB7" s="626"/>
      <c r="DC7" s="626"/>
      <c r="DD7" s="632">
        <v>144083</v>
      </c>
      <c r="DE7" s="624"/>
      <c r="DF7" s="624"/>
      <c r="DG7" s="624"/>
      <c r="DH7" s="624"/>
      <c r="DI7" s="624"/>
      <c r="DJ7" s="624"/>
      <c r="DK7" s="624"/>
      <c r="DL7" s="624"/>
      <c r="DM7" s="624"/>
      <c r="DN7" s="624"/>
      <c r="DO7" s="624"/>
      <c r="DP7" s="625"/>
      <c r="DQ7" s="632">
        <v>1604222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7097</v>
      </c>
      <c r="S8" s="624"/>
      <c r="T8" s="624"/>
      <c r="U8" s="624"/>
      <c r="V8" s="624"/>
      <c r="W8" s="624"/>
      <c r="X8" s="624"/>
      <c r="Y8" s="625"/>
      <c r="Z8" s="626">
        <v>0.1</v>
      </c>
      <c r="AA8" s="626"/>
      <c r="AB8" s="626"/>
      <c r="AC8" s="626"/>
      <c r="AD8" s="627">
        <v>7097</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24662</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2472069</v>
      </c>
      <c r="CS8" s="624"/>
      <c r="CT8" s="624"/>
      <c r="CU8" s="624"/>
      <c r="CV8" s="624"/>
      <c r="CW8" s="624"/>
      <c r="CX8" s="624"/>
      <c r="CY8" s="625"/>
      <c r="CZ8" s="626">
        <v>23.5</v>
      </c>
      <c r="DA8" s="626"/>
      <c r="DB8" s="626"/>
      <c r="DC8" s="626"/>
      <c r="DD8" s="632">
        <v>6812</v>
      </c>
      <c r="DE8" s="624"/>
      <c r="DF8" s="624"/>
      <c r="DG8" s="624"/>
      <c r="DH8" s="624"/>
      <c r="DI8" s="624"/>
      <c r="DJ8" s="624"/>
      <c r="DK8" s="624"/>
      <c r="DL8" s="624"/>
      <c r="DM8" s="624"/>
      <c r="DN8" s="624"/>
      <c r="DO8" s="624"/>
      <c r="DP8" s="625"/>
      <c r="DQ8" s="632">
        <v>1523379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7156</v>
      </c>
      <c r="S9" s="624"/>
      <c r="T9" s="624"/>
      <c r="U9" s="624"/>
      <c r="V9" s="624"/>
      <c r="W9" s="624"/>
      <c r="X9" s="624"/>
      <c r="Y9" s="625"/>
      <c r="Z9" s="626">
        <v>0.1</v>
      </c>
      <c r="AA9" s="626"/>
      <c r="AB9" s="626"/>
      <c r="AC9" s="626"/>
      <c r="AD9" s="627">
        <v>7156</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435437</v>
      </c>
      <c r="BH9" s="624"/>
      <c r="BI9" s="624"/>
      <c r="BJ9" s="624"/>
      <c r="BK9" s="624"/>
      <c r="BL9" s="624"/>
      <c r="BM9" s="624"/>
      <c r="BN9" s="625"/>
      <c r="BO9" s="626">
        <v>31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821882</v>
      </c>
      <c r="CS9" s="624"/>
      <c r="CT9" s="624"/>
      <c r="CU9" s="624"/>
      <c r="CV9" s="624"/>
      <c r="CW9" s="624"/>
      <c r="CX9" s="624"/>
      <c r="CY9" s="625"/>
      <c r="CZ9" s="626">
        <v>7.8</v>
      </c>
      <c r="DA9" s="626"/>
      <c r="DB9" s="626"/>
      <c r="DC9" s="626"/>
      <c r="DD9" s="632">
        <v>129982</v>
      </c>
      <c r="DE9" s="624"/>
      <c r="DF9" s="624"/>
      <c r="DG9" s="624"/>
      <c r="DH9" s="624"/>
      <c r="DI9" s="624"/>
      <c r="DJ9" s="624"/>
      <c r="DK9" s="624"/>
      <c r="DL9" s="624"/>
      <c r="DM9" s="624"/>
      <c r="DN9" s="624"/>
      <c r="DO9" s="624"/>
      <c r="DP9" s="625"/>
      <c r="DQ9" s="632">
        <v>780963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315894</v>
      </c>
      <c r="S10" s="624"/>
      <c r="T10" s="624"/>
      <c r="U10" s="624"/>
      <c r="V10" s="624"/>
      <c r="W10" s="624"/>
      <c r="X10" s="624"/>
      <c r="Y10" s="625"/>
      <c r="Z10" s="626">
        <v>2.8</v>
      </c>
      <c r="AA10" s="626"/>
      <c r="AB10" s="626"/>
      <c r="AC10" s="626"/>
      <c r="AD10" s="627">
        <v>315894</v>
      </c>
      <c r="AE10" s="627"/>
      <c r="AF10" s="627"/>
      <c r="AG10" s="627"/>
      <c r="AH10" s="627"/>
      <c r="AI10" s="627"/>
      <c r="AJ10" s="627"/>
      <c r="AK10" s="627"/>
      <c r="AL10" s="628">
        <v>4.5999999999999996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34782</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32005</v>
      </c>
      <c r="S11" s="624"/>
      <c r="T11" s="624"/>
      <c r="U11" s="624"/>
      <c r="V11" s="624"/>
      <c r="W11" s="624"/>
      <c r="X11" s="624"/>
      <c r="Y11" s="625"/>
      <c r="Z11" s="626">
        <v>0.3</v>
      </c>
      <c r="AA11" s="626"/>
      <c r="AB11" s="626"/>
      <c r="AC11" s="626"/>
      <c r="AD11" s="627">
        <v>32005</v>
      </c>
      <c r="AE11" s="627"/>
      <c r="AF11" s="627"/>
      <c r="AG11" s="627"/>
      <c r="AH11" s="627"/>
      <c r="AI11" s="627"/>
      <c r="AJ11" s="627"/>
      <c r="AK11" s="627"/>
      <c r="AL11" s="628">
        <v>0.5</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33356</v>
      </c>
      <c r="BH11" s="624"/>
      <c r="BI11" s="624"/>
      <c r="BJ11" s="624"/>
      <c r="BK11" s="624"/>
      <c r="BL11" s="624"/>
      <c r="BM11" s="624"/>
      <c r="BN11" s="625"/>
      <c r="BO11" s="626">
        <v>2.4</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713380</v>
      </c>
      <c r="CS11" s="624"/>
      <c r="CT11" s="624"/>
      <c r="CU11" s="624"/>
      <c r="CV11" s="624"/>
      <c r="CW11" s="624"/>
      <c r="CX11" s="624"/>
      <c r="CY11" s="625"/>
      <c r="CZ11" s="626">
        <v>6.8</v>
      </c>
      <c r="DA11" s="626"/>
      <c r="DB11" s="626"/>
      <c r="DC11" s="626"/>
      <c r="DD11" s="632">
        <v>287368</v>
      </c>
      <c r="DE11" s="624"/>
      <c r="DF11" s="624"/>
      <c r="DG11" s="624"/>
      <c r="DH11" s="624"/>
      <c r="DI11" s="624"/>
      <c r="DJ11" s="624"/>
      <c r="DK11" s="624"/>
      <c r="DL11" s="624"/>
      <c r="DM11" s="624"/>
      <c r="DN11" s="624"/>
      <c r="DO11" s="624"/>
      <c r="DP11" s="625"/>
      <c r="DQ11" s="632">
        <v>342702</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740839</v>
      </c>
      <c r="BH12" s="624"/>
      <c r="BI12" s="624"/>
      <c r="BJ12" s="624"/>
      <c r="BK12" s="624"/>
      <c r="BL12" s="624"/>
      <c r="BM12" s="624"/>
      <c r="BN12" s="625"/>
      <c r="BO12" s="626">
        <v>52.8</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155014</v>
      </c>
      <c r="CS12" s="624"/>
      <c r="CT12" s="624"/>
      <c r="CU12" s="624"/>
      <c r="CV12" s="624"/>
      <c r="CW12" s="624"/>
      <c r="CX12" s="624"/>
      <c r="CY12" s="625"/>
      <c r="CZ12" s="626">
        <v>1.5</v>
      </c>
      <c r="DA12" s="626"/>
      <c r="DB12" s="626"/>
      <c r="DC12" s="626"/>
      <c r="DD12" s="632">
        <v>24582</v>
      </c>
      <c r="DE12" s="624"/>
      <c r="DF12" s="624"/>
      <c r="DG12" s="624"/>
      <c r="DH12" s="624"/>
      <c r="DI12" s="624"/>
      <c r="DJ12" s="624"/>
      <c r="DK12" s="624"/>
      <c r="DL12" s="624"/>
      <c r="DM12" s="624"/>
      <c r="DN12" s="624"/>
      <c r="DO12" s="624"/>
      <c r="DP12" s="625"/>
      <c r="DQ12" s="632">
        <v>147253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19648</v>
      </c>
      <c r="S13" s="624"/>
      <c r="T13" s="624"/>
      <c r="U13" s="624"/>
      <c r="V13" s="624"/>
      <c r="W13" s="624"/>
      <c r="X13" s="624"/>
      <c r="Y13" s="625"/>
      <c r="Z13" s="626">
        <v>0.2</v>
      </c>
      <c r="AA13" s="626"/>
      <c r="AB13" s="626"/>
      <c r="AC13" s="626"/>
      <c r="AD13" s="627">
        <v>19648</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735631</v>
      </c>
      <c r="BH13" s="624"/>
      <c r="BI13" s="624"/>
      <c r="BJ13" s="624"/>
      <c r="BK13" s="624"/>
      <c r="BL13" s="624"/>
      <c r="BM13" s="624"/>
      <c r="BN13" s="625"/>
      <c r="BO13" s="626">
        <v>52.4</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926519</v>
      </c>
      <c r="CS13" s="624"/>
      <c r="CT13" s="624"/>
      <c r="CU13" s="624"/>
      <c r="CV13" s="624"/>
      <c r="CW13" s="624"/>
      <c r="CX13" s="624"/>
      <c r="CY13" s="625"/>
      <c r="CZ13" s="626">
        <v>8.8000000000000007</v>
      </c>
      <c r="DA13" s="626"/>
      <c r="DB13" s="626"/>
      <c r="DC13" s="626"/>
      <c r="DD13" s="632">
        <v>546397</v>
      </c>
      <c r="DE13" s="624"/>
      <c r="DF13" s="624"/>
      <c r="DG13" s="624"/>
      <c r="DH13" s="624"/>
      <c r="DI13" s="624"/>
      <c r="DJ13" s="624"/>
      <c r="DK13" s="624"/>
      <c r="DL13" s="624"/>
      <c r="DM13" s="624"/>
      <c r="DN13" s="624"/>
      <c r="DO13" s="624"/>
      <c r="DP13" s="625"/>
      <c r="DQ13" s="632">
        <v>603723</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50467</v>
      </c>
      <c r="BH14" s="624"/>
      <c r="BI14" s="624"/>
      <c r="BJ14" s="624"/>
      <c r="BK14" s="624"/>
      <c r="BL14" s="624"/>
      <c r="BM14" s="624"/>
      <c r="BN14" s="625"/>
      <c r="BO14" s="626">
        <v>3.6</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497381</v>
      </c>
      <c r="CS14" s="624"/>
      <c r="CT14" s="624"/>
      <c r="CU14" s="624"/>
      <c r="CV14" s="624"/>
      <c r="CW14" s="624"/>
      <c r="CX14" s="624"/>
      <c r="CY14" s="625"/>
      <c r="CZ14" s="626">
        <v>4.7</v>
      </c>
      <c r="DA14" s="626"/>
      <c r="DB14" s="626"/>
      <c r="DC14" s="626"/>
      <c r="DD14" s="632">
        <v>10088</v>
      </c>
      <c r="DE14" s="624"/>
      <c r="DF14" s="624"/>
      <c r="DG14" s="624"/>
      <c r="DH14" s="624"/>
      <c r="DI14" s="624"/>
      <c r="DJ14" s="624"/>
      <c r="DK14" s="624"/>
      <c r="DL14" s="624"/>
      <c r="DM14" s="624"/>
      <c r="DN14" s="624"/>
      <c r="DO14" s="624"/>
      <c r="DP14" s="625"/>
      <c r="DQ14" s="632">
        <v>481310</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4397</v>
      </c>
      <c r="S15" s="624"/>
      <c r="T15" s="624"/>
      <c r="U15" s="624"/>
      <c r="V15" s="624"/>
      <c r="W15" s="624"/>
      <c r="X15" s="624"/>
      <c r="Y15" s="625"/>
      <c r="Z15" s="626">
        <v>0</v>
      </c>
      <c r="AA15" s="626"/>
      <c r="AB15" s="626"/>
      <c r="AC15" s="626"/>
      <c r="AD15" s="627">
        <v>4397</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84391</v>
      </c>
      <c r="BH15" s="624"/>
      <c r="BI15" s="624"/>
      <c r="BJ15" s="624"/>
      <c r="BK15" s="624"/>
      <c r="BL15" s="624"/>
      <c r="BM15" s="624"/>
      <c r="BN15" s="625"/>
      <c r="BO15" s="626">
        <v>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1623701</v>
      </c>
      <c r="CS15" s="624"/>
      <c r="CT15" s="624"/>
      <c r="CU15" s="624"/>
      <c r="CV15" s="624"/>
      <c r="CW15" s="624"/>
      <c r="CX15" s="624"/>
      <c r="CY15" s="625"/>
      <c r="CZ15" s="626">
        <v>15.4</v>
      </c>
      <c r="DA15" s="626"/>
      <c r="DB15" s="626"/>
      <c r="DC15" s="626"/>
      <c r="DD15" s="632">
        <v>789611</v>
      </c>
      <c r="DE15" s="624"/>
      <c r="DF15" s="624"/>
      <c r="DG15" s="624"/>
      <c r="DH15" s="624"/>
      <c r="DI15" s="624"/>
      <c r="DJ15" s="624"/>
      <c r="DK15" s="624"/>
      <c r="DL15" s="624"/>
      <c r="DM15" s="624"/>
      <c r="DN15" s="624"/>
      <c r="DO15" s="624"/>
      <c r="DP15" s="625"/>
      <c r="DQ15" s="632">
        <v>931378</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5405171</v>
      </c>
      <c r="S16" s="624"/>
      <c r="T16" s="624"/>
      <c r="U16" s="624"/>
      <c r="V16" s="624"/>
      <c r="W16" s="624"/>
      <c r="X16" s="624"/>
      <c r="Y16" s="625"/>
      <c r="Z16" s="626">
        <v>48.6</v>
      </c>
      <c r="AA16" s="626"/>
      <c r="AB16" s="626"/>
      <c r="AC16" s="626"/>
      <c r="AD16" s="627">
        <v>4888234</v>
      </c>
      <c r="AE16" s="627"/>
      <c r="AF16" s="627"/>
      <c r="AG16" s="627"/>
      <c r="AH16" s="627"/>
      <c r="AI16" s="627"/>
      <c r="AJ16" s="627"/>
      <c r="AK16" s="627"/>
      <c r="AL16" s="628">
        <v>71.5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101007</v>
      </c>
      <c r="CS16" s="624"/>
      <c r="CT16" s="624"/>
      <c r="CU16" s="624"/>
      <c r="CV16" s="624"/>
      <c r="CW16" s="624"/>
      <c r="CX16" s="624"/>
      <c r="CY16" s="625"/>
      <c r="CZ16" s="626">
        <v>1</v>
      </c>
      <c r="DA16" s="626"/>
      <c r="DB16" s="626"/>
      <c r="DC16" s="626"/>
      <c r="DD16" s="632" t="s">
        <v>108</v>
      </c>
      <c r="DE16" s="624"/>
      <c r="DF16" s="624"/>
      <c r="DG16" s="624"/>
      <c r="DH16" s="624"/>
      <c r="DI16" s="624"/>
      <c r="DJ16" s="624"/>
      <c r="DK16" s="624"/>
      <c r="DL16" s="624"/>
      <c r="DM16" s="624"/>
      <c r="DN16" s="624"/>
      <c r="DO16" s="624"/>
      <c r="DP16" s="625"/>
      <c r="DQ16" s="632">
        <v>36463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4888234</v>
      </c>
      <c r="S17" s="624"/>
      <c r="T17" s="624"/>
      <c r="U17" s="624"/>
      <c r="V17" s="624"/>
      <c r="W17" s="624"/>
      <c r="X17" s="624"/>
      <c r="Y17" s="625"/>
      <c r="Z17" s="626">
        <v>44</v>
      </c>
      <c r="AA17" s="626"/>
      <c r="AB17" s="626"/>
      <c r="AC17" s="626"/>
      <c r="AD17" s="627">
        <v>4888234</v>
      </c>
      <c r="AE17" s="627"/>
      <c r="AF17" s="627"/>
      <c r="AG17" s="627"/>
      <c r="AH17" s="627"/>
      <c r="AI17" s="627"/>
      <c r="AJ17" s="627"/>
      <c r="AK17" s="627"/>
      <c r="AL17" s="628">
        <v>71.5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1258156</v>
      </c>
      <c r="CS17" s="624"/>
      <c r="CT17" s="624"/>
      <c r="CU17" s="624"/>
      <c r="CV17" s="624"/>
      <c r="CW17" s="624"/>
      <c r="CX17" s="624"/>
      <c r="CY17" s="625"/>
      <c r="CZ17" s="626">
        <v>12</v>
      </c>
      <c r="DA17" s="626"/>
      <c r="DB17" s="626"/>
      <c r="DC17" s="626"/>
      <c r="DD17" s="632" t="s">
        <v>108</v>
      </c>
      <c r="DE17" s="624"/>
      <c r="DF17" s="624"/>
      <c r="DG17" s="624"/>
      <c r="DH17" s="624"/>
      <c r="DI17" s="624"/>
      <c r="DJ17" s="624"/>
      <c r="DK17" s="624"/>
      <c r="DL17" s="624"/>
      <c r="DM17" s="624"/>
      <c r="DN17" s="624"/>
      <c r="DO17" s="624"/>
      <c r="DP17" s="625"/>
      <c r="DQ17" s="632">
        <v>1176620</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516937</v>
      </c>
      <c r="S18" s="624"/>
      <c r="T18" s="624"/>
      <c r="U18" s="624"/>
      <c r="V18" s="624"/>
      <c r="W18" s="624"/>
      <c r="X18" s="624"/>
      <c r="Y18" s="625"/>
      <c r="Z18" s="626">
        <v>4.7</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7325658</v>
      </c>
      <c r="S20" s="624"/>
      <c r="T20" s="624"/>
      <c r="U20" s="624"/>
      <c r="V20" s="624"/>
      <c r="W20" s="624"/>
      <c r="X20" s="624"/>
      <c r="Y20" s="625"/>
      <c r="Z20" s="626">
        <v>65.900000000000006</v>
      </c>
      <c r="AA20" s="626"/>
      <c r="AB20" s="626"/>
      <c r="AC20" s="626"/>
      <c r="AD20" s="627">
        <v>6808721</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10511995</v>
      </c>
      <c r="CS20" s="624"/>
      <c r="CT20" s="624"/>
      <c r="CU20" s="624"/>
      <c r="CV20" s="624"/>
      <c r="CW20" s="624"/>
      <c r="CX20" s="624"/>
      <c r="CY20" s="625"/>
      <c r="CZ20" s="626">
        <v>100</v>
      </c>
      <c r="DA20" s="626"/>
      <c r="DB20" s="626"/>
      <c r="DC20" s="626"/>
      <c r="DD20" s="632">
        <v>1938923</v>
      </c>
      <c r="DE20" s="624"/>
      <c r="DF20" s="624"/>
      <c r="DG20" s="624"/>
      <c r="DH20" s="624"/>
      <c r="DI20" s="624"/>
      <c r="DJ20" s="624"/>
      <c r="DK20" s="624"/>
      <c r="DL20" s="624"/>
      <c r="DM20" s="624"/>
      <c r="DN20" s="624"/>
      <c r="DO20" s="624"/>
      <c r="DP20" s="625"/>
      <c r="DQ20" s="632">
        <v>7721968</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2754</v>
      </c>
      <c r="S21" s="624"/>
      <c r="T21" s="624"/>
      <c r="U21" s="624"/>
      <c r="V21" s="624"/>
      <c r="W21" s="624"/>
      <c r="X21" s="624"/>
      <c r="Y21" s="625"/>
      <c r="Z21" s="626">
        <v>0</v>
      </c>
      <c r="AA21" s="626"/>
      <c r="AB21" s="626"/>
      <c r="AC21" s="626"/>
      <c r="AD21" s="627">
        <v>2754</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31064</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175180</v>
      </c>
      <c r="S23" s="624"/>
      <c r="T23" s="624"/>
      <c r="U23" s="624"/>
      <c r="V23" s="624"/>
      <c r="W23" s="624"/>
      <c r="X23" s="624"/>
      <c r="Y23" s="625"/>
      <c r="Z23" s="626">
        <v>1.6</v>
      </c>
      <c r="AA23" s="626"/>
      <c r="AB23" s="626"/>
      <c r="AC23" s="626"/>
      <c r="AD23" s="627">
        <v>2304</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10914</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3918568</v>
      </c>
      <c r="CS24" s="613"/>
      <c r="CT24" s="613"/>
      <c r="CU24" s="613"/>
      <c r="CV24" s="613"/>
      <c r="CW24" s="613"/>
      <c r="CX24" s="613"/>
      <c r="CY24" s="614"/>
      <c r="CZ24" s="650">
        <v>37.299999999999997</v>
      </c>
      <c r="DA24" s="651"/>
      <c r="DB24" s="651"/>
      <c r="DC24" s="652"/>
      <c r="DD24" s="649">
        <v>3131866</v>
      </c>
      <c r="DE24" s="613"/>
      <c r="DF24" s="613"/>
      <c r="DG24" s="613"/>
      <c r="DH24" s="613"/>
      <c r="DI24" s="613"/>
      <c r="DJ24" s="613"/>
      <c r="DK24" s="614"/>
      <c r="DL24" s="649">
        <v>3115594</v>
      </c>
      <c r="DM24" s="613"/>
      <c r="DN24" s="613"/>
      <c r="DO24" s="613"/>
      <c r="DP24" s="613"/>
      <c r="DQ24" s="613"/>
      <c r="DR24" s="613"/>
      <c r="DS24" s="613"/>
      <c r="DT24" s="613"/>
      <c r="DU24" s="613"/>
      <c r="DV24" s="614"/>
      <c r="DW24" s="617">
        <v>43.3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1031631</v>
      </c>
      <c r="S25" s="624"/>
      <c r="T25" s="624"/>
      <c r="U25" s="624"/>
      <c r="V25" s="624"/>
      <c r="W25" s="624"/>
      <c r="X25" s="624"/>
      <c r="Y25" s="625"/>
      <c r="Z25" s="626">
        <v>9.3000000000000007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1760369</v>
      </c>
      <c r="CS25" s="655"/>
      <c r="CT25" s="655"/>
      <c r="CU25" s="655"/>
      <c r="CV25" s="655"/>
      <c r="CW25" s="655"/>
      <c r="CX25" s="655"/>
      <c r="CY25" s="656"/>
      <c r="CZ25" s="657">
        <v>16.7</v>
      </c>
      <c r="DA25" s="658"/>
      <c r="DB25" s="658"/>
      <c r="DC25" s="659"/>
      <c r="DD25" s="632">
        <v>1718513</v>
      </c>
      <c r="DE25" s="655"/>
      <c r="DF25" s="655"/>
      <c r="DG25" s="655"/>
      <c r="DH25" s="655"/>
      <c r="DI25" s="655"/>
      <c r="DJ25" s="655"/>
      <c r="DK25" s="656"/>
      <c r="DL25" s="632">
        <v>1703052</v>
      </c>
      <c r="DM25" s="655"/>
      <c r="DN25" s="655"/>
      <c r="DO25" s="655"/>
      <c r="DP25" s="655"/>
      <c r="DQ25" s="655"/>
      <c r="DR25" s="655"/>
      <c r="DS25" s="655"/>
      <c r="DT25" s="655"/>
      <c r="DU25" s="655"/>
      <c r="DV25" s="656"/>
      <c r="DW25" s="628">
        <v>23.7</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1074771</v>
      </c>
      <c r="CS26" s="624"/>
      <c r="CT26" s="624"/>
      <c r="CU26" s="624"/>
      <c r="CV26" s="624"/>
      <c r="CW26" s="624"/>
      <c r="CX26" s="624"/>
      <c r="CY26" s="625"/>
      <c r="CZ26" s="657">
        <v>10.199999999999999</v>
      </c>
      <c r="DA26" s="658"/>
      <c r="DB26" s="658"/>
      <c r="DC26" s="659"/>
      <c r="DD26" s="632">
        <v>1074771</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931912</v>
      </c>
      <c r="S27" s="624"/>
      <c r="T27" s="624"/>
      <c r="U27" s="624"/>
      <c r="V27" s="624"/>
      <c r="W27" s="624"/>
      <c r="X27" s="624"/>
      <c r="Y27" s="625"/>
      <c r="Z27" s="626">
        <v>8.4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1403934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900043</v>
      </c>
      <c r="CS27" s="655"/>
      <c r="CT27" s="655"/>
      <c r="CU27" s="655"/>
      <c r="CV27" s="655"/>
      <c r="CW27" s="655"/>
      <c r="CX27" s="655"/>
      <c r="CY27" s="656"/>
      <c r="CZ27" s="657">
        <v>8.6</v>
      </c>
      <c r="DA27" s="658"/>
      <c r="DB27" s="658"/>
      <c r="DC27" s="659"/>
      <c r="DD27" s="632">
        <v>236733</v>
      </c>
      <c r="DE27" s="655"/>
      <c r="DF27" s="655"/>
      <c r="DG27" s="655"/>
      <c r="DH27" s="655"/>
      <c r="DI27" s="655"/>
      <c r="DJ27" s="655"/>
      <c r="DK27" s="656"/>
      <c r="DL27" s="632">
        <v>235922</v>
      </c>
      <c r="DM27" s="655"/>
      <c r="DN27" s="655"/>
      <c r="DO27" s="655"/>
      <c r="DP27" s="655"/>
      <c r="DQ27" s="655"/>
      <c r="DR27" s="655"/>
      <c r="DS27" s="655"/>
      <c r="DT27" s="655"/>
      <c r="DU27" s="655"/>
      <c r="DV27" s="656"/>
      <c r="DW27" s="628">
        <v>3.3</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52420</v>
      </c>
      <c r="S28" s="624"/>
      <c r="T28" s="624"/>
      <c r="U28" s="624"/>
      <c r="V28" s="624"/>
      <c r="W28" s="624"/>
      <c r="X28" s="624"/>
      <c r="Y28" s="625"/>
      <c r="Z28" s="626">
        <v>0.5</v>
      </c>
      <c r="AA28" s="626"/>
      <c r="AB28" s="626"/>
      <c r="AC28" s="626"/>
      <c r="AD28" s="627">
        <v>19541</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1258156</v>
      </c>
      <c r="CS28" s="624"/>
      <c r="CT28" s="624"/>
      <c r="CU28" s="624"/>
      <c r="CV28" s="624"/>
      <c r="CW28" s="624"/>
      <c r="CX28" s="624"/>
      <c r="CY28" s="625"/>
      <c r="CZ28" s="657">
        <v>12</v>
      </c>
      <c r="DA28" s="658"/>
      <c r="DB28" s="658"/>
      <c r="DC28" s="659"/>
      <c r="DD28" s="632">
        <v>1176620</v>
      </c>
      <c r="DE28" s="624"/>
      <c r="DF28" s="624"/>
      <c r="DG28" s="624"/>
      <c r="DH28" s="624"/>
      <c r="DI28" s="624"/>
      <c r="DJ28" s="624"/>
      <c r="DK28" s="625"/>
      <c r="DL28" s="632">
        <v>1176620</v>
      </c>
      <c r="DM28" s="624"/>
      <c r="DN28" s="624"/>
      <c r="DO28" s="624"/>
      <c r="DP28" s="624"/>
      <c r="DQ28" s="624"/>
      <c r="DR28" s="624"/>
      <c r="DS28" s="624"/>
      <c r="DT28" s="624"/>
      <c r="DU28" s="624"/>
      <c r="DV28" s="625"/>
      <c r="DW28" s="628">
        <v>16.3</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24247</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1258156</v>
      </c>
      <c r="CS29" s="655"/>
      <c r="CT29" s="655"/>
      <c r="CU29" s="655"/>
      <c r="CV29" s="655"/>
      <c r="CW29" s="655"/>
      <c r="CX29" s="655"/>
      <c r="CY29" s="656"/>
      <c r="CZ29" s="657">
        <v>12</v>
      </c>
      <c r="DA29" s="658"/>
      <c r="DB29" s="658"/>
      <c r="DC29" s="659"/>
      <c r="DD29" s="632">
        <v>1176620</v>
      </c>
      <c r="DE29" s="655"/>
      <c r="DF29" s="655"/>
      <c r="DG29" s="655"/>
      <c r="DH29" s="655"/>
      <c r="DI29" s="655"/>
      <c r="DJ29" s="655"/>
      <c r="DK29" s="656"/>
      <c r="DL29" s="632">
        <v>1176620</v>
      </c>
      <c r="DM29" s="655"/>
      <c r="DN29" s="655"/>
      <c r="DO29" s="655"/>
      <c r="DP29" s="655"/>
      <c r="DQ29" s="655"/>
      <c r="DR29" s="655"/>
      <c r="DS29" s="655"/>
      <c r="DT29" s="655"/>
      <c r="DU29" s="655"/>
      <c r="DV29" s="656"/>
      <c r="DW29" s="628">
        <v>16.3</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28636</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97.5</v>
      </c>
      <c r="BN30" s="682"/>
      <c r="BO30" s="682"/>
      <c r="BP30" s="682"/>
      <c r="BQ30" s="683"/>
      <c r="BR30" s="681">
        <v>98.9</v>
      </c>
      <c r="BS30" s="682"/>
      <c r="BT30" s="682"/>
      <c r="BU30" s="682"/>
      <c r="BV30" s="682"/>
      <c r="BW30" s="682"/>
      <c r="BX30" s="618">
        <v>97.3</v>
      </c>
      <c r="BY30" s="682"/>
      <c r="BZ30" s="682"/>
      <c r="CA30" s="682"/>
      <c r="CB30" s="683"/>
      <c r="CD30" s="686"/>
      <c r="CE30" s="687"/>
      <c r="CF30" s="637" t="s">
        <v>289</v>
      </c>
      <c r="CG30" s="638"/>
      <c r="CH30" s="638"/>
      <c r="CI30" s="638"/>
      <c r="CJ30" s="638"/>
      <c r="CK30" s="638"/>
      <c r="CL30" s="638"/>
      <c r="CM30" s="638"/>
      <c r="CN30" s="638"/>
      <c r="CO30" s="638"/>
      <c r="CP30" s="638"/>
      <c r="CQ30" s="639"/>
      <c r="CR30" s="623">
        <v>1168294</v>
      </c>
      <c r="CS30" s="624"/>
      <c r="CT30" s="624"/>
      <c r="CU30" s="624"/>
      <c r="CV30" s="624"/>
      <c r="CW30" s="624"/>
      <c r="CX30" s="624"/>
      <c r="CY30" s="625"/>
      <c r="CZ30" s="657">
        <v>11.1</v>
      </c>
      <c r="DA30" s="658"/>
      <c r="DB30" s="658"/>
      <c r="DC30" s="659"/>
      <c r="DD30" s="632">
        <v>1086758</v>
      </c>
      <c r="DE30" s="624"/>
      <c r="DF30" s="624"/>
      <c r="DG30" s="624"/>
      <c r="DH30" s="624"/>
      <c r="DI30" s="624"/>
      <c r="DJ30" s="624"/>
      <c r="DK30" s="625"/>
      <c r="DL30" s="632">
        <v>1086758</v>
      </c>
      <c r="DM30" s="624"/>
      <c r="DN30" s="624"/>
      <c r="DO30" s="624"/>
      <c r="DP30" s="624"/>
      <c r="DQ30" s="624"/>
      <c r="DR30" s="624"/>
      <c r="DS30" s="624"/>
      <c r="DT30" s="624"/>
      <c r="DU30" s="624"/>
      <c r="DV30" s="625"/>
      <c r="DW30" s="628">
        <v>15.1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484821</v>
      </c>
      <c r="S31" s="624"/>
      <c r="T31" s="624"/>
      <c r="U31" s="624"/>
      <c r="V31" s="624"/>
      <c r="W31" s="624"/>
      <c r="X31" s="624"/>
      <c r="Y31" s="625"/>
      <c r="Z31" s="626">
        <v>4.4000000000000004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98.1</v>
      </c>
      <c r="BN31" s="679"/>
      <c r="BO31" s="679"/>
      <c r="BP31" s="679"/>
      <c r="BQ31" s="680"/>
      <c r="BR31" s="678">
        <v>99.1</v>
      </c>
      <c r="BS31" s="655"/>
      <c r="BT31" s="655"/>
      <c r="BU31" s="655"/>
      <c r="BV31" s="655"/>
      <c r="BW31" s="655"/>
      <c r="BX31" s="629">
        <v>97.8</v>
      </c>
      <c r="BY31" s="679"/>
      <c r="BZ31" s="679"/>
      <c r="CA31" s="679"/>
      <c r="CB31" s="680"/>
      <c r="CD31" s="686"/>
      <c r="CE31" s="687"/>
      <c r="CF31" s="637" t="s">
        <v>293</v>
      </c>
      <c r="CG31" s="638"/>
      <c r="CH31" s="638"/>
      <c r="CI31" s="638"/>
      <c r="CJ31" s="638"/>
      <c r="CK31" s="638"/>
      <c r="CL31" s="638"/>
      <c r="CM31" s="638"/>
      <c r="CN31" s="638"/>
      <c r="CO31" s="638"/>
      <c r="CP31" s="638"/>
      <c r="CQ31" s="639"/>
      <c r="CR31" s="623">
        <v>89862</v>
      </c>
      <c r="CS31" s="655"/>
      <c r="CT31" s="655"/>
      <c r="CU31" s="655"/>
      <c r="CV31" s="655"/>
      <c r="CW31" s="655"/>
      <c r="CX31" s="655"/>
      <c r="CY31" s="656"/>
      <c r="CZ31" s="657">
        <v>0.9</v>
      </c>
      <c r="DA31" s="658"/>
      <c r="DB31" s="658"/>
      <c r="DC31" s="659"/>
      <c r="DD31" s="632">
        <v>89862</v>
      </c>
      <c r="DE31" s="655"/>
      <c r="DF31" s="655"/>
      <c r="DG31" s="655"/>
      <c r="DH31" s="655"/>
      <c r="DI31" s="655"/>
      <c r="DJ31" s="655"/>
      <c r="DK31" s="656"/>
      <c r="DL31" s="632">
        <v>89862</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154279</v>
      </c>
      <c r="S32" s="624"/>
      <c r="T32" s="624"/>
      <c r="U32" s="624"/>
      <c r="V32" s="624"/>
      <c r="W32" s="624"/>
      <c r="X32" s="624"/>
      <c r="Y32" s="625"/>
      <c r="Z32" s="626">
        <v>1.4</v>
      </c>
      <c r="AA32" s="626"/>
      <c r="AB32" s="626"/>
      <c r="AC32" s="626"/>
      <c r="AD32" s="627">
        <v>507</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98.7</v>
      </c>
      <c r="BH32" s="691"/>
      <c r="BI32" s="691"/>
      <c r="BJ32" s="691"/>
      <c r="BK32" s="691"/>
      <c r="BL32" s="691"/>
      <c r="BM32" s="692">
        <v>96.8</v>
      </c>
      <c r="BN32" s="691"/>
      <c r="BO32" s="691"/>
      <c r="BP32" s="691"/>
      <c r="BQ32" s="693"/>
      <c r="BR32" s="690">
        <v>98.7</v>
      </c>
      <c r="BS32" s="691"/>
      <c r="BT32" s="691"/>
      <c r="BU32" s="691"/>
      <c r="BV32" s="691"/>
      <c r="BW32" s="691"/>
      <c r="BX32" s="692">
        <v>96.8</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858183</v>
      </c>
      <c r="S33" s="624"/>
      <c r="T33" s="624"/>
      <c r="U33" s="624"/>
      <c r="V33" s="624"/>
      <c r="W33" s="624"/>
      <c r="X33" s="624"/>
      <c r="Y33" s="625"/>
      <c r="Z33" s="626">
        <v>7.7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4553497</v>
      </c>
      <c r="CS33" s="655"/>
      <c r="CT33" s="655"/>
      <c r="CU33" s="655"/>
      <c r="CV33" s="655"/>
      <c r="CW33" s="655"/>
      <c r="CX33" s="655"/>
      <c r="CY33" s="656"/>
      <c r="CZ33" s="657">
        <v>43.3</v>
      </c>
      <c r="DA33" s="658"/>
      <c r="DB33" s="658"/>
      <c r="DC33" s="659"/>
      <c r="DD33" s="632">
        <v>3856707</v>
      </c>
      <c r="DE33" s="655"/>
      <c r="DF33" s="655"/>
      <c r="DG33" s="655"/>
      <c r="DH33" s="655"/>
      <c r="DI33" s="655"/>
      <c r="DJ33" s="655"/>
      <c r="DK33" s="656"/>
      <c r="DL33" s="632">
        <v>2605104</v>
      </c>
      <c r="DM33" s="655"/>
      <c r="DN33" s="655"/>
      <c r="DO33" s="655"/>
      <c r="DP33" s="655"/>
      <c r="DQ33" s="655"/>
      <c r="DR33" s="655"/>
      <c r="DS33" s="655"/>
      <c r="DT33" s="655"/>
      <c r="DU33" s="655"/>
      <c r="DV33" s="656"/>
      <c r="DW33" s="628">
        <v>36.200000000000003</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1234211</v>
      </c>
      <c r="CS34" s="624"/>
      <c r="CT34" s="624"/>
      <c r="CU34" s="624"/>
      <c r="CV34" s="624"/>
      <c r="CW34" s="624"/>
      <c r="CX34" s="624"/>
      <c r="CY34" s="625"/>
      <c r="CZ34" s="657">
        <v>11.7</v>
      </c>
      <c r="DA34" s="658"/>
      <c r="DB34" s="658"/>
      <c r="DC34" s="659"/>
      <c r="DD34" s="632">
        <v>986252</v>
      </c>
      <c r="DE34" s="624"/>
      <c r="DF34" s="624"/>
      <c r="DG34" s="624"/>
      <c r="DH34" s="624"/>
      <c r="DI34" s="624"/>
      <c r="DJ34" s="624"/>
      <c r="DK34" s="625"/>
      <c r="DL34" s="632">
        <v>743051</v>
      </c>
      <c r="DM34" s="624"/>
      <c r="DN34" s="624"/>
      <c r="DO34" s="624"/>
      <c r="DP34" s="624"/>
      <c r="DQ34" s="624"/>
      <c r="DR34" s="624"/>
      <c r="DS34" s="624"/>
      <c r="DT34" s="624"/>
      <c r="DU34" s="624"/>
      <c r="DV34" s="625"/>
      <c r="DW34" s="628">
        <v>10.3</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362783</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1362005</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127556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45368</v>
      </c>
      <c r="CS35" s="655"/>
      <c r="CT35" s="655"/>
      <c r="CU35" s="655"/>
      <c r="CV35" s="655"/>
      <c r="CW35" s="655"/>
      <c r="CX35" s="655"/>
      <c r="CY35" s="656"/>
      <c r="CZ35" s="657">
        <v>0.4</v>
      </c>
      <c r="DA35" s="658"/>
      <c r="DB35" s="658"/>
      <c r="DC35" s="659"/>
      <c r="DD35" s="632">
        <v>34113</v>
      </c>
      <c r="DE35" s="655"/>
      <c r="DF35" s="655"/>
      <c r="DG35" s="655"/>
      <c r="DH35" s="655"/>
      <c r="DI35" s="655"/>
      <c r="DJ35" s="655"/>
      <c r="DK35" s="656"/>
      <c r="DL35" s="632">
        <v>8905</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11111699</v>
      </c>
      <c r="S36" s="696"/>
      <c r="T36" s="696"/>
      <c r="U36" s="696"/>
      <c r="V36" s="696"/>
      <c r="W36" s="696"/>
      <c r="X36" s="696"/>
      <c r="Y36" s="697"/>
      <c r="Z36" s="698">
        <v>100</v>
      </c>
      <c r="AA36" s="698"/>
      <c r="AB36" s="698"/>
      <c r="AC36" s="698"/>
      <c r="AD36" s="699">
        <v>6833827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208196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93842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1295909</v>
      </c>
      <c r="CS36" s="624"/>
      <c r="CT36" s="624"/>
      <c r="CU36" s="624"/>
      <c r="CV36" s="624"/>
      <c r="CW36" s="624"/>
      <c r="CX36" s="624"/>
      <c r="CY36" s="625"/>
      <c r="CZ36" s="657">
        <v>12.3</v>
      </c>
      <c r="DA36" s="658"/>
      <c r="DB36" s="658"/>
      <c r="DC36" s="659"/>
      <c r="DD36" s="632">
        <v>1072965</v>
      </c>
      <c r="DE36" s="624"/>
      <c r="DF36" s="624"/>
      <c r="DG36" s="624"/>
      <c r="DH36" s="624"/>
      <c r="DI36" s="624"/>
      <c r="DJ36" s="624"/>
      <c r="DK36" s="625"/>
      <c r="DL36" s="632">
        <v>904709</v>
      </c>
      <c r="DM36" s="624"/>
      <c r="DN36" s="624"/>
      <c r="DO36" s="624"/>
      <c r="DP36" s="624"/>
      <c r="DQ36" s="624"/>
      <c r="DR36" s="624"/>
      <c r="DS36" s="624"/>
      <c r="DT36" s="624"/>
      <c r="DU36" s="624"/>
      <c r="DV36" s="625"/>
      <c r="DW36" s="628">
        <v>12.6</v>
      </c>
      <c r="DX36" s="653"/>
      <c r="DY36" s="653"/>
      <c r="DZ36" s="653"/>
      <c r="EA36" s="653"/>
      <c r="EB36" s="653"/>
      <c r="EC36" s="654"/>
    </row>
    <row r="37" spans="2:133" ht="11.25" customHeight="1">
      <c r="AQ37" s="702" t="s">
        <v>311</v>
      </c>
      <c r="AR37" s="703"/>
      <c r="AS37" s="703"/>
      <c r="AT37" s="703"/>
      <c r="AU37" s="703"/>
      <c r="AV37" s="703"/>
      <c r="AW37" s="703"/>
      <c r="AX37" s="703"/>
      <c r="AY37" s="704"/>
      <c r="AZ37" s="623">
        <v>154500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2888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484149</v>
      </c>
      <c r="CS37" s="655"/>
      <c r="CT37" s="655"/>
      <c r="CU37" s="655"/>
      <c r="CV37" s="655"/>
      <c r="CW37" s="655"/>
      <c r="CX37" s="655"/>
      <c r="CY37" s="656"/>
      <c r="CZ37" s="657">
        <v>4.5999999999999996</v>
      </c>
      <c r="DA37" s="658"/>
      <c r="DB37" s="658"/>
      <c r="DC37" s="659"/>
      <c r="DD37" s="632">
        <v>484149</v>
      </c>
      <c r="DE37" s="655"/>
      <c r="DF37" s="655"/>
      <c r="DG37" s="655"/>
      <c r="DH37" s="655"/>
      <c r="DI37" s="655"/>
      <c r="DJ37" s="655"/>
      <c r="DK37" s="656"/>
      <c r="DL37" s="632">
        <v>433693</v>
      </c>
      <c r="DM37" s="655"/>
      <c r="DN37" s="655"/>
      <c r="DO37" s="655"/>
      <c r="DP37" s="655"/>
      <c r="DQ37" s="655"/>
      <c r="DR37" s="655"/>
      <c r="DS37" s="655"/>
      <c r="DT37" s="655"/>
      <c r="DU37" s="655"/>
      <c r="DV37" s="656"/>
      <c r="DW37" s="628">
        <v>6</v>
      </c>
      <c r="DX37" s="653"/>
      <c r="DY37" s="653"/>
      <c r="DZ37" s="653"/>
      <c r="EA37" s="653"/>
      <c r="EB37" s="653"/>
      <c r="EC37" s="654"/>
    </row>
    <row r="38" spans="2:133" ht="11.25" customHeight="1">
      <c r="AQ38" s="702" t="s">
        <v>314</v>
      </c>
      <c r="AR38" s="703"/>
      <c r="AS38" s="703"/>
      <c r="AT38" s="703"/>
      <c r="AU38" s="703"/>
      <c r="AV38" s="703"/>
      <c r="AW38" s="703"/>
      <c r="AX38" s="703"/>
      <c r="AY38" s="704"/>
      <c r="AZ38" s="623">
        <v>68805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5035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1293200</v>
      </c>
      <c r="CS38" s="624"/>
      <c r="CT38" s="624"/>
      <c r="CU38" s="624"/>
      <c r="CV38" s="624"/>
      <c r="CW38" s="624"/>
      <c r="CX38" s="624"/>
      <c r="CY38" s="625"/>
      <c r="CZ38" s="657">
        <v>12.3</v>
      </c>
      <c r="DA38" s="658"/>
      <c r="DB38" s="658"/>
      <c r="DC38" s="659"/>
      <c r="DD38" s="632">
        <v>1114748</v>
      </c>
      <c r="DE38" s="624"/>
      <c r="DF38" s="624"/>
      <c r="DG38" s="624"/>
      <c r="DH38" s="624"/>
      <c r="DI38" s="624"/>
      <c r="DJ38" s="624"/>
      <c r="DK38" s="625"/>
      <c r="DL38" s="632">
        <v>944122</v>
      </c>
      <c r="DM38" s="624"/>
      <c r="DN38" s="624"/>
      <c r="DO38" s="624"/>
      <c r="DP38" s="624"/>
      <c r="DQ38" s="624"/>
      <c r="DR38" s="624"/>
      <c r="DS38" s="624"/>
      <c r="DT38" s="624"/>
      <c r="DU38" s="624"/>
      <c r="DV38" s="625"/>
      <c r="DW38" s="628">
        <v>13.1</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86</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632784</v>
      </c>
      <c r="CS39" s="655"/>
      <c r="CT39" s="655"/>
      <c r="CU39" s="655"/>
      <c r="CV39" s="655"/>
      <c r="CW39" s="655"/>
      <c r="CX39" s="655"/>
      <c r="CY39" s="656"/>
      <c r="CZ39" s="657">
        <v>6</v>
      </c>
      <c r="DA39" s="658"/>
      <c r="DB39" s="658"/>
      <c r="DC39" s="659"/>
      <c r="DD39" s="632">
        <v>604095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203630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52025</v>
      </c>
      <c r="CS40" s="624"/>
      <c r="CT40" s="624"/>
      <c r="CU40" s="624"/>
      <c r="CV40" s="624"/>
      <c r="CW40" s="624"/>
      <c r="CX40" s="624"/>
      <c r="CY40" s="625"/>
      <c r="CZ40" s="657">
        <v>0.5</v>
      </c>
      <c r="DA40" s="658"/>
      <c r="DB40" s="658"/>
      <c r="DC40" s="659"/>
      <c r="DD40" s="632">
        <v>44534</v>
      </c>
      <c r="DE40" s="624"/>
      <c r="DF40" s="624"/>
      <c r="DG40" s="624"/>
      <c r="DH40" s="624"/>
      <c r="DI40" s="624"/>
      <c r="DJ40" s="624"/>
      <c r="DK40" s="625"/>
      <c r="DL40" s="632">
        <v>4317</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726874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315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2039930</v>
      </c>
      <c r="CS42" s="624"/>
      <c r="CT42" s="624"/>
      <c r="CU42" s="624"/>
      <c r="CV42" s="624"/>
      <c r="CW42" s="624"/>
      <c r="CX42" s="624"/>
      <c r="CY42" s="625"/>
      <c r="CZ42" s="657">
        <v>19.399999999999999</v>
      </c>
      <c r="DA42" s="706"/>
      <c r="DB42" s="706"/>
      <c r="DC42" s="707"/>
      <c r="DD42" s="632">
        <v>733395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45726</v>
      </c>
      <c r="CS43" s="655"/>
      <c r="CT43" s="655"/>
      <c r="CU43" s="655"/>
      <c r="CV43" s="655"/>
      <c r="CW43" s="655"/>
      <c r="CX43" s="655"/>
      <c r="CY43" s="656"/>
      <c r="CZ43" s="657">
        <v>0.4</v>
      </c>
      <c r="DA43" s="658"/>
      <c r="DB43" s="658"/>
      <c r="DC43" s="659"/>
      <c r="DD43" s="632">
        <v>45726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1938923</v>
      </c>
      <c r="CS44" s="624"/>
      <c r="CT44" s="624"/>
      <c r="CU44" s="624"/>
      <c r="CV44" s="624"/>
      <c r="CW44" s="624"/>
      <c r="CX44" s="624"/>
      <c r="CY44" s="625"/>
      <c r="CZ44" s="657">
        <v>18.399999999999999</v>
      </c>
      <c r="DA44" s="706"/>
      <c r="DB44" s="706"/>
      <c r="DC44" s="707"/>
      <c r="DD44" s="632">
        <v>696932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1457246</v>
      </c>
      <c r="CS45" s="655"/>
      <c r="CT45" s="655"/>
      <c r="CU45" s="655"/>
      <c r="CV45" s="655"/>
      <c r="CW45" s="655"/>
      <c r="CX45" s="655"/>
      <c r="CY45" s="656"/>
      <c r="CZ45" s="657">
        <v>13.9</v>
      </c>
      <c r="DA45" s="658"/>
      <c r="DB45" s="658"/>
      <c r="DC45" s="659"/>
      <c r="DD45" s="632">
        <v>307572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447922</v>
      </c>
      <c r="CS46" s="624"/>
      <c r="CT46" s="624"/>
      <c r="CU46" s="624"/>
      <c r="CV46" s="624"/>
      <c r="CW46" s="624"/>
      <c r="CX46" s="624"/>
      <c r="CY46" s="625"/>
      <c r="CZ46" s="657">
        <v>4.3</v>
      </c>
      <c r="DA46" s="706"/>
      <c r="DB46" s="706"/>
      <c r="DC46" s="707"/>
      <c r="DD46" s="632">
        <v>357641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101007</v>
      </c>
      <c r="CS47" s="655"/>
      <c r="CT47" s="655"/>
      <c r="CU47" s="655"/>
      <c r="CV47" s="655"/>
      <c r="CW47" s="655"/>
      <c r="CX47" s="655"/>
      <c r="CY47" s="656"/>
      <c r="CZ47" s="657">
        <v>1</v>
      </c>
      <c r="DA47" s="658"/>
      <c r="DB47" s="658"/>
      <c r="DC47" s="659"/>
      <c r="DD47" s="632">
        <v>36463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10511995</v>
      </c>
      <c r="CS49" s="691"/>
      <c r="CT49" s="691"/>
      <c r="CU49" s="691"/>
      <c r="CV49" s="691"/>
      <c r="CW49" s="691"/>
      <c r="CX49" s="691"/>
      <c r="CY49" s="718"/>
      <c r="CZ49" s="719">
        <v>100</v>
      </c>
      <c r="DA49" s="720"/>
      <c r="DB49" s="720"/>
      <c r="DC49" s="721"/>
      <c r="DD49" s="722">
        <v>7721968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11110</v>
      </c>
      <c r="R7" s="753"/>
      <c r="S7" s="753"/>
      <c r="T7" s="753"/>
      <c r="U7" s="753"/>
      <c r="V7" s="753">
        <v>10510</v>
      </c>
      <c r="W7" s="753"/>
      <c r="X7" s="753"/>
      <c r="Y7" s="753"/>
      <c r="Z7" s="753"/>
      <c r="AA7" s="753">
        <f>Q7-V7</f>
        <v>600</v>
      </c>
      <c r="AB7" s="753"/>
      <c r="AC7" s="753"/>
      <c r="AD7" s="753"/>
      <c r="AE7" s="754"/>
      <c r="AF7" s="755">
        <v>463</v>
      </c>
      <c r="AG7" s="756"/>
      <c r="AH7" s="756"/>
      <c r="AI7" s="756"/>
      <c r="AJ7" s="757"/>
      <c r="AK7" s="792">
        <v>23</v>
      </c>
      <c r="AL7" s="793"/>
      <c r="AM7" s="793"/>
      <c r="AN7" s="793"/>
      <c r="AO7" s="793"/>
      <c r="AP7" s="793">
        <v>8702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563</v>
      </c>
      <c r="BT7" s="797"/>
      <c r="BU7" s="797"/>
      <c r="BV7" s="797"/>
      <c r="BW7" s="797"/>
      <c r="BX7" s="797"/>
      <c r="BY7" s="797"/>
      <c r="BZ7" s="797"/>
      <c r="CA7" s="797"/>
      <c r="CB7" s="797"/>
      <c r="CC7" s="797"/>
      <c r="CD7" s="797"/>
      <c r="CE7" s="797"/>
      <c r="CF7" s="797"/>
      <c r="CG7" s="798"/>
      <c r="CH7" s="789">
        <v>-4</v>
      </c>
      <c r="CI7" s="790"/>
      <c r="CJ7" s="790"/>
      <c r="CK7" s="790"/>
      <c r="CL7" s="791"/>
      <c r="CM7" s="789">
        <v>98</v>
      </c>
      <c r="CN7" s="790"/>
      <c r="CO7" s="790"/>
      <c r="CP7" s="790"/>
      <c r="CQ7" s="791"/>
      <c r="CR7" s="789">
        <v>35</v>
      </c>
      <c r="CS7" s="790"/>
      <c r="CT7" s="790"/>
      <c r="CU7" s="790"/>
      <c r="CV7" s="791"/>
      <c r="CW7" s="789" t="s">
        <v>486</v>
      </c>
      <c r="CX7" s="790"/>
      <c r="CY7" s="790"/>
      <c r="CZ7" s="790"/>
      <c r="DA7" s="791"/>
      <c r="DB7" s="789" t="s">
        <v>486</v>
      </c>
      <c r="DC7" s="790"/>
      <c r="DD7" s="790"/>
      <c r="DE7" s="790"/>
      <c r="DF7" s="791"/>
      <c r="DG7" s="789" t="s">
        <v>486</v>
      </c>
      <c r="DH7" s="790"/>
      <c r="DI7" s="790"/>
      <c r="DJ7" s="790"/>
      <c r="DK7" s="791"/>
      <c r="DL7" s="789" t="s">
        <v>486</v>
      </c>
      <c r="DM7" s="790"/>
      <c r="DN7" s="790"/>
      <c r="DO7" s="790"/>
      <c r="DP7" s="791"/>
      <c r="DQ7" s="789" t="s">
        <v>486</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10</v>
      </c>
      <c r="R8" s="777"/>
      <c r="S8" s="777"/>
      <c r="T8" s="777"/>
      <c r="U8" s="777"/>
      <c r="V8" s="777">
        <v>10</v>
      </c>
      <c r="W8" s="777"/>
      <c r="X8" s="777"/>
      <c r="Y8" s="777"/>
      <c r="Z8" s="777"/>
      <c r="AA8" s="777" t="s">
        <v>550</v>
      </c>
      <c r="AB8" s="777"/>
      <c r="AC8" s="777"/>
      <c r="AD8" s="777"/>
      <c r="AE8" s="778"/>
      <c r="AF8" s="779" t="s">
        <v>108</v>
      </c>
      <c r="AG8" s="780"/>
      <c r="AH8" s="780"/>
      <c r="AI8" s="780"/>
      <c r="AJ8" s="781"/>
      <c r="AK8" s="782">
        <v>3</v>
      </c>
      <c r="AL8" s="783"/>
      <c r="AM8" s="783"/>
      <c r="AN8" s="783"/>
      <c r="AO8" s="783"/>
      <c r="AP8" s="783" t="s">
        <v>567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564</v>
      </c>
      <c r="BT8" s="787"/>
      <c r="BU8" s="787"/>
      <c r="BV8" s="787"/>
      <c r="BW8" s="787"/>
      <c r="BX8" s="787"/>
      <c r="BY8" s="787"/>
      <c r="BZ8" s="787"/>
      <c r="CA8" s="787"/>
      <c r="CB8" s="787"/>
      <c r="CC8" s="787"/>
      <c r="CD8" s="787"/>
      <c r="CE8" s="787"/>
      <c r="CF8" s="787"/>
      <c r="CG8" s="788"/>
      <c r="CH8" s="799">
        <v>0</v>
      </c>
      <c r="CI8" s="800"/>
      <c r="CJ8" s="800"/>
      <c r="CK8" s="800"/>
      <c r="CL8" s="801"/>
      <c r="CM8" s="799">
        <v>237</v>
      </c>
      <c r="CN8" s="800"/>
      <c r="CO8" s="800"/>
      <c r="CP8" s="800"/>
      <c r="CQ8" s="801"/>
      <c r="CR8" s="799">
        <v>115</v>
      </c>
      <c r="CS8" s="800"/>
      <c r="CT8" s="800"/>
      <c r="CU8" s="800"/>
      <c r="CV8" s="801"/>
      <c r="CW8" s="799">
        <v>2</v>
      </c>
      <c r="CX8" s="800"/>
      <c r="CY8" s="800"/>
      <c r="CZ8" s="800"/>
      <c r="DA8" s="801"/>
      <c r="DB8" s="799" t="s">
        <v>486</v>
      </c>
      <c r="DC8" s="800"/>
      <c r="DD8" s="800"/>
      <c r="DE8" s="800"/>
      <c r="DF8" s="801"/>
      <c r="DG8" s="799" t="s">
        <v>486</v>
      </c>
      <c r="DH8" s="800"/>
      <c r="DI8" s="800"/>
      <c r="DJ8" s="800"/>
      <c r="DK8" s="801"/>
      <c r="DL8" s="799" t="s">
        <v>486</v>
      </c>
      <c r="DM8" s="800"/>
      <c r="DN8" s="800"/>
      <c r="DO8" s="800"/>
      <c r="DP8" s="801"/>
      <c r="DQ8" s="799" t="s">
        <v>486</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565</v>
      </c>
      <c r="BT9" s="787"/>
      <c r="BU9" s="787"/>
      <c r="BV9" s="787"/>
      <c r="BW9" s="787"/>
      <c r="BX9" s="787"/>
      <c r="BY9" s="787"/>
      <c r="BZ9" s="787"/>
      <c r="CA9" s="787"/>
      <c r="CB9" s="787"/>
      <c r="CC9" s="787"/>
      <c r="CD9" s="787"/>
      <c r="CE9" s="787"/>
      <c r="CF9" s="787"/>
      <c r="CG9" s="788"/>
      <c r="CH9" s="799">
        <v>0</v>
      </c>
      <c r="CI9" s="800"/>
      <c r="CJ9" s="800"/>
      <c r="CK9" s="800"/>
      <c r="CL9" s="801"/>
      <c r="CM9" s="799">
        <v>28</v>
      </c>
      <c r="CN9" s="800"/>
      <c r="CO9" s="800"/>
      <c r="CP9" s="800"/>
      <c r="CQ9" s="801"/>
      <c r="CR9" s="799">
        <v>20</v>
      </c>
      <c r="CS9" s="800"/>
      <c r="CT9" s="800"/>
      <c r="CU9" s="800"/>
      <c r="CV9" s="801"/>
      <c r="CW9" s="799" t="s">
        <v>486</v>
      </c>
      <c r="CX9" s="800"/>
      <c r="CY9" s="800"/>
      <c r="CZ9" s="800"/>
      <c r="DA9" s="801"/>
      <c r="DB9" s="799" t="s">
        <v>486</v>
      </c>
      <c r="DC9" s="800"/>
      <c r="DD9" s="800"/>
      <c r="DE9" s="800"/>
      <c r="DF9" s="801"/>
      <c r="DG9" s="799" t="s">
        <v>486</v>
      </c>
      <c r="DH9" s="800"/>
      <c r="DI9" s="800"/>
      <c r="DJ9" s="800"/>
      <c r="DK9" s="801"/>
      <c r="DL9" s="799" t="s">
        <v>486</v>
      </c>
      <c r="DM9" s="800"/>
      <c r="DN9" s="800"/>
      <c r="DO9" s="800"/>
      <c r="DP9" s="801"/>
      <c r="DQ9" s="799" t="s">
        <v>486</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566</v>
      </c>
      <c r="BT10" s="787"/>
      <c r="BU10" s="787"/>
      <c r="BV10" s="787"/>
      <c r="BW10" s="787"/>
      <c r="BX10" s="787"/>
      <c r="BY10" s="787"/>
      <c r="BZ10" s="787"/>
      <c r="CA10" s="787"/>
      <c r="CB10" s="787"/>
      <c r="CC10" s="787"/>
      <c r="CD10" s="787"/>
      <c r="CE10" s="787"/>
      <c r="CF10" s="787"/>
      <c r="CG10" s="788"/>
      <c r="CH10" s="799">
        <v>27</v>
      </c>
      <c r="CI10" s="800"/>
      <c r="CJ10" s="800"/>
      <c r="CK10" s="800"/>
      <c r="CL10" s="801"/>
      <c r="CM10" s="799">
        <v>52</v>
      </c>
      <c r="CN10" s="800"/>
      <c r="CO10" s="800"/>
      <c r="CP10" s="800"/>
      <c r="CQ10" s="801"/>
      <c r="CR10" s="799">
        <v>5</v>
      </c>
      <c r="CS10" s="800"/>
      <c r="CT10" s="800"/>
      <c r="CU10" s="800"/>
      <c r="CV10" s="801"/>
      <c r="CW10" s="799" t="s">
        <v>486</v>
      </c>
      <c r="CX10" s="800"/>
      <c r="CY10" s="800"/>
      <c r="CZ10" s="800"/>
      <c r="DA10" s="801"/>
      <c r="DB10" s="799" t="s">
        <v>486</v>
      </c>
      <c r="DC10" s="800"/>
      <c r="DD10" s="800"/>
      <c r="DE10" s="800"/>
      <c r="DF10" s="801"/>
      <c r="DG10" s="799" t="s">
        <v>486</v>
      </c>
      <c r="DH10" s="800"/>
      <c r="DI10" s="800"/>
      <c r="DJ10" s="800"/>
      <c r="DK10" s="801"/>
      <c r="DL10" s="799" t="s">
        <v>486</v>
      </c>
      <c r="DM10" s="800"/>
      <c r="DN10" s="800"/>
      <c r="DO10" s="800"/>
      <c r="DP10" s="801"/>
      <c r="DQ10" s="799" t="s">
        <v>486</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11120</v>
      </c>
      <c r="R23" s="812"/>
      <c r="S23" s="812"/>
      <c r="T23" s="812"/>
      <c r="U23" s="812"/>
      <c r="V23" s="812">
        <v>10520</v>
      </c>
      <c r="W23" s="812"/>
      <c r="X23" s="812"/>
      <c r="Y23" s="812"/>
      <c r="Z23" s="812"/>
      <c r="AA23" s="812">
        <v>600</v>
      </c>
      <c r="AB23" s="812"/>
      <c r="AC23" s="812"/>
      <c r="AD23" s="812"/>
      <c r="AE23" s="813"/>
      <c r="AF23" s="814">
        <v>463</v>
      </c>
      <c r="AG23" s="812"/>
      <c r="AH23" s="812"/>
      <c r="AI23" s="812"/>
      <c r="AJ23" s="815"/>
      <c r="AK23" s="816"/>
      <c r="AL23" s="817"/>
      <c r="AM23" s="817"/>
      <c r="AN23" s="817"/>
      <c r="AO23" s="817"/>
      <c r="AP23" s="812">
        <v>8702</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2799</v>
      </c>
      <c r="R28" s="841"/>
      <c r="S28" s="841"/>
      <c r="T28" s="841"/>
      <c r="U28" s="841"/>
      <c r="V28" s="841">
        <v>2671</v>
      </c>
      <c r="W28" s="841"/>
      <c r="X28" s="841"/>
      <c r="Y28" s="841"/>
      <c r="Z28" s="841"/>
      <c r="AA28" s="841">
        <f t="shared" ref="AA28:AA33" si="0">Q28-V28</f>
        <v>128</v>
      </c>
      <c r="AB28" s="841"/>
      <c r="AC28" s="841"/>
      <c r="AD28" s="841"/>
      <c r="AE28" s="842"/>
      <c r="AF28" s="843">
        <v>128</v>
      </c>
      <c r="AG28" s="841"/>
      <c r="AH28" s="841"/>
      <c r="AI28" s="841"/>
      <c r="AJ28" s="844"/>
      <c r="AK28" s="845">
        <v>204</v>
      </c>
      <c r="AL28" s="846"/>
      <c r="AM28" s="846"/>
      <c r="AN28" s="846"/>
      <c r="AO28" s="847"/>
      <c r="AP28" s="836" t="s">
        <v>486</v>
      </c>
      <c r="AQ28" s="836"/>
      <c r="AR28" s="836"/>
      <c r="AS28" s="836"/>
      <c r="AT28" s="836"/>
      <c r="AU28" s="836" t="s">
        <v>486</v>
      </c>
      <c r="AV28" s="836"/>
      <c r="AW28" s="836"/>
      <c r="AX28" s="836"/>
      <c r="AY28" s="836"/>
      <c r="AZ28" s="837" t="s">
        <v>486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2495</v>
      </c>
      <c r="R29" s="777"/>
      <c r="S29" s="777"/>
      <c r="T29" s="777"/>
      <c r="U29" s="777"/>
      <c r="V29" s="777">
        <v>2435</v>
      </c>
      <c r="W29" s="777"/>
      <c r="X29" s="777"/>
      <c r="Y29" s="777"/>
      <c r="Z29" s="777"/>
      <c r="AA29" s="777">
        <f t="shared" si="0"/>
        <v>60</v>
      </c>
      <c r="AB29" s="777"/>
      <c r="AC29" s="777"/>
      <c r="AD29" s="777"/>
      <c r="AE29" s="778"/>
      <c r="AF29" s="779">
        <v>60</v>
      </c>
      <c r="AG29" s="780"/>
      <c r="AH29" s="780"/>
      <c r="AI29" s="780"/>
      <c r="AJ29" s="781"/>
      <c r="AK29" s="850">
        <v>353</v>
      </c>
      <c r="AL29" s="851"/>
      <c r="AM29" s="851"/>
      <c r="AN29" s="851"/>
      <c r="AO29" s="852"/>
      <c r="AP29" s="853" t="s">
        <v>486</v>
      </c>
      <c r="AQ29" s="853"/>
      <c r="AR29" s="853"/>
      <c r="AS29" s="853"/>
      <c r="AT29" s="853"/>
      <c r="AU29" s="853" t="s">
        <v>486</v>
      </c>
      <c r="AV29" s="853"/>
      <c r="AW29" s="853"/>
      <c r="AX29" s="853"/>
      <c r="AY29" s="853"/>
      <c r="AZ29" s="854" t="s">
        <v>486</v>
      </c>
      <c r="BA29" s="854"/>
      <c r="BB29" s="854"/>
      <c r="BC29" s="854"/>
      <c r="BD29" s="854"/>
      <c r="BE29" s="848"/>
      <c r="BF29" s="848"/>
      <c r="BG29" s="848"/>
      <c r="BH29" s="848"/>
      <c r="BI29" s="849"/>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226</v>
      </c>
      <c r="R30" s="777"/>
      <c r="S30" s="777"/>
      <c r="T30" s="777"/>
      <c r="U30" s="777"/>
      <c r="V30" s="777">
        <v>222</v>
      </c>
      <c r="W30" s="777"/>
      <c r="X30" s="777"/>
      <c r="Y30" s="777"/>
      <c r="Z30" s="777"/>
      <c r="AA30" s="777">
        <f t="shared" si="0"/>
        <v>4</v>
      </c>
      <c r="AB30" s="777"/>
      <c r="AC30" s="777"/>
      <c r="AD30" s="777"/>
      <c r="AE30" s="778"/>
      <c r="AF30" s="779">
        <v>4</v>
      </c>
      <c r="AG30" s="780"/>
      <c r="AH30" s="780"/>
      <c r="AI30" s="780"/>
      <c r="AJ30" s="781"/>
      <c r="AK30" s="850">
        <v>88</v>
      </c>
      <c r="AL30" s="851"/>
      <c r="AM30" s="851"/>
      <c r="AN30" s="851"/>
      <c r="AO30" s="852"/>
      <c r="AP30" s="853" t="s">
        <v>486</v>
      </c>
      <c r="AQ30" s="853"/>
      <c r="AR30" s="853"/>
      <c r="AS30" s="853"/>
      <c r="AT30" s="853"/>
      <c r="AU30" s="853" t="s">
        <v>486</v>
      </c>
      <c r="AV30" s="853"/>
      <c r="AW30" s="853"/>
      <c r="AX30" s="853"/>
      <c r="AY30" s="853"/>
      <c r="AZ30" s="854" t="s">
        <v>486</v>
      </c>
      <c r="BA30" s="854"/>
      <c r="BB30" s="854"/>
      <c r="BC30" s="854"/>
      <c r="BD30" s="854"/>
      <c r="BE30" s="848"/>
      <c r="BF30" s="848"/>
      <c r="BG30" s="848"/>
      <c r="BH30" s="848"/>
      <c r="BI30" s="849"/>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22</v>
      </c>
      <c r="R31" s="777"/>
      <c r="S31" s="777"/>
      <c r="T31" s="777"/>
      <c r="U31" s="777"/>
      <c r="V31" s="777">
        <v>22</v>
      </c>
      <c r="W31" s="777"/>
      <c r="X31" s="777"/>
      <c r="Y31" s="777"/>
      <c r="Z31" s="777"/>
      <c r="AA31" s="777" t="s">
        <v>550</v>
      </c>
      <c r="AB31" s="777"/>
      <c r="AC31" s="777"/>
      <c r="AD31" s="777"/>
      <c r="AE31" s="778"/>
      <c r="AF31" s="779" t="s">
        <v>379</v>
      </c>
      <c r="AG31" s="780"/>
      <c r="AH31" s="780"/>
      <c r="AI31" s="780"/>
      <c r="AJ31" s="781"/>
      <c r="AK31" s="850">
        <v>9</v>
      </c>
      <c r="AL31" s="851"/>
      <c r="AM31" s="851"/>
      <c r="AN31" s="851"/>
      <c r="AO31" s="852"/>
      <c r="AP31" s="853" t="s">
        <v>486</v>
      </c>
      <c r="AQ31" s="853"/>
      <c r="AR31" s="853"/>
      <c r="AS31" s="853"/>
      <c r="AT31" s="853"/>
      <c r="AU31" s="853" t="s">
        <v>486</v>
      </c>
      <c r="AV31" s="853"/>
      <c r="AW31" s="853"/>
      <c r="AX31" s="853"/>
      <c r="AY31" s="853"/>
      <c r="AZ31" s="854" t="s">
        <v>486</v>
      </c>
      <c r="BA31" s="854"/>
      <c r="BB31" s="854"/>
      <c r="BC31" s="854"/>
      <c r="BD31" s="854"/>
      <c r="BE31" s="848"/>
      <c r="BF31" s="848"/>
      <c r="BG31" s="848"/>
      <c r="BH31" s="848"/>
      <c r="BI31" s="849"/>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7">
        <v>259</v>
      </c>
      <c r="R32" s="777"/>
      <c r="S32" s="777"/>
      <c r="T32" s="777"/>
      <c r="U32" s="777"/>
      <c r="V32" s="777">
        <v>207</v>
      </c>
      <c r="W32" s="777"/>
      <c r="X32" s="777"/>
      <c r="Y32" s="777"/>
      <c r="Z32" s="777"/>
      <c r="AA32" s="777">
        <f t="shared" si="0"/>
        <v>52</v>
      </c>
      <c r="AB32" s="777"/>
      <c r="AC32" s="777"/>
      <c r="AD32" s="777"/>
      <c r="AE32" s="778"/>
      <c r="AF32" s="779">
        <v>369</v>
      </c>
      <c r="AG32" s="780"/>
      <c r="AH32" s="780"/>
      <c r="AI32" s="780"/>
      <c r="AJ32" s="781"/>
      <c r="AK32" s="852">
        <v>69</v>
      </c>
      <c r="AL32" s="853"/>
      <c r="AM32" s="853"/>
      <c r="AN32" s="853"/>
      <c r="AO32" s="853"/>
      <c r="AP32" s="853">
        <v>1289</v>
      </c>
      <c r="AQ32" s="853"/>
      <c r="AR32" s="853"/>
      <c r="AS32" s="853"/>
      <c r="AT32" s="853"/>
      <c r="AU32" s="853">
        <v>183</v>
      </c>
      <c r="AV32" s="853"/>
      <c r="AW32" s="853"/>
      <c r="AX32" s="853"/>
      <c r="AY32" s="853"/>
      <c r="AZ32" s="854" t="s">
        <v>486</v>
      </c>
      <c r="BA32" s="854"/>
      <c r="BB32" s="854"/>
      <c r="BC32" s="854"/>
      <c r="BD32" s="854"/>
      <c r="BE32" s="848" t="s">
        <v>381</v>
      </c>
      <c r="BF32" s="848"/>
      <c r="BG32" s="848"/>
      <c r="BH32" s="848"/>
      <c r="BI32" s="849"/>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7">
        <v>518</v>
      </c>
      <c r="R33" s="777"/>
      <c r="S33" s="777"/>
      <c r="T33" s="777"/>
      <c r="U33" s="777"/>
      <c r="V33" s="777">
        <v>321</v>
      </c>
      <c r="W33" s="777"/>
      <c r="X33" s="777"/>
      <c r="Y33" s="777"/>
      <c r="Z33" s="777"/>
      <c r="AA33" s="777">
        <f t="shared" si="0"/>
        <v>197</v>
      </c>
      <c r="AB33" s="777"/>
      <c r="AC33" s="777"/>
      <c r="AD33" s="777"/>
      <c r="AE33" s="778"/>
      <c r="AF33" s="779">
        <v>197</v>
      </c>
      <c r="AG33" s="780"/>
      <c r="AH33" s="780"/>
      <c r="AI33" s="780"/>
      <c r="AJ33" s="781"/>
      <c r="AK33" s="852">
        <v>155</v>
      </c>
      <c r="AL33" s="853"/>
      <c r="AM33" s="853"/>
      <c r="AN33" s="853"/>
      <c r="AO33" s="853"/>
      <c r="AP33" s="853">
        <v>1239</v>
      </c>
      <c r="AQ33" s="853"/>
      <c r="AR33" s="853"/>
      <c r="AS33" s="853"/>
      <c r="AT33" s="853"/>
      <c r="AU33" s="853">
        <v>967</v>
      </c>
      <c r="AV33" s="853"/>
      <c r="AW33" s="853"/>
      <c r="AX33" s="853"/>
      <c r="AY33" s="853"/>
      <c r="AZ33" s="854" t="s">
        <v>486</v>
      </c>
      <c r="BA33" s="854"/>
      <c r="BB33" s="854"/>
      <c r="BC33" s="854"/>
      <c r="BD33" s="854"/>
      <c r="BE33" s="848" t="s">
        <v>383</v>
      </c>
      <c r="BF33" s="848"/>
      <c r="BG33" s="848"/>
      <c r="BH33" s="848"/>
      <c r="BI33" s="849"/>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276</v>
      </c>
      <c r="R34" s="777"/>
      <c r="S34" s="777"/>
      <c r="T34" s="777"/>
      <c r="U34" s="777"/>
      <c r="V34" s="777">
        <v>276</v>
      </c>
      <c r="W34" s="777"/>
      <c r="X34" s="777"/>
      <c r="Y34" s="777"/>
      <c r="Z34" s="777"/>
      <c r="AA34" s="777" t="s">
        <v>550</v>
      </c>
      <c r="AB34" s="777"/>
      <c r="AC34" s="777"/>
      <c r="AD34" s="777"/>
      <c r="AE34" s="778"/>
      <c r="AF34" s="779">
        <v>0</v>
      </c>
      <c r="AG34" s="780"/>
      <c r="AH34" s="780"/>
      <c r="AI34" s="780"/>
      <c r="AJ34" s="781"/>
      <c r="AK34" s="852">
        <v>208</v>
      </c>
      <c r="AL34" s="853"/>
      <c r="AM34" s="853"/>
      <c r="AN34" s="853"/>
      <c r="AO34" s="853"/>
      <c r="AP34" s="853">
        <v>1807</v>
      </c>
      <c r="AQ34" s="853"/>
      <c r="AR34" s="853"/>
      <c r="AS34" s="853"/>
      <c r="AT34" s="853"/>
      <c r="AU34" s="853">
        <v>1698</v>
      </c>
      <c r="AV34" s="853"/>
      <c r="AW34" s="853"/>
      <c r="AX34" s="853"/>
      <c r="AY34" s="853"/>
      <c r="AZ34" s="854" t="s">
        <v>486</v>
      </c>
      <c r="BA34" s="854"/>
      <c r="BB34" s="854"/>
      <c r="BC34" s="854"/>
      <c r="BD34" s="854"/>
      <c r="BE34" s="848" t="s">
        <v>383</v>
      </c>
      <c r="BF34" s="848"/>
      <c r="BG34" s="848"/>
      <c r="BH34" s="848"/>
      <c r="BI34" s="849"/>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52"/>
      <c r="AL35" s="853"/>
      <c r="AM35" s="853"/>
      <c r="AN35" s="853"/>
      <c r="AO35" s="853"/>
      <c r="AP35" s="853"/>
      <c r="AQ35" s="853"/>
      <c r="AR35" s="853"/>
      <c r="AS35" s="853"/>
      <c r="AT35" s="853"/>
      <c r="AU35" s="853"/>
      <c r="AV35" s="853"/>
      <c r="AW35" s="853"/>
      <c r="AX35" s="853"/>
      <c r="AY35" s="853"/>
      <c r="AZ35" s="854"/>
      <c r="BA35" s="854"/>
      <c r="BB35" s="854"/>
      <c r="BC35" s="854"/>
      <c r="BD35" s="854"/>
      <c r="BE35" s="848"/>
      <c r="BF35" s="848"/>
      <c r="BG35" s="848"/>
      <c r="BH35" s="848"/>
      <c r="BI35" s="849"/>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2"/>
      <c r="AL36" s="853"/>
      <c r="AM36" s="853"/>
      <c r="AN36" s="853"/>
      <c r="AO36" s="853"/>
      <c r="AP36" s="853"/>
      <c r="AQ36" s="853"/>
      <c r="AR36" s="853"/>
      <c r="AS36" s="853"/>
      <c r="AT36" s="853"/>
      <c r="AU36" s="853"/>
      <c r="AV36" s="853"/>
      <c r="AW36" s="853"/>
      <c r="AX36" s="853"/>
      <c r="AY36" s="853"/>
      <c r="AZ36" s="854"/>
      <c r="BA36" s="854"/>
      <c r="BB36" s="854"/>
      <c r="BC36" s="854"/>
      <c r="BD36" s="854"/>
      <c r="BE36" s="848"/>
      <c r="BF36" s="848"/>
      <c r="BG36" s="848"/>
      <c r="BH36" s="848"/>
      <c r="BI36" s="849"/>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2"/>
      <c r="AL37" s="853"/>
      <c r="AM37" s="853"/>
      <c r="AN37" s="853"/>
      <c r="AO37" s="853"/>
      <c r="AP37" s="853"/>
      <c r="AQ37" s="853"/>
      <c r="AR37" s="853"/>
      <c r="AS37" s="853"/>
      <c r="AT37" s="853"/>
      <c r="AU37" s="853"/>
      <c r="AV37" s="853"/>
      <c r="AW37" s="853"/>
      <c r="AX37" s="853"/>
      <c r="AY37" s="853"/>
      <c r="AZ37" s="854"/>
      <c r="BA37" s="854"/>
      <c r="BB37" s="854"/>
      <c r="BC37" s="854"/>
      <c r="BD37" s="854"/>
      <c r="BE37" s="848"/>
      <c r="BF37" s="848"/>
      <c r="BG37" s="848"/>
      <c r="BH37" s="848"/>
      <c r="BI37" s="849"/>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2"/>
      <c r="AL38" s="853"/>
      <c r="AM38" s="853"/>
      <c r="AN38" s="853"/>
      <c r="AO38" s="853"/>
      <c r="AP38" s="853"/>
      <c r="AQ38" s="853"/>
      <c r="AR38" s="853"/>
      <c r="AS38" s="853"/>
      <c r="AT38" s="853"/>
      <c r="AU38" s="853"/>
      <c r="AV38" s="853"/>
      <c r="AW38" s="853"/>
      <c r="AX38" s="853"/>
      <c r="AY38" s="853"/>
      <c r="AZ38" s="854"/>
      <c r="BA38" s="854"/>
      <c r="BB38" s="854"/>
      <c r="BC38" s="854"/>
      <c r="BD38" s="854"/>
      <c r="BE38" s="848"/>
      <c r="BF38" s="848"/>
      <c r="BG38" s="848"/>
      <c r="BH38" s="848"/>
      <c r="BI38" s="849"/>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2"/>
      <c r="AL39" s="853"/>
      <c r="AM39" s="853"/>
      <c r="AN39" s="853"/>
      <c r="AO39" s="853"/>
      <c r="AP39" s="853"/>
      <c r="AQ39" s="853"/>
      <c r="AR39" s="853"/>
      <c r="AS39" s="853"/>
      <c r="AT39" s="853"/>
      <c r="AU39" s="853"/>
      <c r="AV39" s="853"/>
      <c r="AW39" s="853"/>
      <c r="AX39" s="853"/>
      <c r="AY39" s="853"/>
      <c r="AZ39" s="854"/>
      <c r="BA39" s="854"/>
      <c r="BB39" s="854"/>
      <c r="BC39" s="854"/>
      <c r="BD39" s="854"/>
      <c r="BE39" s="848"/>
      <c r="BF39" s="848"/>
      <c r="BG39" s="848"/>
      <c r="BH39" s="848"/>
      <c r="BI39" s="849"/>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2"/>
      <c r="AL40" s="853"/>
      <c r="AM40" s="853"/>
      <c r="AN40" s="853"/>
      <c r="AO40" s="853"/>
      <c r="AP40" s="853"/>
      <c r="AQ40" s="853"/>
      <c r="AR40" s="853"/>
      <c r="AS40" s="853"/>
      <c r="AT40" s="853"/>
      <c r="AU40" s="853"/>
      <c r="AV40" s="853"/>
      <c r="AW40" s="853"/>
      <c r="AX40" s="853"/>
      <c r="AY40" s="853"/>
      <c r="AZ40" s="854"/>
      <c r="BA40" s="854"/>
      <c r="BB40" s="854"/>
      <c r="BC40" s="854"/>
      <c r="BD40" s="854"/>
      <c r="BE40" s="848"/>
      <c r="BF40" s="848"/>
      <c r="BG40" s="848"/>
      <c r="BH40" s="848"/>
      <c r="BI40" s="849"/>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2"/>
      <c r="AL41" s="853"/>
      <c r="AM41" s="853"/>
      <c r="AN41" s="853"/>
      <c r="AO41" s="853"/>
      <c r="AP41" s="853"/>
      <c r="AQ41" s="853"/>
      <c r="AR41" s="853"/>
      <c r="AS41" s="853"/>
      <c r="AT41" s="853"/>
      <c r="AU41" s="853"/>
      <c r="AV41" s="853"/>
      <c r="AW41" s="853"/>
      <c r="AX41" s="853"/>
      <c r="AY41" s="853"/>
      <c r="AZ41" s="854"/>
      <c r="BA41" s="854"/>
      <c r="BB41" s="854"/>
      <c r="BC41" s="854"/>
      <c r="BD41" s="854"/>
      <c r="BE41" s="848"/>
      <c r="BF41" s="848"/>
      <c r="BG41" s="848"/>
      <c r="BH41" s="848"/>
      <c r="BI41" s="849"/>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2"/>
      <c r="AL42" s="853"/>
      <c r="AM42" s="853"/>
      <c r="AN42" s="853"/>
      <c r="AO42" s="853"/>
      <c r="AP42" s="853"/>
      <c r="AQ42" s="853"/>
      <c r="AR42" s="853"/>
      <c r="AS42" s="853"/>
      <c r="AT42" s="853"/>
      <c r="AU42" s="853"/>
      <c r="AV42" s="853"/>
      <c r="AW42" s="853"/>
      <c r="AX42" s="853"/>
      <c r="AY42" s="853"/>
      <c r="AZ42" s="854"/>
      <c r="BA42" s="854"/>
      <c r="BB42" s="854"/>
      <c r="BC42" s="854"/>
      <c r="BD42" s="854"/>
      <c r="BE42" s="848"/>
      <c r="BF42" s="848"/>
      <c r="BG42" s="848"/>
      <c r="BH42" s="848"/>
      <c r="BI42" s="849"/>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2"/>
      <c r="AL43" s="853"/>
      <c r="AM43" s="853"/>
      <c r="AN43" s="853"/>
      <c r="AO43" s="853"/>
      <c r="AP43" s="853"/>
      <c r="AQ43" s="853"/>
      <c r="AR43" s="853"/>
      <c r="AS43" s="853"/>
      <c r="AT43" s="853"/>
      <c r="AU43" s="853"/>
      <c r="AV43" s="853"/>
      <c r="AW43" s="853"/>
      <c r="AX43" s="853"/>
      <c r="AY43" s="853"/>
      <c r="AZ43" s="854"/>
      <c r="BA43" s="854"/>
      <c r="BB43" s="854"/>
      <c r="BC43" s="854"/>
      <c r="BD43" s="854"/>
      <c r="BE43" s="848"/>
      <c r="BF43" s="848"/>
      <c r="BG43" s="848"/>
      <c r="BH43" s="848"/>
      <c r="BI43" s="849"/>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2"/>
      <c r="AL44" s="853"/>
      <c r="AM44" s="853"/>
      <c r="AN44" s="853"/>
      <c r="AO44" s="853"/>
      <c r="AP44" s="853"/>
      <c r="AQ44" s="853"/>
      <c r="AR44" s="853"/>
      <c r="AS44" s="853"/>
      <c r="AT44" s="853"/>
      <c r="AU44" s="853"/>
      <c r="AV44" s="853"/>
      <c r="AW44" s="853"/>
      <c r="AX44" s="853"/>
      <c r="AY44" s="853"/>
      <c r="AZ44" s="854"/>
      <c r="BA44" s="854"/>
      <c r="BB44" s="854"/>
      <c r="BC44" s="854"/>
      <c r="BD44" s="854"/>
      <c r="BE44" s="848"/>
      <c r="BF44" s="848"/>
      <c r="BG44" s="848"/>
      <c r="BH44" s="848"/>
      <c r="BI44" s="849"/>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2"/>
      <c r="AL45" s="853"/>
      <c r="AM45" s="853"/>
      <c r="AN45" s="853"/>
      <c r="AO45" s="853"/>
      <c r="AP45" s="853"/>
      <c r="AQ45" s="853"/>
      <c r="AR45" s="853"/>
      <c r="AS45" s="853"/>
      <c r="AT45" s="853"/>
      <c r="AU45" s="853"/>
      <c r="AV45" s="853"/>
      <c r="AW45" s="853"/>
      <c r="AX45" s="853"/>
      <c r="AY45" s="853"/>
      <c r="AZ45" s="854"/>
      <c r="BA45" s="854"/>
      <c r="BB45" s="854"/>
      <c r="BC45" s="854"/>
      <c r="BD45" s="854"/>
      <c r="BE45" s="848"/>
      <c r="BF45" s="848"/>
      <c r="BG45" s="848"/>
      <c r="BH45" s="848"/>
      <c r="BI45" s="849"/>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2"/>
      <c r="AL46" s="853"/>
      <c r="AM46" s="853"/>
      <c r="AN46" s="853"/>
      <c r="AO46" s="853"/>
      <c r="AP46" s="853"/>
      <c r="AQ46" s="853"/>
      <c r="AR46" s="853"/>
      <c r="AS46" s="853"/>
      <c r="AT46" s="853"/>
      <c r="AU46" s="853"/>
      <c r="AV46" s="853"/>
      <c r="AW46" s="853"/>
      <c r="AX46" s="853"/>
      <c r="AY46" s="853"/>
      <c r="AZ46" s="854"/>
      <c r="BA46" s="854"/>
      <c r="BB46" s="854"/>
      <c r="BC46" s="854"/>
      <c r="BD46" s="854"/>
      <c r="BE46" s="848"/>
      <c r="BF46" s="848"/>
      <c r="BG46" s="848"/>
      <c r="BH46" s="848"/>
      <c r="BI46" s="849"/>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2"/>
      <c r="AL47" s="853"/>
      <c r="AM47" s="853"/>
      <c r="AN47" s="853"/>
      <c r="AO47" s="853"/>
      <c r="AP47" s="853"/>
      <c r="AQ47" s="853"/>
      <c r="AR47" s="853"/>
      <c r="AS47" s="853"/>
      <c r="AT47" s="853"/>
      <c r="AU47" s="853"/>
      <c r="AV47" s="853"/>
      <c r="AW47" s="853"/>
      <c r="AX47" s="853"/>
      <c r="AY47" s="853"/>
      <c r="AZ47" s="854"/>
      <c r="BA47" s="854"/>
      <c r="BB47" s="854"/>
      <c r="BC47" s="854"/>
      <c r="BD47" s="854"/>
      <c r="BE47" s="848"/>
      <c r="BF47" s="848"/>
      <c r="BG47" s="848"/>
      <c r="BH47" s="848"/>
      <c r="BI47" s="849"/>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2"/>
      <c r="AL48" s="853"/>
      <c r="AM48" s="853"/>
      <c r="AN48" s="853"/>
      <c r="AO48" s="853"/>
      <c r="AP48" s="853"/>
      <c r="AQ48" s="853"/>
      <c r="AR48" s="853"/>
      <c r="AS48" s="853"/>
      <c r="AT48" s="853"/>
      <c r="AU48" s="853"/>
      <c r="AV48" s="853"/>
      <c r="AW48" s="853"/>
      <c r="AX48" s="853"/>
      <c r="AY48" s="853"/>
      <c r="AZ48" s="854"/>
      <c r="BA48" s="854"/>
      <c r="BB48" s="854"/>
      <c r="BC48" s="854"/>
      <c r="BD48" s="854"/>
      <c r="BE48" s="848"/>
      <c r="BF48" s="848"/>
      <c r="BG48" s="848"/>
      <c r="BH48" s="848"/>
      <c r="BI48" s="849"/>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2"/>
      <c r="AL49" s="853"/>
      <c r="AM49" s="853"/>
      <c r="AN49" s="853"/>
      <c r="AO49" s="853"/>
      <c r="AP49" s="853"/>
      <c r="AQ49" s="853"/>
      <c r="AR49" s="853"/>
      <c r="AS49" s="853"/>
      <c r="AT49" s="853"/>
      <c r="AU49" s="853"/>
      <c r="AV49" s="853"/>
      <c r="AW49" s="853"/>
      <c r="AX49" s="853"/>
      <c r="AY49" s="853"/>
      <c r="AZ49" s="854"/>
      <c r="BA49" s="854"/>
      <c r="BB49" s="854"/>
      <c r="BC49" s="854"/>
      <c r="BD49" s="854"/>
      <c r="BE49" s="848"/>
      <c r="BF49" s="848"/>
      <c r="BG49" s="848"/>
      <c r="BH49" s="848"/>
      <c r="BI49" s="849"/>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5"/>
      <c r="R50" s="856"/>
      <c r="S50" s="856"/>
      <c r="T50" s="856"/>
      <c r="U50" s="856"/>
      <c r="V50" s="856"/>
      <c r="W50" s="856"/>
      <c r="X50" s="856"/>
      <c r="Y50" s="856"/>
      <c r="Z50" s="856"/>
      <c r="AA50" s="856"/>
      <c r="AB50" s="856"/>
      <c r="AC50" s="856"/>
      <c r="AD50" s="856"/>
      <c r="AE50" s="857"/>
      <c r="AF50" s="779"/>
      <c r="AG50" s="780"/>
      <c r="AH50" s="780"/>
      <c r="AI50" s="780"/>
      <c r="AJ50" s="781"/>
      <c r="AK50" s="858"/>
      <c r="AL50" s="856"/>
      <c r="AM50" s="856"/>
      <c r="AN50" s="856"/>
      <c r="AO50" s="856"/>
      <c r="AP50" s="856"/>
      <c r="AQ50" s="856"/>
      <c r="AR50" s="856"/>
      <c r="AS50" s="856"/>
      <c r="AT50" s="856"/>
      <c r="AU50" s="856"/>
      <c r="AV50" s="856"/>
      <c r="AW50" s="856"/>
      <c r="AX50" s="856"/>
      <c r="AY50" s="856"/>
      <c r="AZ50" s="859"/>
      <c r="BA50" s="859"/>
      <c r="BB50" s="859"/>
      <c r="BC50" s="859"/>
      <c r="BD50" s="859"/>
      <c r="BE50" s="848"/>
      <c r="BF50" s="848"/>
      <c r="BG50" s="848"/>
      <c r="BH50" s="848"/>
      <c r="BI50" s="849"/>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5"/>
      <c r="R51" s="856"/>
      <c r="S51" s="856"/>
      <c r="T51" s="856"/>
      <c r="U51" s="856"/>
      <c r="V51" s="856"/>
      <c r="W51" s="856"/>
      <c r="X51" s="856"/>
      <c r="Y51" s="856"/>
      <c r="Z51" s="856"/>
      <c r="AA51" s="856"/>
      <c r="AB51" s="856"/>
      <c r="AC51" s="856"/>
      <c r="AD51" s="856"/>
      <c r="AE51" s="857"/>
      <c r="AF51" s="779"/>
      <c r="AG51" s="780"/>
      <c r="AH51" s="780"/>
      <c r="AI51" s="780"/>
      <c r="AJ51" s="781"/>
      <c r="AK51" s="858"/>
      <c r="AL51" s="856"/>
      <c r="AM51" s="856"/>
      <c r="AN51" s="856"/>
      <c r="AO51" s="856"/>
      <c r="AP51" s="856"/>
      <c r="AQ51" s="856"/>
      <c r="AR51" s="856"/>
      <c r="AS51" s="856"/>
      <c r="AT51" s="856"/>
      <c r="AU51" s="856"/>
      <c r="AV51" s="856"/>
      <c r="AW51" s="856"/>
      <c r="AX51" s="856"/>
      <c r="AY51" s="856"/>
      <c r="AZ51" s="859"/>
      <c r="BA51" s="859"/>
      <c r="BB51" s="859"/>
      <c r="BC51" s="859"/>
      <c r="BD51" s="859"/>
      <c r="BE51" s="848"/>
      <c r="BF51" s="848"/>
      <c r="BG51" s="848"/>
      <c r="BH51" s="848"/>
      <c r="BI51" s="849"/>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5"/>
      <c r="R52" s="856"/>
      <c r="S52" s="856"/>
      <c r="T52" s="856"/>
      <c r="U52" s="856"/>
      <c r="V52" s="856"/>
      <c r="W52" s="856"/>
      <c r="X52" s="856"/>
      <c r="Y52" s="856"/>
      <c r="Z52" s="856"/>
      <c r="AA52" s="856"/>
      <c r="AB52" s="856"/>
      <c r="AC52" s="856"/>
      <c r="AD52" s="856"/>
      <c r="AE52" s="857"/>
      <c r="AF52" s="779"/>
      <c r="AG52" s="780"/>
      <c r="AH52" s="780"/>
      <c r="AI52" s="780"/>
      <c r="AJ52" s="781"/>
      <c r="AK52" s="858"/>
      <c r="AL52" s="856"/>
      <c r="AM52" s="856"/>
      <c r="AN52" s="856"/>
      <c r="AO52" s="856"/>
      <c r="AP52" s="856"/>
      <c r="AQ52" s="856"/>
      <c r="AR52" s="856"/>
      <c r="AS52" s="856"/>
      <c r="AT52" s="856"/>
      <c r="AU52" s="856"/>
      <c r="AV52" s="856"/>
      <c r="AW52" s="856"/>
      <c r="AX52" s="856"/>
      <c r="AY52" s="856"/>
      <c r="AZ52" s="859"/>
      <c r="BA52" s="859"/>
      <c r="BB52" s="859"/>
      <c r="BC52" s="859"/>
      <c r="BD52" s="859"/>
      <c r="BE52" s="848"/>
      <c r="BF52" s="848"/>
      <c r="BG52" s="848"/>
      <c r="BH52" s="848"/>
      <c r="BI52" s="849"/>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5"/>
      <c r="R53" s="856"/>
      <c r="S53" s="856"/>
      <c r="T53" s="856"/>
      <c r="U53" s="856"/>
      <c r="V53" s="856"/>
      <c r="W53" s="856"/>
      <c r="X53" s="856"/>
      <c r="Y53" s="856"/>
      <c r="Z53" s="856"/>
      <c r="AA53" s="856"/>
      <c r="AB53" s="856"/>
      <c r="AC53" s="856"/>
      <c r="AD53" s="856"/>
      <c r="AE53" s="857"/>
      <c r="AF53" s="779"/>
      <c r="AG53" s="780"/>
      <c r="AH53" s="780"/>
      <c r="AI53" s="780"/>
      <c r="AJ53" s="781"/>
      <c r="AK53" s="858"/>
      <c r="AL53" s="856"/>
      <c r="AM53" s="856"/>
      <c r="AN53" s="856"/>
      <c r="AO53" s="856"/>
      <c r="AP53" s="856"/>
      <c r="AQ53" s="856"/>
      <c r="AR53" s="856"/>
      <c r="AS53" s="856"/>
      <c r="AT53" s="856"/>
      <c r="AU53" s="856"/>
      <c r="AV53" s="856"/>
      <c r="AW53" s="856"/>
      <c r="AX53" s="856"/>
      <c r="AY53" s="856"/>
      <c r="AZ53" s="859"/>
      <c r="BA53" s="859"/>
      <c r="BB53" s="859"/>
      <c r="BC53" s="859"/>
      <c r="BD53" s="859"/>
      <c r="BE53" s="848"/>
      <c r="BF53" s="848"/>
      <c r="BG53" s="848"/>
      <c r="BH53" s="848"/>
      <c r="BI53" s="849"/>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5"/>
      <c r="R54" s="856"/>
      <c r="S54" s="856"/>
      <c r="T54" s="856"/>
      <c r="U54" s="856"/>
      <c r="V54" s="856"/>
      <c r="W54" s="856"/>
      <c r="X54" s="856"/>
      <c r="Y54" s="856"/>
      <c r="Z54" s="856"/>
      <c r="AA54" s="856"/>
      <c r="AB54" s="856"/>
      <c r="AC54" s="856"/>
      <c r="AD54" s="856"/>
      <c r="AE54" s="857"/>
      <c r="AF54" s="779"/>
      <c r="AG54" s="780"/>
      <c r="AH54" s="780"/>
      <c r="AI54" s="780"/>
      <c r="AJ54" s="781"/>
      <c r="AK54" s="858"/>
      <c r="AL54" s="856"/>
      <c r="AM54" s="856"/>
      <c r="AN54" s="856"/>
      <c r="AO54" s="856"/>
      <c r="AP54" s="856"/>
      <c r="AQ54" s="856"/>
      <c r="AR54" s="856"/>
      <c r="AS54" s="856"/>
      <c r="AT54" s="856"/>
      <c r="AU54" s="856"/>
      <c r="AV54" s="856"/>
      <c r="AW54" s="856"/>
      <c r="AX54" s="856"/>
      <c r="AY54" s="856"/>
      <c r="AZ54" s="859"/>
      <c r="BA54" s="859"/>
      <c r="BB54" s="859"/>
      <c r="BC54" s="859"/>
      <c r="BD54" s="859"/>
      <c r="BE54" s="848"/>
      <c r="BF54" s="848"/>
      <c r="BG54" s="848"/>
      <c r="BH54" s="848"/>
      <c r="BI54" s="849"/>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5"/>
      <c r="R55" s="856"/>
      <c r="S55" s="856"/>
      <c r="T55" s="856"/>
      <c r="U55" s="856"/>
      <c r="V55" s="856"/>
      <c r="W55" s="856"/>
      <c r="X55" s="856"/>
      <c r="Y55" s="856"/>
      <c r="Z55" s="856"/>
      <c r="AA55" s="856"/>
      <c r="AB55" s="856"/>
      <c r="AC55" s="856"/>
      <c r="AD55" s="856"/>
      <c r="AE55" s="857"/>
      <c r="AF55" s="779"/>
      <c r="AG55" s="780"/>
      <c r="AH55" s="780"/>
      <c r="AI55" s="780"/>
      <c r="AJ55" s="781"/>
      <c r="AK55" s="858"/>
      <c r="AL55" s="856"/>
      <c r="AM55" s="856"/>
      <c r="AN55" s="856"/>
      <c r="AO55" s="856"/>
      <c r="AP55" s="856"/>
      <c r="AQ55" s="856"/>
      <c r="AR55" s="856"/>
      <c r="AS55" s="856"/>
      <c r="AT55" s="856"/>
      <c r="AU55" s="856"/>
      <c r="AV55" s="856"/>
      <c r="AW55" s="856"/>
      <c r="AX55" s="856"/>
      <c r="AY55" s="856"/>
      <c r="AZ55" s="859"/>
      <c r="BA55" s="859"/>
      <c r="BB55" s="859"/>
      <c r="BC55" s="859"/>
      <c r="BD55" s="859"/>
      <c r="BE55" s="848"/>
      <c r="BF55" s="848"/>
      <c r="BG55" s="848"/>
      <c r="BH55" s="848"/>
      <c r="BI55" s="849"/>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5"/>
      <c r="R56" s="856"/>
      <c r="S56" s="856"/>
      <c r="T56" s="856"/>
      <c r="U56" s="856"/>
      <c r="V56" s="856"/>
      <c r="W56" s="856"/>
      <c r="X56" s="856"/>
      <c r="Y56" s="856"/>
      <c r="Z56" s="856"/>
      <c r="AA56" s="856"/>
      <c r="AB56" s="856"/>
      <c r="AC56" s="856"/>
      <c r="AD56" s="856"/>
      <c r="AE56" s="857"/>
      <c r="AF56" s="779"/>
      <c r="AG56" s="780"/>
      <c r="AH56" s="780"/>
      <c r="AI56" s="780"/>
      <c r="AJ56" s="781"/>
      <c r="AK56" s="858"/>
      <c r="AL56" s="856"/>
      <c r="AM56" s="856"/>
      <c r="AN56" s="856"/>
      <c r="AO56" s="856"/>
      <c r="AP56" s="856"/>
      <c r="AQ56" s="856"/>
      <c r="AR56" s="856"/>
      <c r="AS56" s="856"/>
      <c r="AT56" s="856"/>
      <c r="AU56" s="856"/>
      <c r="AV56" s="856"/>
      <c r="AW56" s="856"/>
      <c r="AX56" s="856"/>
      <c r="AY56" s="856"/>
      <c r="AZ56" s="859"/>
      <c r="BA56" s="859"/>
      <c r="BB56" s="859"/>
      <c r="BC56" s="859"/>
      <c r="BD56" s="859"/>
      <c r="BE56" s="848"/>
      <c r="BF56" s="848"/>
      <c r="BG56" s="848"/>
      <c r="BH56" s="848"/>
      <c r="BI56" s="849"/>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5"/>
      <c r="R57" s="856"/>
      <c r="S57" s="856"/>
      <c r="T57" s="856"/>
      <c r="U57" s="856"/>
      <c r="V57" s="856"/>
      <c r="W57" s="856"/>
      <c r="X57" s="856"/>
      <c r="Y57" s="856"/>
      <c r="Z57" s="856"/>
      <c r="AA57" s="856"/>
      <c r="AB57" s="856"/>
      <c r="AC57" s="856"/>
      <c r="AD57" s="856"/>
      <c r="AE57" s="857"/>
      <c r="AF57" s="779"/>
      <c r="AG57" s="780"/>
      <c r="AH57" s="780"/>
      <c r="AI57" s="780"/>
      <c r="AJ57" s="781"/>
      <c r="AK57" s="858"/>
      <c r="AL57" s="856"/>
      <c r="AM57" s="856"/>
      <c r="AN57" s="856"/>
      <c r="AO57" s="856"/>
      <c r="AP57" s="856"/>
      <c r="AQ57" s="856"/>
      <c r="AR57" s="856"/>
      <c r="AS57" s="856"/>
      <c r="AT57" s="856"/>
      <c r="AU57" s="856"/>
      <c r="AV57" s="856"/>
      <c r="AW57" s="856"/>
      <c r="AX57" s="856"/>
      <c r="AY57" s="856"/>
      <c r="AZ57" s="859"/>
      <c r="BA57" s="859"/>
      <c r="BB57" s="859"/>
      <c r="BC57" s="859"/>
      <c r="BD57" s="859"/>
      <c r="BE57" s="848"/>
      <c r="BF57" s="848"/>
      <c r="BG57" s="848"/>
      <c r="BH57" s="848"/>
      <c r="BI57" s="849"/>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5"/>
      <c r="R58" s="856"/>
      <c r="S58" s="856"/>
      <c r="T58" s="856"/>
      <c r="U58" s="856"/>
      <c r="V58" s="856"/>
      <c r="W58" s="856"/>
      <c r="X58" s="856"/>
      <c r="Y58" s="856"/>
      <c r="Z58" s="856"/>
      <c r="AA58" s="856"/>
      <c r="AB58" s="856"/>
      <c r="AC58" s="856"/>
      <c r="AD58" s="856"/>
      <c r="AE58" s="857"/>
      <c r="AF58" s="779"/>
      <c r="AG58" s="780"/>
      <c r="AH58" s="780"/>
      <c r="AI58" s="780"/>
      <c r="AJ58" s="781"/>
      <c r="AK58" s="858"/>
      <c r="AL58" s="856"/>
      <c r="AM58" s="856"/>
      <c r="AN58" s="856"/>
      <c r="AO58" s="856"/>
      <c r="AP58" s="856"/>
      <c r="AQ58" s="856"/>
      <c r="AR58" s="856"/>
      <c r="AS58" s="856"/>
      <c r="AT58" s="856"/>
      <c r="AU58" s="856"/>
      <c r="AV58" s="856"/>
      <c r="AW58" s="856"/>
      <c r="AX58" s="856"/>
      <c r="AY58" s="856"/>
      <c r="AZ58" s="859"/>
      <c r="BA58" s="859"/>
      <c r="BB58" s="859"/>
      <c r="BC58" s="859"/>
      <c r="BD58" s="859"/>
      <c r="BE58" s="848"/>
      <c r="BF58" s="848"/>
      <c r="BG58" s="848"/>
      <c r="BH58" s="848"/>
      <c r="BI58" s="849"/>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5"/>
      <c r="R59" s="856"/>
      <c r="S59" s="856"/>
      <c r="T59" s="856"/>
      <c r="U59" s="856"/>
      <c r="V59" s="856"/>
      <c r="W59" s="856"/>
      <c r="X59" s="856"/>
      <c r="Y59" s="856"/>
      <c r="Z59" s="856"/>
      <c r="AA59" s="856"/>
      <c r="AB59" s="856"/>
      <c r="AC59" s="856"/>
      <c r="AD59" s="856"/>
      <c r="AE59" s="857"/>
      <c r="AF59" s="779"/>
      <c r="AG59" s="780"/>
      <c r="AH59" s="780"/>
      <c r="AI59" s="780"/>
      <c r="AJ59" s="781"/>
      <c r="AK59" s="858"/>
      <c r="AL59" s="856"/>
      <c r="AM59" s="856"/>
      <c r="AN59" s="856"/>
      <c r="AO59" s="856"/>
      <c r="AP59" s="856"/>
      <c r="AQ59" s="856"/>
      <c r="AR59" s="856"/>
      <c r="AS59" s="856"/>
      <c r="AT59" s="856"/>
      <c r="AU59" s="856"/>
      <c r="AV59" s="856"/>
      <c r="AW59" s="856"/>
      <c r="AX59" s="856"/>
      <c r="AY59" s="856"/>
      <c r="AZ59" s="859"/>
      <c r="BA59" s="859"/>
      <c r="BB59" s="859"/>
      <c r="BC59" s="859"/>
      <c r="BD59" s="859"/>
      <c r="BE59" s="848"/>
      <c r="BF59" s="848"/>
      <c r="BG59" s="848"/>
      <c r="BH59" s="848"/>
      <c r="BI59" s="849"/>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5"/>
      <c r="R60" s="856"/>
      <c r="S60" s="856"/>
      <c r="T60" s="856"/>
      <c r="U60" s="856"/>
      <c r="V60" s="856"/>
      <c r="W60" s="856"/>
      <c r="X60" s="856"/>
      <c r="Y60" s="856"/>
      <c r="Z60" s="856"/>
      <c r="AA60" s="856"/>
      <c r="AB60" s="856"/>
      <c r="AC60" s="856"/>
      <c r="AD60" s="856"/>
      <c r="AE60" s="857"/>
      <c r="AF60" s="779"/>
      <c r="AG60" s="780"/>
      <c r="AH60" s="780"/>
      <c r="AI60" s="780"/>
      <c r="AJ60" s="781"/>
      <c r="AK60" s="858"/>
      <c r="AL60" s="856"/>
      <c r="AM60" s="856"/>
      <c r="AN60" s="856"/>
      <c r="AO60" s="856"/>
      <c r="AP60" s="856"/>
      <c r="AQ60" s="856"/>
      <c r="AR60" s="856"/>
      <c r="AS60" s="856"/>
      <c r="AT60" s="856"/>
      <c r="AU60" s="856"/>
      <c r="AV60" s="856"/>
      <c r="AW60" s="856"/>
      <c r="AX60" s="856"/>
      <c r="AY60" s="856"/>
      <c r="AZ60" s="859"/>
      <c r="BA60" s="859"/>
      <c r="BB60" s="859"/>
      <c r="BC60" s="859"/>
      <c r="BD60" s="859"/>
      <c r="BE60" s="848"/>
      <c r="BF60" s="848"/>
      <c r="BG60" s="848"/>
      <c r="BH60" s="848"/>
      <c r="BI60" s="849"/>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5"/>
      <c r="R61" s="856"/>
      <c r="S61" s="856"/>
      <c r="T61" s="856"/>
      <c r="U61" s="856"/>
      <c r="V61" s="856"/>
      <c r="W61" s="856"/>
      <c r="X61" s="856"/>
      <c r="Y61" s="856"/>
      <c r="Z61" s="856"/>
      <c r="AA61" s="856"/>
      <c r="AB61" s="856"/>
      <c r="AC61" s="856"/>
      <c r="AD61" s="856"/>
      <c r="AE61" s="857"/>
      <c r="AF61" s="779"/>
      <c r="AG61" s="780"/>
      <c r="AH61" s="780"/>
      <c r="AI61" s="780"/>
      <c r="AJ61" s="781"/>
      <c r="AK61" s="858"/>
      <c r="AL61" s="856"/>
      <c r="AM61" s="856"/>
      <c r="AN61" s="856"/>
      <c r="AO61" s="856"/>
      <c r="AP61" s="856"/>
      <c r="AQ61" s="856"/>
      <c r="AR61" s="856"/>
      <c r="AS61" s="856"/>
      <c r="AT61" s="856"/>
      <c r="AU61" s="856"/>
      <c r="AV61" s="856"/>
      <c r="AW61" s="856"/>
      <c r="AX61" s="856"/>
      <c r="AY61" s="856"/>
      <c r="AZ61" s="859"/>
      <c r="BA61" s="859"/>
      <c r="BB61" s="859"/>
      <c r="BC61" s="859"/>
      <c r="BD61" s="859"/>
      <c r="BE61" s="848"/>
      <c r="BF61" s="848"/>
      <c r="BG61" s="848"/>
      <c r="BH61" s="848"/>
      <c r="BI61" s="849"/>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5"/>
      <c r="R62" s="856"/>
      <c r="S62" s="856"/>
      <c r="T62" s="856"/>
      <c r="U62" s="856"/>
      <c r="V62" s="856"/>
      <c r="W62" s="856"/>
      <c r="X62" s="856"/>
      <c r="Y62" s="856"/>
      <c r="Z62" s="856"/>
      <c r="AA62" s="856"/>
      <c r="AB62" s="856"/>
      <c r="AC62" s="856"/>
      <c r="AD62" s="856"/>
      <c r="AE62" s="857"/>
      <c r="AF62" s="779"/>
      <c r="AG62" s="780"/>
      <c r="AH62" s="780"/>
      <c r="AI62" s="780"/>
      <c r="AJ62" s="781"/>
      <c r="AK62" s="858"/>
      <c r="AL62" s="856"/>
      <c r="AM62" s="856"/>
      <c r="AN62" s="856"/>
      <c r="AO62" s="856"/>
      <c r="AP62" s="856"/>
      <c r="AQ62" s="856"/>
      <c r="AR62" s="856"/>
      <c r="AS62" s="856"/>
      <c r="AT62" s="856"/>
      <c r="AU62" s="856"/>
      <c r="AV62" s="856"/>
      <c r="AW62" s="856"/>
      <c r="AX62" s="856"/>
      <c r="AY62" s="856"/>
      <c r="AZ62" s="859"/>
      <c r="BA62" s="859"/>
      <c r="BB62" s="859"/>
      <c r="BC62" s="859"/>
      <c r="BD62" s="859"/>
      <c r="BE62" s="848"/>
      <c r="BF62" s="848"/>
      <c r="BG62" s="848"/>
      <c r="BH62" s="848"/>
      <c r="BI62" s="849"/>
      <c r="BJ62" s="867"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386</v>
      </c>
      <c r="C63" s="809"/>
      <c r="D63" s="809"/>
      <c r="E63" s="809"/>
      <c r="F63" s="809"/>
      <c r="G63" s="809"/>
      <c r="H63" s="809"/>
      <c r="I63" s="809"/>
      <c r="J63" s="809"/>
      <c r="K63" s="809"/>
      <c r="L63" s="809"/>
      <c r="M63" s="809"/>
      <c r="N63" s="809"/>
      <c r="O63" s="809"/>
      <c r="P63" s="810"/>
      <c r="Q63" s="860"/>
      <c r="R63" s="861"/>
      <c r="S63" s="861"/>
      <c r="T63" s="861"/>
      <c r="U63" s="861"/>
      <c r="V63" s="861"/>
      <c r="W63" s="861"/>
      <c r="X63" s="861"/>
      <c r="Y63" s="861"/>
      <c r="Z63" s="861"/>
      <c r="AA63" s="861"/>
      <c r="AB63" s="861"/>
      <c r="AC63" s="861"/>
      <c r="AD63" s="861"/>
      <c r="AE63" s="862"/>
      <c r="AF63" s="863">
        <v>758</v>
      </c>
      <c r="AG63" s="864"/>
      <c r="AH63" s="864"/>
      <c r="AI63" s="864"/>
      <c r="AJ63" s="865"/>
      <c r="AK63" s="866"/>
      <c r="AL63" s="861"/>
      <c r="AM63" s="861"/>
      <c r="AN63" s="861"/>
      <c r="AO63" s="861"/>
      <c r="AP63" s="864">
        <v>4335</v>
      </c>
      <c r="AQ63" s="864"/>
      <c r="AR63" s="864"/>
      <c r="AS63" s="864"/>
      <c r="AT63" s="864"/>
      <c r="AU63" s="864">
        <v>2848</v>
      </c>
      <c r="AV63" s="864"/>
      <c r="AW63" s="864"/>
      <c r="AX63" s="864"/>
      <c r="AY63" s="864"/>
      <c r="AZ63" s="868"/>
      <c r="BA63" s="868"/>
      <c r="BB63" s="868"/>
      <c r="BC63" s="868"/>
      <c r="BD63" s="868"/>
      <c r="BE63" s="869"/>
      <c r="BF63" s="869"/>
      <c r="BG63" s="869"/>
      <c r="BH63" s="869"/>
      <c r="BI63" s="870"/>
      <c r="BJ63" s="871" t="s">
        <v>379</v>
      </c>
      <c r="BK63" s="872"/>
      <c r="BL63" s="872"/>
      <c r="BM63" s="872"/>
      <c r="BN63" s="873"/>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4" t="s">
        <v>392</v>
      </c>
      <c r="AG66" s="831"/>
      <c r="AH66" s="831"/>
      <c r="AI66" s="831"/>
      <c r="AJ66" s="875"/>
      <c r="AK66" s="735" t="s">
        <v>393</v>
      </c>
      <c r="AL66" s="759"/>
      <c r="AM66" s="759"/>
      <c r="AN66" s="759"/>
      <c r="AO66" s="760"/>
      <c r="AP66" s="735" t="s">
        <v>394</v>
      </c>
      <c r="AQ66" s="736"/>
      <c r="AR66" s="736"/>
      <c r="AS66" s="736"/>
      <c r="AT66" s="737"/>
      <c r="AU66" s="735" t="s">
        <v>395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6"/>
      <c r="AG67" s="834"/>
      <c r="AH67" s="834"/>
      <c r="AI67" s="834"/>
      <c r="AJ67" s="877"/>
      <c r="AK67" s="878"/>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7"/>
    </row>
    <row r="68" spans="1:131" s="198" customFormat="1" ht="26.25" customHeight="1" thickTop="1">
      <c r="A68" s="209">
        <v>1</v>
      </c>
      <c r="B68" s="891" t="s">
        <v>543</v>
      </c>
      <c r="C68" s="892"/>
      <c r="D68" s="892"/>
      <c r="E68" s="892"/>
      <c r="F68" s="892"/>
      <c r="G68" s="892"/>
      <c r="H68" s="892"/>
      <c r="I68" s="892"/>
      <c r="J68" s="892"/>
      <c r="K68" s="892"/>
      <c r="L68" s="892"/>
      <c r="M68" s="892"/>
      <c r="N68" s="892"/>
      <c r="O68" s="892"/>
      <c r="P68" s="893"/>
      <c r="Q68" s="894">
        <v>10186</v>
      </c>
      <c r="R68" s="846"/>
      <c r="S68" s="846"/>
      <c r="T68" s="846"/>
      <c r="U68" s="847"/>
      <c r="V68" s="888">
        <v>9252</v>
      </c>
      <c r="W68" s="888"/>
      <c r="X68" s="888"/>
      <c r="Y68" s="888"/>
      <c r="Z68" s="888"/>
      <c r="AA68" s="888">
        <v>934</v>
      </c>
      <c r="AB68" s="888"/>
      <c r="AC68" s="888"/>
      <c r="AD68" s="888"/>
      <c r="AE68" s="888"/>
      <c r="AF68" s="888">
        <v>934</v>
      </c>
      <c r="AG68" s="888"/>
      <c r="AH68" s="888"/>
      <c r="AI68" s="888"/>
      <c r="AJ68" s="888"/>
      <c r="AK68" s="888">
        <v>3700</v>
      </c>
      <c r="AL68" s="888"/>
      <c r="AM68" s="888"/>
      <c r="AN68" s="888"/>
      <c r="AO68" s="888"/>
      <c r="AP68" s="888" t="s">
        <v>544</v>
      </c>
      <c r="AQ68" s="888"/>
      <c r="AR68" s="888"/>
      <c r="AS68" s="888"/>
      <c r="AT68" s="888"/>
      <c r="AU68" s="888" t="s">
        <v>544</v>
      </c>
      <c r="AV68" s="888"/>
      <c r="AW68" s="888"/>
      <c r="AX68" s="888"/>
      <c r="AY68" s="888"/>
      <c r="AZ68" s="889"/>
      <c r="BA68" s="889"/>
      <c r="BB68" s="889"/>
      <c r="BC68" s="889"/>
      <c r="BD68" s="890"/>
      <c r="BE68" s="216"/>
      <c r="BF68" s="216"/>
      <c r="BG68" s="216"/>
      <c r="BH68" s="216"/>
      <c r="BI68" s="216"/>
      <c r="BJ68" s="216"/>
      <c r="BK68" s="216"/>
      <c r="BL68" s="216"/>
      <c r="BM68" s="216"/>
      <c r="BN68" s="216"/>
      <c r="BO68" s="216"/>
      <c r="BP68" s="216"/>
      <c r="BQ68" s="213">
        <v>62</v>
      </c>
      <c r="BR68" s="218"/>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7"/>
    </row>
    <row r="69" spans="1:131" s="198" customFormat="1" ht="26.25" customHeight="1">
      <c r="A69" s="212">
        <v>2</v>
      </c>
      <c r="B69" s="895" t="s">
        <v>545</v>
      </c>
      <c r="C69" s="896"/>
      <c r="D69" s="896"/>
      <c r="E69" s="896"/>
      <c r="F69" s="896"/>
      <c r="G69" s="896"/>
      <c r="H69" s="896"/>
      <c r="I69" s="896"/>
      <c r="J69" s="896"/>
      <c r="K69" s="896"/>
      <c r="L69" s="896"/>
      <c r="M69" s="896"/>
      <c r="N69" s="896"/>
      <c r="O69" s="896"/>
      <c r="P69" s="897"/>
      <c r="Q69" s="898">
        <v>570</v>
      </c>
      <c r="R69" s="851"/>
      <c r="S69" s="851"/>
      <c r="T69" s="851"/>
      <c r="U69" s="852"/>
      <c r="V69" s="853">
        <v>566</v>
      </c>
      <c r="W69" s="853"/>
      <c r="X69" s="853"/>
      <c r="Y69" s="853"/>
      <c r="Z69" s="853"/>
      <c r="AA69" s="853">
        <v>4</v>
      </c>
      <c r="AB69" s="853"/>
      <c r="AC69" s="853"/>
      <c r="AD69" s="853"/>
      <c r="AE69" s="853"/>
      <c r="AF69" s="853">
        <v>4</v>
      </c>
      <c r="AG69" s="853"/>
      <c r="AH69" s="853"/>
      <c r="AI69" s="853"/>
      <c r="AJ69" s="853"/>
      <c r="AK69" s="853" t="s">
        <v>544</v>
      </c>
      <c r="AL69" s="853"/>
      <c r="AM69" s="853"/>
      <c r="AN69" s="853"/>
      <c r="AO69" s="853"/>
      <c r="AP69" s="853" t="s">
        <v>544</v>
      </c>
      <c r="AQ69" s="853"/>
      <c r="AR69" s="853"/>
      <c r="AS69" s="853"/>
      <c r="AT69" s="853"/>
      <c r="AU69" s="853" t="s">
        <v>544</v>
      </c>
      <c r="AV69" s="853"/>
      <c r="AW69" s="853"/>
      <c r="AX69" s="853"/>
      <c r="AY69" s="853"/>
      <c r="AZ69" s="899"/>
      <c r="BA69" s="899"/>
      <c r="BB69" s="899"/>
      <c r="BC69" s="899"/>
      <c r="BD69" s="900"/>
      <c r="BE69" s="216"/>
      <c r="BF69" s="216"/>
      <c r="BG69" s="216"/>
      <c r="BH69" s="216"/>
      <c r="BI69" s="216"/>
      <c r="BJ69" s="216"/>
      <c r="BK69" s="216"/>
      <c r="BL69" s="216"/>
      <c r="BM69" s="216"/>
      <c r="BN69" s="216"/>
      <c r="BO69" s="216"/>
      <c r="BP69" s="216"/>
      <c r="BQ69" s="213">
        <v>63</v>
      </c>
      <c r="BR69" s="218"/>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7"/>
    </row>
    <row r="70" spans="1:131" s="198" customFormat="1" ht="26.25" customHeight="1">
      <c r="A70" s="212">
        <v>3</v>
      </c>
      <c r="B70" s="895" t="s">
        <v>546</v>
      </c>
      <c r="C70" s="896"/>
      <c r="D70" s="896"/>
      <c r="E70" s="896"/>
      <c r="F70" s="896"/>
      <c r="G70" s="896"/>
      <c r="H70" s="896"/>
      <c r="I70" s="896"/>
      <c r="J70" s="896"/>
      <c r="K70" s="896"/>
      <c r="L70" s="896"/>
      <c r="M70" s="896"/>
      <c r="N70" s="896"/>
      <c r="O70" s="896"/>
      <c r="P70" s="897"/>
      <c r="Q70" s="898">
        <v>58</v>
      </c>
      <c r="R70" s="851"/>
      <c r="S70" s="851"/>
      <c r="T70" s="851"/>
      <c r="U70" s="852"/>
      <c r="V70" s="853">
        <v>47</v>
      </c>
      <c r="W70" s="853"/>
      <c r="X70" s="853"/>
      <c r="Y70" s="853"/>
      <c r="Z70" s="853"/>
      <c r="AA70" s="853">
        <v>11</v>
      </c>
      <c r="AB70" s="853"/>
      <c r="AC70" s="853"/>
      <c r="AD70" s="853"/>
      <c r="AE70" s="853"/>
      <c r="AF70" s="853">
        <v>11</v>
      </c>
      <c r="AG70" s="853"/>
      <c r="AH70" s="853"/>
      <c r="AI70" s="853"/>
      <c r="AJ70" s="853"/>
      <c r="AK70" s="853" t="s">
        <v>544</v>
      </c>
      <c r="AL70" s="853"/>
      <c r="AM70" s="853"/>
      <c r="AN70" s="853"/>
      <c r="AO70" s="853"/>
      <c r="AP70" s="853" t="s">
        <v>544</v>
      </c>
      <c r="AQ70" s="853"/>
      <c r="AR70" s="853"/>
      <c r="AS70" s="853"/>
      <c r="AT70" s="853"/>
      <c r="AU70" s="853" t="s">
        <v>544</v>
      </c>
      <c r="AV70" s="853"/>
      <c r="AW70" s="853"/>
      <c r="AX70" s="853"/>
      <c r="AY70" s="853"/>
      <c r="AZ70" s="899"/>
      <c r="BA70" s="899"/>
      <c r="BB70" s="899"/>
      <c r="BC70" s="899"/>
      <c r="BD70" s="900"/>
      <c r="BE70" s="216"/>
      <c r="BF70" s="216"/>
      <c r="BG70" s="216"/>
      <c r="BH70" s="216"/>
      <c r="BI70" s="216"/>
      <c r="BJ70" s="216"/>
      <c r="BK70" s="216"/>
      <c r="BL70" s="216"/>
      <c r="BM70" s="216"/>
      <c r="BN70" s="216"/>
      <c r="BO70" s="216"/>
      <c r="BP70" s="216"/>
      <c r="BQ70" s="213">
        <v>64</v>
      </c>
      <c r="BR70" s="218"/>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7"/>
    </row>
    <row r="71" spans="1:131" s="198" customFormat="1" ht="26.25" customHeight="1">
      <c r="A71" s="212">
        <v>4</v>
      </c>
      <c r="B71" s="895" t="s">
        <v>547</v>
      </c>
      <c r="C71" s="896"/>
      <c r="D71" s="896"/>
      <c r="E71" s="896"/>
      <c r="F71" s="896"/>
      <c r="G71" s="896"/>
      <c r="H71" s="896"/>
      <c r="I71" s="896"/>
      <c r="J71" s="896"/>
      <c r="K71" s="896"/>
      <c r="L71" s="896"/>
      <c r="M71" s="896"/>
      <c r="N71" s="896"/>
      <c r="O71" s="896"/>
      <c r="P71" s="897"/>
      <c r="Q71" s="898">
        <v>23</v>
      </c>
      <c r="R71" s="851"/>
      <c r="S71" s="851"/>
      <c r="T71" s="851"/>
      <c r="U71" s="852"/>
      <c r="V71" s="853">
        <v>20</v>
      </c>
      <c r="W71" s="853"/>
      <c r="X71" s="853"/>
      <c r="Y71" s="853"/>
      <c r="Z71" s="853"/>
      <c r="AA71" s="853">
        <v>3</v>
      </c>
      <c r="AB71" s="853"/>
      <c r="AC71" s="853"/>
      <c r="AD71" s="853"/>
      <c r="AE71" s="853"/>
      <c r="AF71" s="853">
        <v>3</v>
      </c>
      <c r="AG71" s="853"/>
      <c r="AH71" s="853"/>
      <c r="AI71" s="853"/>
      <c r="AJ71" s="853"/>
      <c r="AK71" s="853" t="s">
        <v>544</v>
      </c>
      <c r="AL71" s="853"/>
      <c r="AM71" s="853"/>
      <c r="AN71" s="853"/>
      <c r="AO71" s="853"/>
      <c r="AP71" s="853" t="s">
        <v>544</v>
      </c>
      <c r="AQ71" s="853"/>
      <c r="AR71" s="853"/>
      <c r="AS71" s="853"/>
      <c r="AT71" s="853"/>
      <c r="AU71" s="853" t="s">
        <v>544</v>
      </c>
      <c r="AV71" s="853"/>
      <c r="AW71" s="853"/>
      <c r="AX71" s="853"/>
      <c r="AY71" s="853"/>
      <c r="AZ71" s="899"/>
      <c r="BA71" s="899"/>
      <c r="BB71" s="899"/>
      <c r="BC71" s="899"/>
      <c r="BD71" s="900"/>
      <c r="BE71" s="216"/>
      <c r="BF71" s="216"/>
      <c r="BG71" s="216"/>
      <c r="BH71" s="216"/>
      <c r="BI71" s="216"/>
      <c r="BJ71" s="216"/>
      <c r="BK71" s="216"/>
      <c r="BL71" s="216"/>
      <c r="BM71" s="216"/>
      <c r="BN71" s="216"/>
      <c r="BO71" s="216"/>
      <c r="BP71" s="216"/>
      <c r="BQ71" s="213">
        <v>65</v>
      </c>
      <c r="BR71" s="218"/>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7"/>
    </row>
    <row r="72" spans="1:131" s="198" customFormat="1" ht="26.25" customHeight="1">
      <c r="A72" s="212">
        <v>5</v>
      </c>
      <c r="B72" s="895" t="s">
        <v>548</v>
      </c>
      <c r="C72" s="896"/>
      <c r="D72" s="896"/>
      <c r="E72" s="896"/>
      <c r="F72" s="896"/>
      <c r="G72" s="896"/>
      <c r="H72" s="896"/>
      <c r="I72" s="896"/>
      <c r="J72" s="896"/>
      <c r="K72" s="896"/>
      <c r="L72" s="896"/>
      <c r="M72" s="896"/>
      <c r="N72" s="896"/>
      <c r="O72" s="896"/>
      <c r="P72" s="897"/>
      <c r="Q72" s="898">
        <v>1</v>
      </c>
      <c r="R72" s="851"/>
      <c r="S72" s="851"/>
      <c r="T72" s="851"/>
      <c r="U72" s="852"/>
      <c r="V72" s="901">
        <v>0</v>
      </c>
      <c r="W72" s="851"/>
      <c r="X72" s="851"/>
      <c r="Y72" s="851"/>
      <c r="Z72" s="852"/>
      <c r="AA72" s="901">
        <v>0.46200000000000002</v>
      </c>
      <c r="AB72" s="851"/>
      <c r="AC72" s="851"/>
      <c r="AD72" s="851"/>
      <c r="AE72" s="852"/>
      <c r="AF72" s="901">
        <v>0.46200000000000002</v>
      </c>
      <c r="AG72" s="851"/>
      <c r="AH72" s="851"/>
      <c r="AI72" s="851"/>
      <c r="AJ72" s="852"/>
      <c r="AK72" s="853" t="s">
        <v>544</v>
      </c>
      <c r="AL72" s="853"/>
      <c r="AM72" s="853"/>
      <c r="AN72" s="853"/>
      <c r="AO72" s="853"/>
      <c r="AP72" s="853" t="s">
        <v>544</v>
      </c>
      <c r="AQ72" s="853"/>
      <c r="AR72" s="853"/>
      <c r="AS72" s="853"/>
      <c r="AT72" s="853"/>
      <c r="AU72" s="853" t="s">
        <v>544</v>
      </c>
      <c r="AV72" s="853"/>
      <c r="AW72" s="853"/>
      <c r="AX72" s="853"/>
      <c r="AY72" s="853"/>
      <c r="AZ72" s="899"/>
      <c r="BA72" s="899"/>
      <c r="BB72" s="899"/>
      <c r="BC72" s="899"/>
      <c r="BD72" s="900"/>
      <c r="BE72" s="216"/>
      <c r="BF72" s="216"/>
      <c r="BG72" s="216"/>
      <c r="BH72" s="216"/>
      <c r="BI72" s="216"/>
      <c r="BJ72" s="216"/>
      <c r="BK72" s="216"/>
      <c r="BL72" s="216"/>
      <c r="BM72" s="216"/>
      <c r="BN72" s="216"/>
      <c r="BO72" s="216"/>
      <c r="BP72" s="216"/>
      <c r="BQ72" s="213">
        <v>66</v>
      </c>
      <c r="BR72" s="218"/>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7"/>
    </row>
    <row r="73" spans="1:131" s="198" customFormat="1" ht="26.25" customHeight="1">
      <c r="A73" s="212">
        <v>6</v>
      </c>
      <c r="B73" s="895" t="s">
        <v>549</v>
      </c>
      <c r="C73" s="896"/>
      <c r="D73" s="896"/>
      <c r="E73" s="896"/>
      <c r="F73" s="896"/>
      <c r="G73" s="896"/>
      <c r="H73" s="896"/>
      <c r="I73" s="896"/>
      <c r="J73" s="896"/>
      <c r="K73" s="896"/>
      <c r="L73" s="896"/>
      <c r="M73" s="896"/>
      <c r="N73" s="896"/>
      <c r="O73" s="896"/>
      <c r="P73" s="897"/>
      <c r="Q73" s="898">
        <v>50</v>
      </c>
      <c r="R73" s="851"/>
      <c r="S73" s="851"/>
      <c r="T73" s="851"/>
      <c r="U73" s="852"/>
      <c r="V73" s="901">
        <v>50</v>
      </c>
      <c r="W73" s="851"/>
      <c r="X73" s="851"/>
      <c r="Y73" s="851"/>
      <c r="Z73" s="852"/>
      <c r="AA73" s="901" t="s">
        <v>550</v>
      </c>
      <c r="AB73" s="851"/>
      <c r="AC73" s="851"/>
      <c r="AD73" s="851"/>
      <c r="AE73" s="852"/>
      <c r="AF73" s="901" t="s">
        <v>550</v>
      </c>
      <c r="AG73" s="851"/>
      <c r="AH73" s="851"/>
      <c r="AI73" s="851"/>
      <c r="AJ73" s="852"/>
      <c r="AK73" s="853" t="s">
        <v>544</v>
      </c>
      <c r="AL73" s="853"/>
      <c r="AM73" s="853"/>
      <c r="AN73" s="853"/>
      <c r="AO73" s="853"/>
      <c r="AP73" s="853" t="s">
        <v>544</v>
      </c>
      <c r="AQ73" s="853"/>
      <c r="AR73" s="853"/>
      <c r="AS73" s="853"/>
      <c r="AT73" s="853"/>
      <c r="AU73" s="853" t="s">
        <v>544</v>
      </c>
      <c r="AV73" s="853"/>
      <c r="AW73" s="853"/>
      <c r="AX73" s="853"/>
      <c r="AY73" s="853"/>
      <c r="AZ73" s="899"/>
      <c r="BA73" s="899"/>
      <c r="BB73" s="899"/>
      <c r="BC73" s="899"/>
      <c r="BD73" s="900"/>
      <c r="BE73" s="216"/>
      <c r="BF73" s="216"/>
      <c r="BG73" s="216"/>
      <c r="BH73" s="216"/>
      <c r="BI73" s="216"/>
      <c r="BJ73" s="216"/>
      <c r="BK73" s="216"/>
      <c r="BL73" s="216"/>
      <c r="BM73" s="216"/>
      <c r="BN73" s="216"/>
      <c r="BO73" s="216"/>
      <c r="BP73" s="216"/>
      <c r="BQ73" s="213">
        <v>67</v>
      </c>
      <c r="BR73" s="218"/>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7"/>
    </row>
    <row r="74" spans="1:131" s="198" customFormat="1" ht="26.25" customHeight="1">
      <c r="A74" s="212">
        <v>7</v>
      </c>
      <c r="B74" s="895" t="s">
        <v>551</v>
      </c>
      <c r="C74" s="896"/>
      <c r="D74" s="896"/>
      <c r="E74" s="896"/>
      <c r="F74" s="896"/>
      <c r="G74" s="896"/>
      <c r="H74" s="896"/>
      <c r="I74" s="896"/>
      <c r="J74" s="896"/>
      <c r="K74" s="896"/>
      <c r="L74" s="896"/>
      <c r="M74" s="896"/>
      <c r="N74" s="896"/>
      <c r="O74" s="896"/>
      <c r="P74" s="897"/>
      <c r="Q74" s="902">
        <v>280</v>
      </c>
      <c r="R74" s="853"/>
      <c r="S74" s="853"/>
      <c r="T74" s="853"/>
      <c r="U74" s="853"/>
      <c r="V74" s="853">
        <v>235</v>
      </c>
      <c r="W74" s="853"/>
      <c r="X74" s="853"/>
      <c r="Y74" s="853"/>
      <c r="Z74" s="853"/>
      <c r="AA74" s="853">
        <v>44</v>
      </c>
      <c r="AB74" s="853"/>
      <c r="AC74" s="853"/>
      <c r="AD74" s="853"/>
      <c r="AE74" s="853"/>
      <c r="AF74" s="853">
        <v>44</v>
      </c>
      <c r="AG74" s="853"/>
      <c r="AH74" s="853"/>
      <c r="AI74" s="853"/>
      <c r="AJ74" s="853"/>
      <c r="AK74" s="853" t="s">
        <v>544</v>
      </c>
      <c r="AL74" s="853"/>
      <c r="AM74" s="853"/>
      <c r="AN74" s="853"/>
      <c r="AO74" s="853"/>
      <c r="AP74" s="853" t="s">
        <v>550</v>
      </c>
      <c r="AQ74" s="853"/>
      <c r="AR74" s="853"/>
      <c r="AS74" s="853"/>
      <c r="AT74" s="853"/>
      <c r="AU74" s="853" t="s">
        <v>550</v>
      </c>
      <c r="AV74" s="853"/>
      <c r="AW74" s="853"/>
      <c r="AX74" s="853"/>
      <c r="AY74" s="853"/>
      <c r="AZ74" s="899"/>
      <c r="BA74" s="899"/>
      <c r="BB74" s="899"/>
      <c r="BC74" s="899"/>
      <c r="BD74" s="900"/>
      <c r="BE74" s="216"/>
      <c r="BF74" s="216"/>
      <c r="BG74" s="216"/>
      <c r="BH74" s="216"/>
      <c r="BI74" s="216"/>
      <c r="BJ74" s="216"/>
      <c r="BK74" s="216"/>
      <c r="BL74" s="216"/>
      <c r="BM74" s="216"/>
      <c r="BN74" s="216"/>
      <c r="BO74" s="216"/>
      <c r="BP74" s="216"/>
      <c r="BQ74" s="213">
        <v>68</v>
      </c>
      <c r="BR74" s="218"/>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7"/>
    </row>
    <row r="75" spans="1:131" s="198" customFormat="1" ht="26.25" customHeight="1">
      <c r="A75" s="212">
        <v>8</v>
      </c>
      <c r="B75" s="895" t="s">
        <v>552</v>
      </c>
      <c r="C75" s="896"/>
      <c r="D75" s="896"/>
      <c r="E75" s="896"/>
      <c r="F75" s="896"/>
      <c r="G75" s="896"/>
      <c r="H75" s="896"/>
      <c r="I75" s="896"/>
      <c r="J75" s="896"/>
      <c r="K75" s="896"/>
      <c r="L75" s="896"/>
      <c r="M75" s="896"/>
      <c r="N75" s="896"/>
      <c r="O75" s="896"/>
      <c r="P75" s="897"/>
      <c r="Q75" s="902">
        <v>264</v>
      </c>
      <c r="R75" s="853"/>
      <c r="S75" s="853"/>
      <c r="T75" s="853"/>
      <c r="U75" s="853"/>
      <c r="V75" s="853">
        <v>190</v>
      </c>
      <c r="W75" s="853"/>
      <c r="X75" s="853"/>
      <c r="Y75" s="853"/>
      <c r="Z75" s="853"/>
      <c r="AA75" s="853">
        <v>74</v>
      </c>
      <c r="AB75" s="853"/>
      <c r="AC75" s="853"/>
      <c r="AD75" s="853"/>
      <c r="AE75" s="853"/>
      <c r="AF75" s="853">
        <v>74</v>
      </c>
      <c r="AG75" s="853"/>
      <c r="AH75" s="853"/>
      <c r="AI75" s="853"/>
      <c r="AJ75" s="853"/>
      <c r="AK75" s="853" t="s">
        <v>544</v>
      </c>
      <c r="AL75" s="853"/>
      <c r="AM75" s="853"/>
      <c r="AN75" s="853"/>
      <c r="AO75" s="853"/>
      <c r="AP75" s="853">
        <v>209</v>
      </c>
      <c r="AQ75" s="853"/>
      <c r="AR75" s="853"/>
      <c r="AS75" s="853"/>
      <c r="AT75" s="853"/>
      <c r="AU75" s="853">
        <v>36</v>
      </c>
      <c r="AV75" s="853"/>
      <c r="AW75" s="853"/>
      <c r="AX75" s="853"/>
      <c r="AY75" s="853"/>
      <c r="AZ75" s="899"/>
      <c r="BA75" s="899"/>
      <c r="BB75" s="899"/>
      <c r="BC75" s="899"/>
      <c r="BD75" s="900"/>
      <c r="BE75" s="216"/>
      <c r="BF75" s="216"/>
      <c r="BG75" s="216"/>
      <c r="BH75" s="216"/>
      <c r="BI75" s="216"/>
      <c r="BJ75" s="216"/>
      <c r="BK75" s="216"/>
      <c r="BL75" s="216"/>
      <c r="BM75" s="216"/>
      <c r="BN75" s="216"/>
      <c r="BO75" s="216"/>
      <c r="BP75" s="216"/>
      <c r="BQ75" s="213">
        <v>69</v>
      </c>
      <c r="BR75" s="218"/>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7"/>
    </row>
    <row r="76" spans="1:131" s="198" customFormat="1" ht="26.25" customHeight="1">
      <c r="A76" s="212">
        <v>9</v>
      </c>
      <c r="B76" s="895" t="s">
        <v>553</v>
      </c>
      <c r="C76" s="896"/>
      <c r="D76" s="896"/>
      <c r="E76" s="896"/>
      <c r="F76" s="896"/>
      <c r="G76" s="896"/>
      <c r="H76" s="896"/>
      <c r="I76" s="896"/>
      <c r="J76" s="896"/>
      <c r="K76" s="896"/>
      <c r="L76" s="896"/>
      <c r="M76" s="896"/>
      <c r="N76" s="896"/>
      <c r="O76" s="896"/>
      <c r="P76" s="897"/>
      <c r="Q76" s="902">
        <v>1101</v>
      </c>
      <c r="R76" s="853"/>
      <c r="S76" s="853"/>
      <c r="T76" s="853"/>
      <c r="U76" s="853"/>
      <c r="V76" s="853">
        <v>1115</v>
      </c>
      <c r="W76" s="853"/>
      <c r="X76" s="853"/>
      <c r="Y76" s="853"/>
      <c r="Z76" s="853"/>
      <c r="AA76" s="853">
        <v>-15</v>
      </c>
      <c r="AB76" s="853"/>
      <c r="AC76" s="853"/>
      <c r="AD76" s="853"/>
      <c r="AE76" s="853"/>
      <c r="AF76" s="853">
        <v>-15</v>
      </c>
      <c r="AG76" s="853"/>
      <c r="AH76" s="853"/>
      <c r="AI76" s="853"/>
      <c r="AJ76" s="853"/>
      <c r="AK76" s="853">
        <v>29</v>
      </c>
      <c r="AL76" s="853"/>
      <c r="AM76" s="853"/>
      <c r="AN76" s="853"/>
      <c r="AO76" s="853"/>
      <c r="AP76" s="853" t="s">
        <v>544</v>
      </c>
      <c r="AQ76" s="853"/>
      <c r="AR76" s="853"/>
      <c r="AS76" s="853"/>
      <c r="AT76" s="853"/>
      <c r="AU76" s="853" t="s">
        <v>544</v>
      </c>
      <c r="AV76" s="853"/>
      <c r="AW76" s="853"/>
      <c r="AX76" s="853"/>
      <c r="AY76" s="853"/>
      <c r="AZ76" s="899"/>
      <c r="BA76" s="899"/>
      <c r="BB76" s="899"/>
      <c r="BC76" s="899"/>
      <c r="BD76" s="900"/>
      <c r="BE76" s="216"/>
      <c r="BF76" s="216"/>
      <c r="BG76" s="216"/>
      <c r="BH76" s="216"/>
      <c r="BI76" s="216"/>
      <c r="BJ76" s="216"/>
      <c r="BK76" s="216"/>
      <c r="BL76" s="216"/>
      <c r="BM76" s="216"/>
      <c r="BN76" s="216"/>
      <c r="BO76" s="216"/>
      <c r="BP76" s="216"/>
      <c r="BQ76" s="213">
        <v>70</v>
      </c>
      <c r="BR76" s="218"/>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7"/>
    </row>
    <row r="77" spans="1:131" s="198" customFormat="1" ht="26.25" customHeight="1">
      <c r="A77" s="212">
        <v>10</v>
      </c>
      <c r="B77" s="895" t="s">
        <v>554</v>
      </c>
      <c r="C77" s="896"/>
      <c r="D77" s="896"/>
      <c r="E77" s="896"/>
      <c r="F77" s="896"/>
      <c r="G77" s="896"/>
      <c r="H77" s="896"/>
      <c r="I77" s="896"/>
      <c r="J77" s="896"/>
      <c r="K77" s="896"/>
      <c r="L77" s="896"/>
      <c r="M77" s="896"/>
      <c r="N77" s="896"/>
      <c r="O77" s="896"/>
      <c r="P77" s="897"/>
      <c r="Q77" s="898">
        <v>1177</v>
      </c>
      <c r="R77" s="851"/>
      <c r="S77" s="851"/>
      <c r="T77" s="851"/>
      <c r="U77" s="852"/>
      <c r="V77" s="901">
        <v>1159</v>
      </c>
      <c r="W77" s="851"/>
      <c r="X77" s="851"/>
      <c r="Y77" s="851"/>
      <c r="Z77" s="852"/>
      <c r="AA77" s="901">
        <v>19</v>
      </c>
      <c r="AB77" s="851"/>
      <c r="AC77" s="851"/>
      <c r="AD77" s="851"/>
      <c r="AE77" s="852"/>
      <c r="AF77" s="901">
        <v>19</v>
      </c>
      <c r="AG77" s="851"/>
      <c r="AH77" s="851"/>
      <c r="AI77" s="851"/>
      <c r="AJ77" s="852"/>
      <c r="AK77" s="901" t="s">
        <v>544</v>
      </c>
      <c r="AL77" s="851"/>
      <c r="AM77" s="851"/>
      <c r="AN77" s="851"/>
      <c r="AO77" s="852"/>
      <c r="AP77" s="901">
        <v>395</v>
      </c>
      <c r="AQ77" s="851"/>
      <c r="AR77" s="851"/>
      <c r="AS77" s="851"/>
      <c r="AT77" s="852"/>
      <c r="AU77" s="901">
        <v>133</v>
      </c>
      <c r="AV77" s="851"/>
      <c r="AW77" s="851"/>
      <c r="AX77" s="851"/>
      <c r="AY77" s="852"/>
      <c r="AZ77" s="899"/>
      <c r="BA77" s="899"/>
      <c r="BB77" s="899"/>
      <c r="BC77" s="899"/>
      <c r="BD77" s="900"/>
      <c r="BE77" s="216"/>
      <c r="BF77" s="216"/>
      <c r="BG77" s="216"/>
      <c r="BH77" s="216"/>
      <c r="BI77" s="216"/>
      <c r="BJ77" s="216"/>
      <c r="BK77" s="216"/>
      <c r="BL77" s="216"/>
      <c r="BM77" s="216"/>
      <c r="BN77" s="216"/>
      <c r="BO77" s="216"/>
      <c r="BP77" s="216"/>
      <c r="BQ77" s="213">
        <v>71</v>
      </c>
      <c r="BR77" s="218"/>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7"/>
    </row>
    <row r="78" spans="1:131" s="198" customFormat="1" ht="26.25" customHeight="1">
      <c r="A78" s="212">
        <v>11</v>
      </c>
      <c r="B78" s="895" t="s">
        <v>555</v>
      </c>
      <c r="C78" s="896"/>
      <c r="D78" s="896"/>
      <c r="E78" s="896"/>
      <c r="F78" s="896"/>
      <c r="G78" s="896"/>
      <c r="H78" s="896"/>
      <c r="I78" s="896"/>
      <c r="J78" s="896"/>
      <c r="K78" s="896"/>
      <c r="L78" s="896"/>
      <c r="M78" s="896"/>
      <c r="N78" s="896"/>
      <c r="O78" s="896"/>
      <c r="P78" s="897"/>
      <c r="Q78" s="898">
        <v>7</v>
      </c>
      <c r="R78" s="851"/>
      <c r="S78" s="851"/>
      <c r="T78" s="851"/>
      <c r="U78" s="852"/>
      <c r="V78" s="901">
        <v>6</v>
      </c>
      <c r="W78" s="851"/>
      <c r="X78" s="851"/>
      <c r="Y78" s="851"/>
      <c r="Z78" s="852"/>
      <c r="AA78" s="901">
        <v>1</v>
      </c>
      <c r="AB78" s="851"/>
      <c r="AC78" s="851"/>
      <c r="AD78" s="851"/>
      <c r="AE78" s="852"/>
      <c r="AF78" s="901">
        <v>1</v>
      </c>
      <c r="AG78" s="851"/>
      <c r="AH78" s="851"/>
      <c r="AI78" s="851"/>
      <c r="AJ78" s="852"/>
      <c r="AK78" s="901" t="s">
        <v>544</v>
      </c>
      <c r="AL78" s="851"/>
      <c r="AM78" s="851"/>
      <c r="AN78" s="851"/>
      <c r="AO78" s="852"/>
      <c r="AP78" s="901" t="s">
        <v>550</v>
      </c>
      <c r="AQ78" s="851"/>
      <c r="AR78" s="851"/>
      <c r="AS78" s="851"/>
      <c r="AT78" s="852"/>
      <c r="AU78" s="901" t="s">
        <v>544</v>
      </c>
      <c r="AV78" s="851"/>
      <c r="AW78" s="851"/>
      <c r="AX78" s="851"/>
      <c r="AY78" s="852"/>
      <c r="AZ78" s="899"/>
      <c r="BA78" s="899"/>
      <c r="BB78" s="899"/>
      <c r="BC78" s="899"/>
      <c r="BD78" s="900"/>
      <c r="BE78" s="216"/>
      <c r="BF78" s="216"/>
      <c r="BG78" s="216"/>
      <c r="BH78" s="216"/>
      <c r="BI78" s="216"/>
      <c r="BJ78" s="219"/>
      <c r="BK78" s="219"/>
      <c r="BL78" s="219"/>
      <c r="BM78" s="219"/>
      <c r="BN78" s="219"/>
      <c r="BO78" s="216"/>
      <c r="BP78" s="216"/>
      <c r="BQ78" s="213">
        <v>72</v>
      </c>
      <c r="BR78" s="218"/>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7"/>
    </row>
    <row r="79" spans="1:131" s="198" customFormat="1" ht="26.25" customHeight="1">
      <c r="A79" s="212">
        <v>12</v>
      </c>
      <c r="B79" s="895" t="s">
        <v>556</v>
      </c>
      <c r="C79" s="896"/>
      <c r="D79" s="896"/>
      <c r="E79" s="896"/>
      <c r="F79" s="896"/>
      <c r="G79" s="896"/>
      <c r="H79" s="896"/>
      <c r="I79" s="896"/>
      <c r="J79" s="896"/>
      <c r="K79" s="896"/>
      <c r="L79" s="896"/>
      <c r="M79" s="896"/>
      <c r="N79" s="896"/>
      <c r="O79" s="896"/>
      <c r="P79" s="897"/>
      <c r="Q79" s="898">
        <v>1</v>
      </c>
      <c r="R79" s="851"/>
      <c r="S79" s="851"/>
      <c r="T79" s="851"/>
      <c r="U79" s="852"/>
      <c r="V79" s="901">
        <v>0.26200000000000001</v>
      </c>
      <c r="W79" s="851"/>
      <c r="X79" s="851"/>
      <c r="Y79" s="851"/>
      <c r="Z79" s="852"/>
      <c r="AA79" s="901">
        <v>1</v>
      </c>
      <c r="AB79" s="851"/>
      <c r="AC79" s="851"/>
      <c r="AD79" s="851"/>
      <c r="AE79" s="852"/>
      <c r="AF79" s="901">
        <v>1</v>
      </c>
      <c r="AG79" s="851"/>
      <c r="AH79" s="851"/>
      <c r="AI79" s="851"/>
      <c r="AJ79" s="852"/>
      <c r="AK79" s="901" t="s">
        <v>544</v>
      </c>
      <c r="AL79" s="851"/>
      <c r="AM79" s="851"/>
      <c r="AN79" s="851"/>
      <c r="AO79" s="852"/>
      <c r="AP79" s="901" t="s">
        <v>550</v>
      </c>
      <c r="AQ79" s="851"/>
      <c r="AR79" s="851"/>
      <c r="AS79" s="851"/>
      <c r="AT79" s="852"/>
      <c r="AU79" s="901" t="s">
        <v>544</v>
      </c>
      <c r="AV79" s="851"/>
      <c r="AW79" s="851"/>
      <c r="AX79" s="851"/>
      <c r="AY79" s="852"/>
      <c r="AZ79" s="899"/>
      <c r="BA79" s="899"/>
      <c r="BB79" s="899"/>
      <c r="BC79" s="899"/>
      <c r="BD79" s="900"/>
      <c r="BE79" s="216"/>
      <c r="BF79" s="216"/>
      <c r="BG79" s="216"/>
      <c r="BH79" s="216"/>
      <c r="BI79" s="216"/>
      <c r="BJ79" s="219"/>
      <c r="BK79" s="219"/>
      <c r="BL79" s="219"/>
      <c r="BM79" s="219"/>
      <c r="BN79" s="219"/>
      <c r="BO79" s="216"/>
      <c r="BP79" s="216"/>
      <c r="BQ79" s="213">
        <v>73</v>
      </c>
      <c r="BR79" s="218"/>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7"/>
    </row>
    <row r="80" spans="1:131" s="198" customFormat="1" ht="26.25" customHeight="1">
      <c r="A80" s="212">
        <v>13</v>
      </c>
      <c r="B80" s="895" t="s">
        <v>557</v>
      </c>
      <c r="C80" s="896"/>
      <c r="D80" s="896"/>
      <c r="E80" s="896"/>
      <c r="F80" s="896"/>
      <c r="G80" s="896"/>
      <c r="H80" s="896"/>
      <c r="I80" s="896"/>
      <c r="J80" s="896"/>
      <c r="K80" s="896"/>
      <c r="L80" s="896"/>
      <c r="M80" s="896"/>
      <c r="N80" s="896"/>
      <c r="O80" s="896"/>
      <c r="P80" s="897"/>
      <c r="Q80" s="898">
        <v>19</v>
      </c>
      <c r="R80" s="851"/>
      <c r="S80" s="851"/>
      <c r="T80" s="851"/>
      <c r="U80" s="852"/>
      <c r="V80" s="901">
        <v>14</v>
      </c>
      <c r="W80" s="851"/>
      <c r="X80" s="851"/>
      <c r="Y80" s="851"/>
      <c r="Z80" s="852"/>
      <c r="AA80" s="901">
        <v>5</v>
      </c>
      <c r="AB80" s="851"/>
      <c r="AC80" s="851"/>
      <c r="AD80" s="851"/>
      <c r="AE80" s="852"/>
      <c r="AF80" s="901">
        <v>5</v>
      </c>
      <c r="AG80" s="851"/>
      <c r="AH80" s="851"/>
      <c r="AI80" s="851"/>
      <c r="AJ80" s="852"/>
      <c r="AK80" s="901">
        <v>12</v>
      </c>
      <c r="AL80" s="851"/>
      <c r="AM80" s="851"/>
      <c r="AN80" s="851"/>
      <c r="AO80" s="852"/>
      <c r="AP80" s="901" t="s">
        <v>550</v>
      </c>
      <c r="AQ80" s="851"/>
      <c r="AR80" s="851"/>
      <c r="AS80" s="851"/>
      <c r="AT80" s="852"/>
      <c r="AU80" s="901" t="s">
        <v>544</v>
      </c>
      <c r="AV80" s="851"/>
      <c r="AW80" s="851"/>
      <c r="AX80" s="851"/>
      <c r="AY80" s="852"/>
      <c r="AZ80" s="899"/>
      <c r="BA80" s="899"/>
      <c r="BB80" s="899"/>
      <c r="BC80" s="899"/>
      <c r="BD80" s="900"/>
      <c r="BE80" s="216"/>
      <c r="BF80" s="216"/>
      <c r="BG80" s="216"/>
      <c r="BH80" s="216"/>
      <c r="BI80" s="216"/>
      <c r="BJ80" s="216"/>
      <c r="BK80" s="216"/>
      <c r="BL80" s="216"/>
      <c r="BM80" s="216"/>
      <c r="BN80" s="216"/>
      <c r="BO80" s="216"/>
      <c r="BP80" s="216"/>
      <c r="BQ80" s="213">
        <v>74</v>
      </c>
      <c r="BR80" s="218"/>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7"/>
    </row>
    <row r="81" spans="1:131" s="198" customFormat="1" ht="26.25" customHeight="1">
      <c r="A81" s="212">
        <v>14</v>
      </c>
      <c r="B81" s="895" t="s">
        <v>558</v>
      </c>
      <c r="C81" s="896"/>
      <c r="D81" s="896"/>
      <c r="E81" s="896"/>
      <c r="F81" s="896"/>
      <c r="G81" s="896"/>
      <c r="H81" s="896"/>
      <c r="I81" s="896"/>
      <c r="J81" s="896"/>
      <c r="K81" s="896"/>
      <c r="L81" s="896"/>
      <c r="M81" s="896"/>
      <c r="N81" s="896"/>
      <c r="O81" s="896"/>
      <c r="P81" s="897"/>
      <c r="Q81" s="898">
        <v>383</v>
      </c>
      <c r="R81" s="851"/>
      <c r="S81" s="851"/>
      <c r="T81" s="851"/>
      <c r="U81" s="852"/>
      <c r="V81" s="901">
        <v>357</v>
      </c>
      <c r="W81" s="851"/>
      <c r="X81" s="851"/>
      <c r="Y81" s="851"/>
      <c r="Z81" s="852"/>
      <c r="AA81" s="901">
        <v>26</v>
      </c>
      <c r="AB81" s="851"/>
      <c r="AC81" s="851"/>
      <c r="AD81" s="851"/>
      <c r="AE81" s="852"/>
      <c r="AF81" s="901">
        <v>26</v>
      </c>
      <c r="AG81" s="851"/>
      <c r="AH81" s="851"/>
      <c r="AI81" s="851"/>
      <c r="AJ81" s="852"/>
      <c r="AK81" s="901" t="s">
        <v>544</v>
      </c>
      <c r="AL81" s="851"/>
      <c r="AM81" s="851"/>
      <c r="AN81" s="851"/>
      <c r="AO81" s="852"/>
      <c r="AP81" s="901" t="s">
        <v>550</v>
      </c>
      <c r="AQ81" s="851"/>
      <c r="AR81" s="851"/>
      <c r="AS81" s="851"/>
      <c r="AT81" s="852"/>
      <c r="AU81" s="901" t="s">
        <v>544</v>
      </c>
      <c r="AV81" s="851"/>
      <c r="AW81" s="851"/>
      <c r="AX81" s="851"/>
      <c r="AY81" s="852"/>
      <c r="AZ81" s="899"/>
      <c r="BA81" s="899"/>
      <c r="BB81" s="899"/>
      <c r="BC81" s="899"/>
      <c r="BD81" s="900"/>
      <c r="BE81" s="216"/>
      <c r="BF81" s="216"/>
      <c r="BG81" s="216"/>
      <c r="BH81" s="216"/>
      <c r="BI81" s="216"/>
      <c r="BJ81" s="216"/>
      <c r="BK81" s="216"/>
      <c r="BL81" s="216"/>
      <c r="BM81" s="216"/>
      <c r="BN81" s="216"/>
      <c r="BO81" s="216"/>
      <c r="BP81" s="216"/>
      <c r="BQ81" s="213">
        <v>75</v>
      </c>
      <c r="BR81" s="218"/>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7"/>
    </row>
    <row r="82" spans="1:131" s="198" customFormat="1" ht="26.25" customHeight="1">
      <c r="A82" s="212">
        <v>15</v>
      </c>
      <c r="B82" s="895" t="s">
        <v>559</v>
      </c>
      <c r="C82" s="896"/>
      <c r="D82" s="896"/>
      <c r="E82" s="896"/>
      <c r="F82" s="896"/>
      <c r="G82" s="896"/>
      <c r="H82" s="896"/>
      <c r="I82" s="896"/>
      <c r="J82" s="896"/>
      <c r="K82" s="896"/>
      <c r="L82" s="896"/>
      <c r="M82" s="896"/>
      <c r="N82" s="896"/>
      <c r="O82" s="896"/>
      <c r="P82" s="897"/>
      <c r="Q82" s="898">
        <v>187</v>
      </c>
      <c r="R82" s="851"/>
      <c r="S82" s="851"/>
      <c r="T82" s="851"/>
      <c r="U82" s="852"/>
      <c r="V82" s="901">
        <v>98</v>
      </c>
      <c r="W82" s="851"/>
      <c r="X82" s="851"/>
      <c r="Y82" s="851"/>
      <c r="Z82" s="852"/>
      <c r="AA82" s="901">
        <v>90</v>
      </c>
      <c r="AB82" s="851"/>
      <c r="AC82" s="851"/>
      <c r="AD82" s="851"/>
      <c r="AE82" s="852"/>
      <c r="AF82" s="901">
        <v>90</v>
      </c>
      <c r="AG82" s="851"/>
      <c r="AH82" s="851"/>
      <c r="AI82" s="851"/>
      <c r="AJ82" s="852"/>
      <c r="AK82" s="901" t="s">
        <v>544</v>
      </c>
      <c r="AL82" s="851"/>
      <c r="AM82" s="851"/>
      <c r="AN82" s="851"/>
      <c r="AO82" s="852"/>
      <c r="AP82" s="901" t="s">
        <v>544</v>
      </c>
      <c r="AQ82" s="851"/>
      <c r="AR82" s="851"/>
      <c r="AS82" s="851"/>
      <c r="AT82" s="852"/>
      <c r="AU82" s="901" t="s">
        <v>544</v>
      </c>
      <c r="AV82" s="851"/>
      <c r="AW82" s="851"/>
      <c r="AX82" s="851"/>
      <c r="AY82" s="852"/>
      <c r="AZ82" s="899"/>
      <c r="BA82" s="899"/>
      <c r="BB82" s="899"/>
      <c r="BC82" s="899"/>
      <c r="BD82" s="900"/>
      <c r="BE82" s="216"/>
      <c r="BF82" s="216"/>
      <c r="BG82" s="216"/>
      <c r="BH82" s="216"/>
      <c r="BI82" s="216"/>
      <c r="BJ82" s="216"/>
      <c r="BK82" s="216"/>
      <c r="BL82" s="216"/>
      <c r="BM82" s="216"/>
      <c r="BN82" s="216"/>
      <c r="BO82" s="216"/>
      <c r="BP82" s="216"/>
      <c r="BQ82" s="213">
        <v>76</v>
      </c>
      <c r="BR82" s="218"/>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7"/>
    </row>
    <row r="83" spans="1:131" s="198" customFormat="1" ht="26.25" customHeight="1">
      <c r="A83" s="212">
        <v>16</v>
      </c>
      <c r="B83" s="895" t="s">
        <v>560</v>
      </c>
      <c r="C83" s="896"/>
      <c r="D83" s="896"/>
      <c r="E83" s="896"/>
      <c r="F83" s="896"/>
      <c r="G83" s="896"/>
      <c r="H83" s="896"/>
      <c r="I83" s="896"/>
      <c r="J83" s="896"/>
      <c r="K83" s="896"/>
      <c r="L83" s="896"/>
      <c r="M83" s="896"/>
      <c r="N83" s="896"/>
      <c r="O83" s="896"/>
      <c r="P83" s="897"/>
      <c r="Q83" s="898">
        <v>187</v>
      </c>
      <c r="R83" s="851"/>
      <c r="S83" s="851"/>
      <c r="T83" s="851"/>
      <c r="U83" s="852"/>
      <c r="V83" s="901">
        <v>181</v>
      </c>
      <c r="W83" s="851"/>
      <c r="X83" s="851"/>
      <c r="Y83" s="851"/>
      <c r="Z83" s="852"/>
      <c r="AA83" s="901">
        <v>7</v>
      </c>
      <c r="AB83" s="851"/>
      <c r="AC83" s="851"/>
      <c r="AD83" s="851"/>
      <c r="AE83" s="852"/>
      <c r="AF83" s="901">
        <v>7</v>
      </c>
      <c r="AG83" s="851"/>
      <c r="AH83" s="851"/>
      <c r="AI83" s="851"/>
      <c r="AJ83" s="852"/>
      <c r="AK83" s="901" t="s">
        <v>550</v>
      </c>
      <c r="AL83" s="851"/>
      <c r="AM83" s="851"/>
      <c r="AN83" s="851"/>
      <c r="AO83" s="852"/>
      <c r="AP83" s="901" t="s">
        <v>544</v>
      </c>
      <c r="AQ83" s="851"/>
      <c r="AR83" s="851"/>
      <c r="AS83" s="851"/>
      <c r="AT83" s="852"/>
      <c r="AU83" s="901" t="s">
        <v>544</v>
      </c>
      <c r="AV83" s="851"/>
      <c r="AW83" s="851"/>
      <c r="AX83" s="851"/>
      <c r="AY83" s="852"/>
      <c r="AZ83" s="899"/>
      <c r="BA83" s="899"/>
      <c r="BB83" s="899"/>
      <c r="BC83" s="899"/>
      <c r="BD83" s="900"/>
      <c r="BE83" s="216"/>
      <c r="BF83" s="216"/>
      <c r="BG83" s="216"/>
      <c r="BH83" s="216"/>
      <c r="BI83" s="216"/>
      <c r="BJ83" s="216"/>
      <c r="BK83" s="216"/>
      <c r="BL83" s="216"/>
      <c r="BM83" s="216"/>
      <c r="BN83" s="216"/>
      <c r="BO83" s="216"/>
      <c r="BP83" s="216"/>
      <c r="BQ83" s="213">
        <v>77</v>
      </c>
      <c r="BR83" s="218"/>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7"/>
    </row>
    <row r="84" spans="1:131" s="198" customFormat="1" ht="26.25" customHeight="1">
      <c r="A84" s="212">
        <v>17</v>
      </c>
      <c r="B84" s="895" t="s">
        <v>561</v>
      </c>
      <c r="C84" s="896"/>
      <c r="D84" s="896"/>
      <c r="E84" s="896"/>
      <c r="F84" s="896"/>
      <c r="G84" s="896"/>
      <c r="H84" s="896"/>
      <c r="I84" s="896"/>
      <c r="J84" s="896"/>
      <c r="K84" s="896"/>
      <c r="L84" s="896"/>
      <c r="M84" s="896"/>
      <c r="N84" s="896"/>
      <c r="O84" s="896"/>
      <c r="P84" s="897"/>
      <c r="Q84" s="898">
        <v>208312</v>
      </c>
      <c r="R84" s="851"/>
      <c r="S84" s="851"/>
      <c r="T84" s="851"/>
      <c r="U84" s="852"/>
      <c r="V84" s="901">
        <v>200160</v>
      </c>
      <c r="W84" s="851"/>
      <c r="X84" s="851"/>
      <c r="Y84" s="851"/>
      <c r="Z84" s="852"/>
      <c r="AA84" s="901">
        <v>8152</v>
      </c>
      <c r="AB84" s="851"/>
      <c r="AC84" s="851"/>
      <c r="AD84" s="851"/>
      <c r="AE84" s="852"/>
      <c r="AF84" s="901">
        <v>8152</v>
      </c>
      <c r="AG84" s="851"/>
      <c r="AH84" s="851"/>
      <c r="AI84" s="851"/>
      <c r="AJ84" s="852"/>
      <c r="AK84" s="901">
        <v>212</v>
      </c>
      <c r="AL84" s="851"/>
      <c r="AM84" s="851"/>
      <c r="AN84" s="851"/>
      <c r="AO84" s="852"/>
      <c r="AP84" s="901" t="s">
        <v>550</v>
      </c>
      <c r="AQ84" s="851"/>
      <c r="AR84" s="851"/>
      <c r="AS84" s="851"/>
      <c r="AT84" s="852"/>
      <c r="AU84" s="901" t="s">
        <v>550</v>
      </c>
      <c r="AV84" s="851"/>
      <c r="AW84" s="851"/>
      <c r="AX84" s="851"/>
      <c r="AY84" s="852"/>
      <c r="AZ84" s="899"/>
      <c r="BA84" s="899"/>
      <c r="BB84" s="899"/>
      <c r="BC84" s="899"/>
      <c r="BD84" s="900"/>
      <c r="BE84" s="216"/>
      <c r="BF84" s="216"/>
      <c r="BG84" s="216"/>
      <c r="BH84" s="216"/>
      <c r="BI84" s="216"/>
      <c r="BJ84" s="216"/>
      <c r="BK84" s="216"/>
      <c r="BL84" s="216"/>
      <c r="BM84" s="216"/>
      <c r="BN84" s="216"/>
      <c r="BO84" s="216"/>
      <c r="BP84" s="216"/>
      <c r="BQ84" s="213">
        <v>78</v>
      </c>
      <c r="BR84" s="218"/>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7"/>
    </row>
    <row r="85" spans="1:131" s="198" customFormat="1" ht="26.25" customHeight="1">
      <c r="A85" s="212">
        <v>18</v>
      </c>
      <c r="B85" s="903"/>
      <c r="C85" s="904"/>
      <c r="D85" s="904"/>
      <c r="E85" s="904"/>
      <c r="F85" s="904"/>
      <c r="G85" s="904"/>
      <c r="H85" s="904"/>
      <c r="I85" s="904"/>
      <c r="J85" s="904"/>
      <c r="K85" s="904"/>
      <c r="L85" s="904"/>
      <c r="M85" s="904"/>
      <c r="N85" s="904"/>
      <c r="O85" s="904"/>
      <c r="P85" s="905"/>
      <c r="Q85" s="902"/>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16"/>
      <c r="BF85" s="216"/>
      <c r="BG85" s="216"/>
      <c r="BH85" s="216"/>
      <c r="BI85" s="216"/>
      <c r="BJ85" s="216"/>
      <c r="BK85" s="216"/>
      <c r="BL85" s="216"/>
      <c r="BM85" s="216"/>
      <c r="BN85" s="216"/>
      <c r="BO85" s="216"/>
      <c r="BP85" s="216"/>
      <c r="BQ85" s="213">
        <v>79</v>
      </c>
      <c r="BR85" s="218"/>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7"/>
    </row>
    <row r="86" spans="1:131" s="198" customFormat="1" ht="26.25" customHeight="1">
      <c r="A86" s="212">
        <v>19</v>
      </c>
      <c r="B86" s="903"/>
      <c r="C86" s="904"/>
      <c r="D86" s="904"/>
      <c r="E86" s="904"/>
      <c r="F86" s="904"/>
      <c r="G86" s="904"/>
      <c r="H86" s="904"/>
      <c r="I86" s="904"/>
      <c r="J86" s="904"/>
      <c r="K86" s="904"/>
      <c r="L86" s="904"/>
      <c r="M86" s="904"/>
      <c r="N86" s="904"/>
      <c r="O86" s="904"/>
      <c r="P86" s="905"/>
      <c r="Q86" s="902"/>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16"/>
      <c r="BF86" s="216"/>
      <c r="BG86" s="216"/>
      <c r="BH86" s="216"/>
      <c r="BI86" s="216"/>
      <c r="BJ86" s="216"/>
      <c r="BK86" s="216"/>
      <c r="BL86" s="216"/>
      <c r="BM86" s="216"/>
      <c r="BN86" s="216"/>
      <c r="BO86" s="216"/>
      <c r="BP86" s="216"/>
      <c r="BQ86" s="213">
        <v>80</v>
      </c>
      <c r="BR86" s="218"/>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7"/>
    </row>
    <row r="87" spans="1:131" s="198" customFormat="1" ht="26.25" customHeight="1">
      <c r="A87" s="220">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6"/>
      <c r="BF87" s="216"/>
      <c r="BG87" s="216"/>
      <c r="BH87" s="216"/>
      <c r="BI87" s="216"/>
      <c r="BJ87" s="216"/>
      <c r="BK87" s="216"/>
      <c r="BL87" s="216"/>
      <c r="BM87" s="216"/>
      <c r="BN87" s="216"/>
      <c r="BO87" s="216"/>
      <c r="BP87" s="216"/>
      <c r="BQ87" s="213">
        <v>81</v>
      </c>
      <c r="BR87" s="218"/>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7"/>
    </row>
    <row r="88" spans="1:131" s="198" customFormat="1" ht="26.25" customHeight="1" thickBot="1">
      <c r="A88" s="215" t="s">
        <v>363</v>
      </c>
      <c r="B88" s="808" t="s">
        <v>396</v>
      </c>
      <c r="C88" s="809"/>
      <c r="D88" s="809"/>
      <c r="E88" s="809"/>
      <c r="F88" s="809"/>
      <c r="G88" s="809"/>
      <c r="H88" s="809"/>
      <c r="I88" s="809"/>
      <c r="J88" s="809"/>
      <c r="K88" s="809"/>
      <c r="L88" s="809"/>
      <c r="M88" s="809"/>
      <c r="N88" s="809"/>
      <c r="O88" s="809"/>
      <c r="P88" s="810"/>
      <c r="Q88" s="860"/>
      <c r="R88" s="861"/>
      <c r="S88" s="861"/>
      <c r="T88" s="861"/>
      <c r="U88" s="861"/>
      <c r="V88" s="861"/>
      <c r="W88" s="861"/>
      <c r="X88" s="861"/>
      <c r="Y88" s="861"/>
      <c r="Z88" s="861"/>
      <c r="AA88" s="861"/>
      <c r="AB88" s="861"/>
      <c r="AC88" s="861"/>
      <c r="AD88" s="861"/>
      <c r="AE88" s="861"/>
      <c r="AF88" s="864">
        <v>9356</v>
      </c>
      <c r="AG88" s="864"/>
      <c r="AH88" s="864"/>
      <c r="AI88" s="864"/>
      <c r="AJ88" s="864"/>
      <c r="AK88" s="861"/>
      <c r="AL88" s="861"/>
      <c r="AM88" s="861"/>
      <c r="AN88" s="861"/>
      <c r="AO88" s="861"/>
      <c r="AP88" s="864">
        <v>604</v>
      </c>
      <c r="AQ88" s="864"/>
      <c r="AR88" s="864"/>
      <c r="AS88" s="864"/>
      <c r="AT88" s="864"/>
      <c r="AU88" s="864">
        <v>169</v>
      </c>
      <c r="AV88" s="864"/>
      <c r="AW88" s="864"/>
      <c r="AX88" s="864"/>
      <c r="AY88" s="864"/>
      <c r="AZ88" s="869"/>
      <c r="BA88" s="869"/>
      <c r="BB88" s="869"/>
      <c r="BC88" s="869"/>
      <c r="BD88" s="870"/>
      <c r="BE88" s="216"/>
      <c r="BF88" s="216"/>
      <c r="BG88" s="216"/>
      <c r="BH88" s="216"/>
      <c r="BI88" s="216"/>
      <c r="BJ88" s="216"/>
      <c r="BK88" s="216"/>
      <c r="BL88" s="216"/>
      <c r="BM88" s="216"/>
      <c r="BN88" s="216"/>
      <c r="BO88" s="216"/>
      <c r="BP88" s="216"/>
      <c r="BQ88" s="213">
        <v>82</v>
      </c>
      <c r="BR88" s="218"/>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397</v>
      </c>
      <c r="BS102" s="809"/>
      <c r="BT102" s="809"/>
      <c r="BU102" s="809"/>
      <c r="BV102" s="809"/>
      <c r="BW102" s="809"/>
      <c r="BX102" s="809"/>
      <c r="BY102" s="809"/>
      <c r="BZ102" s="809"/>
      <c r="CA102" s="809"/>
      <c r="CB102" s="809"/>
      <c r="CC102" s="809"/>
      <c r="CD102" s="809"/>
      <c r="CE102" s="809"/>
      <c r="CF102" s="809"/>
      <c r="CG102" s="810"/>
      <c r="CH102" s="913"/>
      <c r="CI102" s="914"/>
      <c r="CJ102" s="914"/>
      <c r="CK102" s="914"/>
      <c r="CL102" s="915"/>
      <c r="CM102" s="913"/>
      <c r="CN102" s="914"/>
      <c r="CO102" s="914"/>
      <c r="CP102" s="914"/>
      <c r="CQ102" s="915"/>
      <c r="CR102" s="916">
        <v>175</v>
      </c>
      <c r="CS102" s="872"/>
      <c r="CT102" s="872"/>
      <c r="CU102" s="872"/>
      <c r="CV102" s="917"/>
      <c r="CW102" s="916">
        <v>2</v>
      </c>
      <c r="CX102" s="872"/>
      <c r="CY102" s="872"/>
      <c r="CZ102" s="872"/>
      <c r="DA102" s="917"/>
      <c r="DB102" s="916" t="s">
        <v>562</v>
      </c>
      <c r="DC102" s="872"/>
      <c r="DD102" s="872"/>
      <c r="DE102" s="872"/>
      <c r="DF102" s="917"/>
      <c r="DG102" s="916" t="s">
        <v>562</v>
      </c>
      <c r="DH102" s="872"/>
      <c r="DI102" s="872"/>
      <c r="DJ102" s="872"/>
      <c r="DK102" s="917"/>
      <c r="DL102" s="916" t="s">
        <v>562</v>
      </c>
      <c r="DM102" s="872"/>
      <c r="DN102" s="872"/>
      <c r="DO102" s="872"/>
      <c r="DP102" s="917"/>
      <c r="DQ102" s="916" t="s">
        <v>562</v>
      </c>
      <c r="DR102" s="872"/>
      <c r="DS102" s="872"/>
      <c r="DT102" s="872"/>
      <c r="DU102" s="917"/>
      <c r="DV102" s="942"/>
      <c r="DW102" s="943"/>
      <c r="DX102" s="943"/>
      <c r="DY102" s="943"/>
      <c r="DZ102" s="94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5" t="s">
        <v>398</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6" t="s">
        <v>399</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7" t="s">
        <v>402</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403</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7" customFormat="1" ht="26.25" customHeight="1">
      <c r="A109" s="940" t="s">
        <v>404</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405</v>
      </c>
      <c r="AB109" s="919"/>
      <c r="AC109" s="919"/>
      <c r="AD109" s="919"/>
      <c r="AE109" s="920"/>
      <c r="AF109" s="918" t="s">
        <v>283</v>
      </c>
      <c r="AG109" s="919"/>
      <c r="AH109" s="919"/>
      <c r="AI109" s="919"/>
      <c r="AJ109" s="920"/>
      <c r="AK109" s="918" t="s">
        <v>282</v>
      </c>
      <c r="AL109" s="919"/>
      <c r="AM109" s="919"/>
      <c r="AN109" s="919"/>
      <c r="AO109" s="920"/>
      <c r="AP109" s="918" t="s">
        <v>406</v>
      </c>
      <c r="AQ109" s="919"/>
      <c r="AR109" s="919"/>
      <c r="AS109" s="919"/>
      <c r="AT109" s="921"/>
      <c r="AU109" s="940" t="s">
        <v>404</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405</v>
      </c>
      <c r="BR109" s="919"/>
      <c r="BS109" s="919"/>
      <c r="BT109" s="919"/>
      <c r="BU109" s="920"/>
      <c r="BV109" s="918" t="s">
        <v>283</v>
      </c>
      <c r="BW109" s="919"/>
      <c r="BX109" s="919"/>
      <c r="BY109" s="919"/>
      <c r="BZ109" s="920"/>
      <c r="CA109" s="918" t="s">
        <v>282</v>
      </c>
      <c r="CB109" s="919"/>
      <c r="CC109" s="919"/>
      <c r="CD109" s="919"/>
      <c r="CE109" s="920"/>
      <c r="CF109" s="941" t="s">
        <v>406</v>
      </c>
      <c r="CG109" s="941"/>
      <c r="CH109" s="941"/>
      <c r="CI109" s="941"/>
      <c r="CJ109" s="941"/>
      <c r="CK109" s="918" t="s">
        <v>407</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405</v>
      </c>
      <c r="DH109" s="919"/>
      <c r="DI109" s="919"/>
      <c r="DJ109" s="919"/>
      <c r="DK109" s="920"/>
      <c r="DL109" s="918" t="s">
        <v>283</v>
      </c>
      <c r="DM109" s="919"/>
      <c r="DN109" s="919"/>
      <c r="DO109" s="919"/>
      <c r="DP109" s="920"/>
      <c r="DQ109" s="918" t="s">
        <v>282</v>
      </c>
      <c r="DR109" s="919"/>
      <c r="DS109" s="919"/>
      <c r="DT109" s="919"/>
      <c r="DU109" s="920"/>
      <c r="DV109" s="918" t="s">
        <v>406</v>
      </c>
      <c r="DW109" s="919"/>
      <c r="DX109" s="919"/>
      <c r="DY109" s="919"/>
      <c r="DZ109" s="921"/>
    </row>
    <row r="110" spans="1:131" s="197" customFormat="1" ht="26.25" customHeight="1">
      <c r="A110" s="922" t="s">
        <v>408</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1373495</v>
      </c>
      <c r="AB110" s="926"/>
      <c r="AC110" s="926"/>
      <c r="AD110" s="926"/>
      <c r="AE110" s="927"/>
      <c r="AF110" s="928">
        <v>1314311</v>
      </c>
      <c r="AG110" s="926"/>
      <c r="AH110" s="926"/>
      <c r="AI110" s="926"/>
      <c r="AJ110" s="927"/>
      <c r="AK110" s="928">
        <v>1206852</v>
      </c>
      <c r="AL110" s="926"/>
      <c r="AM110" s="926"/>
      <c r="AN110" s="926"/>
      <c r="AO110" s="927"/>
      <c r="AP110" s="929">
        <v>20.3</v>
      </c>
      <c r="AQ110" s="930"/>
      <c r="AR110" s="930"/>
      <c r="AS110" s="930"/>
      <c r="AT110" s="931"/>
      <c r="AU110" s="932" t="s">
        <v>60</v>
      </c>
      <c r="AV110" s="933"/>
      <c r="AW110" s="933"/>
      <c r="AX110" s="933"/>
      <c r="AY110" s="934"/>
      <c r="AZ110" s="976" t="s">
        <v>409</v>
      </c>
      <c r="BA110" s="923"/>
      <c r="BB110" s="923"/>
      <c r="BC110" s="923"/>
      <c r="BD110" s="923"/>
      <c r="BE110" s="923"/>
      <c r="BF110" s="923"/>
      <c r="BG110" s="923"/>
      <c r="BH110" s="923"/>
      <c r="BI110" s="923"/>
      <c r="BJ110" s="923"/>
      <c r="BK110" s="923"/>
      <c r="BL110" s="923"/>
      <c r="BM110" s="923"/>
      <c r="BN110" s="923"/>
      <c r="BO110" s="923"/>
      <c r="BP110" s="924"/>
      <c r="BQ110" s="962">
        <v>9683573</v>
      </c>
      <c r="BR110" s="963"/>
      <c r="BS110" s="963"/>
      <c r="BT110" s="963"/>
      <c r="BU110" s="963"/>
      <c r="BV110" s="963">
        <v>9012530</v>
      </c>
      <c r="BW110" s="963"/>
      <c r="BX110" s="963"/>
      <c r="BY110" s="963"/>
      <c r="BZ110" s="963"/>
      <c r="CA110" s="963">
        <v>8702419</v>
      </c>
      <c r="CB110" s="963"/>
      <c r="CC110" s="963"/>
      <c r="CD110" s="963"/>
      <c r="CE110" s="963"/>
      <c r="CF110" s="977">
        <v>146.5</v>
      </c>
      <c r="CG110" s="978"/>
      <c r="CH110" s="978"/>
      <c r="CI110" s="978"/>
      <c r="CJ110" s="978"/>
      <c r="CK110" s="979" t="s">
        <v>410</v>
      </c>
      <c r="CL110" s="980"/>
      <c r="CM110" s="959" t="s">
        <v>411</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t="s">
        <v>108</v>
      </c>
      <c r="DH110" s="963"/>
      <c r="DI110" s="963"/>
      <c r="DJ110" s="963"/>
      <c r="DK110" s="963"/>
      <c r="DL110" s="963" t="s">
        <v>108</v>
      </c>
      <c r="DM110" s="963"/>
      <c r="DN110" s="963"/>
      <c r="DO110" s="963"/>
      <c r="DP110" s="963"/>
      <c r="DQ110" s="963" t="s">
        <v>108</v>
      </c>
      <c r="DR110" s="963"/>
      <c r="DS110" s="963"/>
      <c r="DT110" s="963"/>
      <c r="DU110" s="963"/>
      <c r="DV110" s="964" t="s">
        <v>108</v>
      </c>
      <c r="DW110" s="964"/>
      <c r="DX110" s="964"/>
      <c r="DY110" s="964"/>
      <c r="DZ110" s="965"/>
    </row>
    <row r="111" spans="1:131" s="197" customFormat="1" ht="26.25" customHeight="1">
      <c r="A111" s="966" t="s">
        <v>412</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108</v>
      </c>
      <c r="AB111" s="970"/>
      <c r="AC111" s="970"/>
      <c r="AD111" s="970"/>
      <c r="AE111" s="971"/>
      <c r="AF111" s="972" t="s">
        <v>108</v>
      </c>
      <c r="AG111" s="970"/>
      <c r="AH111" s="970"/>
      <c r="AI111" s="970"/>
      <c r="AJ111" s="971"/>
      <c r="AK111" s="972" t="s">
        <v>108</v>
      </c>
      <c r="AL111" s="970"/>
      <c r="AM111" s="970"/>
      <c r="AN111" s="970"/>
      <c r="AO111" s="971"/>
      <c r="AP111" s="973" t="s">
        <v>108</v>
      </c>
      <c r="AQ111" s="974"/>
      <c r="AR111" s="974"/>
      <c r="AS111" s="974"/>
      <c r="AT111" s="975"/>
      <c r="AU111" s="935"/>
      <c r="AV111" s="936"/>
      <c r="AW111" s="936"/>
      <c r="AX111" s="936"/>
      <c r="AY111" s="937"/>
      <c r="AZ111" s="985" t="s">
        <v>413</v>
      </c>
      <c r="BA111" s="986"/>
      <c r="BB111" s="986"/>
      <c r="BC111" s="986"/>
      <c r="BD111" s="986"/>
      <c r="BE111" s="986"/>
      <c r="BF111" s="986"/>
      <c r="BG111" s="986"/>
      <c r="BH111" s="986"/>
      <c r="BI111" s="986"/>
      <c r="BJ111" s="986"/>
      <c r="BK111" s="986"/>
      <c r="BL111" s="986"/>
      <c r="BM111" s="986"/>
      <c r="BN111" s="986"/>
      <c r="BO111" s="986"/>
      <c r="BP111" s="987"/>
      <c r="BQ111" s="955">
        <v>202789</v>
      </c>
      <c r="BR111" s="956"/>
      <c r="BS111" s="956"/>
      <c r="BT111" s="956"/>
      <c r="BU111" s="956"/>
      <c r="BV111" s="956">
        <v>153545</v>
      </c>
      <c r="BW111" s="956"/>
      <c r="BX111" s="956"/>
      <c r="BY111" s="956"/>
      <c r="BZ111" s="956"/>
      <c r="CA111" s="956">
        <v>218926</v>
      </c>
      <c r="CB111" s="956"/>
      <c r="CC111" s="956"/>
      <c r="CD111" s="956"/>
      <c r="CE111" s="956"/>
      <c r="CF111" s="950">
        <v>3.7</v>
      </c>
      <c r="CG111" s="951"/>
      <c r="CH111" s="951"/>
      <c r="CI111" s="951"/>
      <c r="CJ111" s="951"/>
      <c r="CK111" s="981"/>
      <c r="CL111" s="982"/>
      <c r="CM111" s="952" t="s">
        <v>414</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108</v>
      </c>
      <c r="DH111" s="956"/>
      <c r="DI111" s="956"/>
      <c r="DJ111" s="956"/>
      <c r="DK111" s="956"/>
      <c r="DL111" s="956" t="s">
        <v>108</v>
      </c>
      <c r="DM111" s="956"/>
      <c r="DN111" s="956"/>
      <c r="DO111" s="956"/>
      <c r="DP111" s="956"/>
      <c r="DQ111" s="956" t="s">
        <v>108</v>
      </c>
      <c r="DR111" s="956"/>
      <c r="DS111" s="956"/>
      <c r="DT111" s="956"/>
      <c r="DU111" s="956"/>
      <c r="DV111" s="957" t="s">
        <v>108</v>
      </c>
      <c r="DW111" s="957"/>
      <c r="DX111" s="957"/>
      <c r="DY111" s="957"/>
      <c r="DZ111" s="958"/>
    </row>
    <row r="112" spans="1:131" s="197" customFormat="1" ht="26.25" customHeight="1">
      <c r="A112" s="988" t="s">
        <v>415</v>
      </c>
      <c r="B112" s="989"/>
      <c r="C112" s="986" t="s">
        <v>416</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108</v>
      </c>
      <c r="AB112" s="995"/>
      <c r="AC112" s="995"/>
      <c r="AD112" s="995"/>
      <c r="AE112" s="996"/>
      <c r="AF112" s="997" t="s">
        <v>108</v>
      </c>
      <c r="AG112" s="995"/>
      <c r="AH112" s="995"/>
      <c r="AI112" s="995"/>
      <c r="AJ112" s="996"/>
      <c r="AK112" s="997" t="s">
        <v>108</v>
      </c>
      <c r="AL112" s="995"/>
      <c r="AM112" s="995"/>
      <c r="AN112" s="995"/>
      <c r="AO112" s="996"/>
      <c r="AP112" s="998" t="s">
        <v>108</v>
      </c>
      <c r="AQ112" s="999"/>
      <c r="AR112" s="999"/>
      <c r="AS112" s="999"/>
      <c r="AT112" s="1000"/>
      <c r="AU112" s="935"/>
      <c r="AV112" s="936"/>
      <c r="AW112" s="936"/>
      <c r="AX112" s="936"/>
      <c r="AY112" s="937"/>
      <c r="AZ112" s="985" t="s">
        <v>417</v>
      </c>
      <c r="BA112" s="986"/>
      <c r="BB112" s="986"/>
      <c r="BC112" s="986"/>
      <c r="BD112" s="986"/>
      <c r="BE112" s="986"/>
      <c r="BF112" s="986"/>
      <c r="BG112" s="986"/>
      <c r="BH112" s="986"/>
      <c r="BI112" s="986"/>
      <c r="BJ112" s="986"/>
      <c r="BK112" s="986"/>
      <c r="BL112" s="986"/>
      <c r="BM112" s="986"/>
      <c r="BN112" s="986"/>
      <c r="BO112" s="986"/>
      <c r="BP112" s="987"/>
      <c r="BQ112" s="955">
        <v>2986767</v>
      </c>
      <c r="BR112" s="956"/>
      <c r="BS112" s="956"/>
      <c r="BT112" s="956"/>
      <c r="BU112" s="956"/>
      <c r="BV112" s="956">
        <v>2906479</v>
      </c>
      <c r="BW112" s="956"/>
      <c r="BX112" s="956"/>
      <c r="BY112" s="956"/>
      <c r="BZ112" s="956"/>
      <c r="CA112" s="956">
        <v>2848579</v>
      </c>
      <c r="CB112" s="956"/>
      <c r="CC112" s="956"/>
      <c r="CD112" s="956"/>
      <c r="CE112" s="956"/>
      <c r="CF112" s="950">
        <v>47.9</v>
      </c>
      <c r="CG112" s="951"/>
      <c r="CH112" s="951"/>
      <c r="CI112" s="951"/>
      <c r="CJ112" s="951"/>
      <c r="CK112" s="981"/>
      <c r="CL112" s="982"/>
      <c r="CM112" s="952" t="s">
        <v>418</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108</v>
      </c>
      <c r="DH112" s="956"/>
      <c r="DI112" s="956"/>
      <c r="DJ112" s="956"/>
      <c r="DK112" s="956"/>
      <c r="DL112" s="956" t="s">
        <v>108</v>
      </c>
      <c r="DM112" s="956"/>
      <c r="DN112" s="956"/>
      <c r="DO112" s="956"/>
      <c r="DP112" s="956"/>
      <c r="DQ112" s="956" t="s">
        <v>108</v>
      </c>
      <c r="DR112" s="956"/>
      <c r="DS112" s="956"/>
      <c r="DT112" s="956"/>
      <c r="DU112" s="956"/>
      <c r="DV112" s="957" t="s">
        <v>108</v>
      </c>
      <c r="DW112" s="957"/>
      <c r="DX112" s="957"/>
      <c r="DY112" s="957"/>
      <c r="DZ112" s="958"/>
    </row>
    <row r="113" spans="1:130" s="197" customFormat="1" ht="26.25" customHeight="1">
      <c r="A113" s="990"/>
      <c r="B113" s="991"/>
      <c r="C113" s="986" t="s">
        <v>419</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277134</v>
      </c>
      <c r="AB113" s="970"/>
      <c r="AC113" s="970"/>
      <c r="AD113" s="970"/>
      <c r="AE113" s="971"/>
      <c r="AF113" s="972">
        <v>279327</v>
      </c>
      <c r="AG113" s="970"/>
      <c r="AH113" s="970"/>
      <c r="AI113" s="970"/>
      <c r="AJ113" s="971"/>
      <c r="AK113" s="972">
        <v>281660</v>
      </c>
      <c r="AL113" s="970"/>
      <c r="AM113" s="970"/>
      <c r="AN113" s="970"/>
      <c r="AO113" s="971"/>
      <c r="AP113" s="973">
        <v>4.7</v>
      </c>
      <c r="AQ113" s="974"/>
      <c r="AR113" s="974"/>
      <c r="AS113" s="974"/>
      <c r="AT113" s="975"/>
      <c r="AU113" s="935"/>
      <c r="AV113" s="936"/>
      <c r="AW113" s="936"/>
      <c r="AX113" s="936"/>
      <c r="AY113" s="937"/>
      <c r="AZ113" s="985" t="s">
        <v>420</v>
      </c>
      <c r="BA113" s="986"/>
      <c r="BB113" s="986"/>
      <c r="BC113" s="986"/>
      <c r="BD113" s="986"/>
      <c r="BE113" s="986"/>
      <c r="BF113" s="986"/>
      <c r="BG113" s="986"/>
      <c r="BH113" s="986"/>
      <c r="BI113" s="986"/>
      <c r="BJ113" s="986"/>
      <c r="BK113" s="986"/>
      <c r="BL113" s="986"/>
      <c r="BM113" s="986"/>
      <c r="BN113" s="986"/>
      <c r="BO113" s="986"/>
      <c r="BP113" s="987"/>
      <c r="BQ113" s="955">
        <v>156250</v>
      </c>
      <c r="BR113" s="956"/>
      <c r="BS113" s="956"/>
      <c r="BT113" s="956"/>
      <c r="BU113" s="956"/>
      <c r="BV113" s="956">
        <v>46310</v>
      </c>
      <c r="BW113" s="956"/>
      <c r="BX113" s="956"/>
      <c r="BY113" s="956"/>
      <c r="BZ113" s="956"/>
      <c r="CA113" s="956">
        <v>168646</v>
      </c>
      <c r="CB113" s="956"/>
      <c r="CC113" s="956"/>
      <c r="CD113" s="956"/>
      <c r="CE113" s="956"/>
      <c r="CF113" s="950">
        <v>2.8</v>
      </c>
      <c r="CG113" s="951"/>
      <c r="CH113" s="951"/>
      <c r="CI113" s="951"/>
      <c r="CJ113" s="951"/>
      <c r="CK113" s="981"/>
      <c r="CL113" s="982"/>
      <c r="CM113" s="952" t="s">
        <v>421</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v>83244</v>
      </c>
      <c r="DH113" s="995"/>
      <c r="DI113" s="995"/>
      <c r="DJ113" s="995"/>
      <c r="DK113" s="996"/>
      <c r="DL113" s="997">
        <v>70961</v>
      </c>
      <c r="DM113" s="995"/>
      <c r="DN113" s="995"/>
      <c r="DO113" s="995"/>
      <c r="DP113" s="996"/>
      <c r="DQ113" s="997">
        <v>59735</v>
      </c>
      <c r="DR113" s="995"/>
      <c r="DS113" s="995"/>
      <c r="DT113" s="995"/>
      <c r="DU113" s="996"/>
      <c r="DV113" s="998">
        <v>1</v>
      </c>
      <c r="DW113" s="999"/>
      <c r="DX113" s="999"/>
      <c r="DY113" s="999"/>
      <c r="DZ113" s="1000"/>
    </row>
    <row r="114" spans="1:130" s="197" customFormat="1" ht="26.25" customHeight="1">
      <c r="A114" s="990"/>
      <c r="B114" s="991"/>
      <c r="C114" s="986" t="s">
        <v>422</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v>113470</v>
      </c>
      <c r="AB114" s="995"/>
      <c r="AC114" s="995"/>
      <c r="AD114" s="995"/>
      <c r="AE114" s="996"/>
      <c r="AF114" s="997">
        <v>27675</v>
      </c>
      <c r="AG114" s="995"/>
      <c r="AH114" s="995"/>
      <c r="AI114" s="995"/>
      <c r="AJ114" s="996"/>
      <c r="AK114" s="997">
        <v>17168</v>
      </c>
      <c r="AL114" s="995"/>
      <c r="AM114" s="995"/>
      <c r="AN114" s="995"/>
      <c r="AO114" s="996"/>
      <c r="AP114" s="998">
        <v>0.3</v>
      </c>
      <c r="AQ114" s="999"/>
      <c r="AR114" s="999"/>
      <c r="AS114" s="999"/>
      <c r="AT114" s="1000"/>
      <c r="AU114" s="935"/>
      <c r="AV114" s="936"/>
      <c r="AW114" s="936"/>
      <c r="AX114" s="936"/>
      <c r="AY114" s="937"/>
      <c r="AZ114" s="985" t="s">
        <v>423</v>
      </c>
      <c r="BA114" s="986"/>
      <c r="BB114" s="986"/>
      <c r="BC114" s="986"/>
      <c r="BD114" s="986"/>
      <c r="BE114" s="986"/>
      <c r="BF114" s="986"/>
      <c r="BG114" s="986"/>
      <c r="BH114" s="986"/>
      <c r="BI114" s="986"/>
      <c r="BJ114" s="986"/>
      <c r="BK114" s="986"/>
      <c r="BL114" s="986"/>
      <c r="BM114" s="986"/>
      <c r="BN114" s="986"/>
      <c r="BO114" s="986"/>
      <c r="BP114" s="987"/>
      <c r="BQ114" s="955">
        <v>2234667</v>
      </c>
      <c r="BR114" s="956"/>
      <c r="BS114" s="956"/>
      <c r="BT114" s="956"/>
      <c r="BU114" s="956"/>
      <c r="BV114" s="956">
        <v>2031654</v>
      </c>
      <c r="BW114" s="956"/>
      <c r="BX114" s="956"/>
      <c r="BY114" s="956"/>
      <c r="BZ114" s="956"/>
      <c r="CA114" s="956">
        <v>1931435</v>
      </c>
      <c r="CB114" s="956"/>
      <c r="CC114" s="956"/>
      <c r="CD114" s="956"/>
      <c r="CE114" s="956"/>
      <c r="CF114" s="950">
        <v>32.5</v>
      </c>
      <c r="CG114" s="951"/>
      <c r="CH114" s="951"/>
      <c r="CI114" s="951"/>
      <c r="CJ114" s="951"/>
      <c r="CK114" s="981"/>
      <c r="CL114" s="982"/>
      <c r="CM114" s="952" t="s">
        <v>424</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108</v>
      </c>
      <c r="DH114" s="995"/>
      <c r="DI114" s="995"/>
      <c r="DJ114" s="995"/>
      <c r="DK114" s="996"/>
      <c r="DL114" s="997" t="s">
        <v>108</v>
      </c>
      <c r="DM114" s="995"/>
      <c r="DN114" s="995"/>
      <c r="DO114" s="995"/>
      <c r="DP114" s="996"/>
      <c r="DQ114" s="997" t="s">
        <v>108</v>
      </c>
      <c r="DR114" s="995"/>
      <c r="DS114" s="995"/>
      <c r="DT114" s="995"/>
      <c r="DU114" s="996"/>
      <c r="DV114" s="998" t="s">
        <v>108</v>
      </c>
      <c r="DW114" s="999"/>
      <c r="DX114" s="999"/>
      <c r="DY114" s="999"/>
      <c r="DZ114" s="1000"/>
    </row>
    <row r="115" spans="1:130" s="197" customFormat="1" ht="26.25" customHeight="1">
      <c r="A115" s="990"/>
      <c r="B115" s="991"/>
      <c r="C115" s="986" t="s">
        <v>425</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v>33551</v>
      </c>
      <c r="AB115" s="970"/>
      <c r="AC115" s="970"/>
      <c r="AD115" s="970"/>
      <c r="AE115" s="971"/>
      <c r="AF115" s="972">
        <v>33275</v>
      </c>
      <c r="AG115" s="970"/>
      <c r="AH115" s="970"/>
      <c r="AI115" s="970"/>
      <c r="AJ115" s="971"/>
      <c r="AK115" s="972">
        <v>31351</v>
      </c>
      <c r="AL115" s="970"/>
      <c r="AM115" s="970"/>
      <c r="AN115" s="970"/>
      <c r="AO115" s="971"/>
      <c r="AP115" s="973">
        <v>0.5</v>
      </c>
      <c r="AQ115" s="974"/>
      <c r="AR115" s="974"/>
      <c r="AS115" s="974"/>
      <c r="AT115" s="975"/>
      <c r="AU115" s="935"/>
      <c r="AV115" s="936"/>
      <c r="AW115" s="936"/>
      <c r="AX115" s="936"/>
      <c r="AY115" s="937"/>
      <c r="AZ115" s="985" t="s">
        <v>426</v>
      </c>
      <c r="BA115" s="986"/>
      <c r="BB115" s="986"/>
      <c r="BC115" s="986"/>
      <c r="BD115" s="986"/>
      <c r="BE115" s="986"/>
      <c r="BF115" s="986"/>
      <c r="BG115" s="986"/>
      <c r="BH115" s="986"/>
      <c r="BI115" s="986"/>
      <c r="BJ115" s="986"/>
      <c r="BK115" s="986"/>
      <c r="BL115" s="986"/>
      <c r="BM115" s="986"/>
      <c r="BN115" s="986"/>
      <c r="BO115" s="986"/>
      <c r="BP115" s="987"/>
      <c r="BQ115" s="955" t="s">
        <v>108</v>
      </c>
      <c r="BR115" s="956"/>
      <c r="BS115" s="956"/>
      <c r="BT115" s="956"/>
      <c r="BU115" s="956"/>
      <c r="BV115" s="956" t="s">
        <v>108</v>
      </c>
      <c r="BW115" s="956"/>
      <c r="BX115" s="956"/>
      <c r="BY115" s="956"/>
      <c r="BZ115" s="956"/>
      <c r="CA115" s="956" t="s">
        <v>108</v>
      </c>
      <c r="CB115" s="956"/>
      <c r="CC115" s="956"/>
      <c r="CD115" s="956"/>
      <c r="CE115" s="956"/>
      <c r="CF115" s="950" t="s">
        <v>108</v>
      </c>
      <c r="CG115" s="951"/>
      <c r="CH115" s="951"/>
      <c r="CI115" s="951"/>
      <c r="CJ115" s="951"/>
      <c r="CK115" s="981"/>
      <c r="CL115" s="982"/>
      <c r="CM115" s="985" t="s">
        <v>427</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987"/>
      <c r="DG115" s="994" t="s">
        <v>108</v>
      </c>
      <c r="DH115" s="995"/>
      <c r="DI115" s="995"/>
      <c r="DJ115" s="995"/>
      <c r="DK115" s="996"/>
      <c r="DL115" s="997" t="s">
        <v>108</v>
      </c>
      <c r="DM115" s="995"/>
      <c r="DN115" s="995"/>
      <c r="DO115" s="995"/>
      <c r="DP115" s="996"/>
      <c r="DQ115" s="997" t="s">
        <v>108</v>
      </c>
      <c r="DR115" s="995"/>
      <c r="DS115" s="995"/>
      <c r="DT115" s="995"/>
      <c r="DU115" s="996"/>
      <c r="DV115" s="998" t="s">
        <v>108</v>
      </c>
      <c r="DW115" s="999"/>
      <c r="DX115" s="999"/>
      <c r="DY115" s="999"/>
      <c r="DZ115" s="1000"/>
    </row>
    <row r="116" spans="1:130" s="197" customFormat="1" ht="26.25" customHeight="1">
      <c r="A116" s="992"/>
      <c r="B116" s="993"/>
      <c r="C116" s="1007" t="s">
        <v>428</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994" t="s">
        <v>108</v>
      </c>
      <c r="AB116" s="995"/>
      <c r="AC116" s="995"/>
      <c r="AD116" s="995"/>
      <c r="AE116" s="996"/>
      <c r="AF116" s="997" t="s">
        <v>108</v>
      </c>
      <c r="AG116" s="995"/>
      <c r="AH116" s="995"/>
      <c r="AI116" s="995"/>
      <c r="AJ116" s="996"/>
      <c r="AK116" s="997" t="s">
        <v>108</v>
      </c>
      <c r="AL116" s="995"/>
      <c r="AM116" s="995"/>
      <c r="AN116" s="995"/>
      <c r="AO116" s="996"/>
      <c r="AP116" s="998" t="s">
        <v>108</v>
      </c>
      <c r="AQ116" s="999"/>
      <c r="AR116" s="999"/>
      <c r="AS116" s="999"/>
      <c r="AT116" s="1000"/>
      <c r="AU116" s="935"/>
      <c r="AV116" s="936"/>
      <c r="AW116" s="936"/>
      <c r="AX116" s="936"/>
      <c r="AY116" s="937"/>
      <c r="AZ116" s="985" t="s">
        <v>429</v>
      </c>
      <c r="BA116" s="986"/>
      <c r="BB116" s="986"/>
      <c r="BC116" s="986"/>
      <c r="BD116" s="986"/>
      <c r="BE116" s="986"/>
      <c r="BF116" s="986"/>
      <c r="BG116" s="986"/>
      <c r="BH116" s="986"/>
      <c r="BI116" s="986"/>
      <c r="BJ116" s="986"/>
      <c r="BK116" s="986"/>
      <c r="BL116" s="986"/>
      <c r="BM116" s="986"/>
      <c r="BN116" s="986"/>
      <c r="BO116" s="986"/>
      <c r="BP116" s="987"/>
      <c r="BQ116" s="955" t="s">
        <v>108</v>
      </c>
      <c r="BR116" s="956"/>
      <c r="BS116" s="956"/>
      <c r="BT116" s="956"/>
      <c r="BU116" s="956"/>
      <c r="BV116" s="956" t="s">
        <v>108</v>
      </c>
      <c r="BW116" s="956"/>
      <c r="BX116" s="956"/>
      <c r="BY116" s="956"/>
      <c r="BZ116" s="956"/>
      <c r="CA116" s="956" t="s">
        <v>108</v>
      </c>
      <c r="CB116" s="956"/>
      <c r="CC116" s="956"/>
      <c r="CD116" s="956"/>
      <c r="CE116" s="956"/>
      <c r="CF116" s="950" t="s">
        <v>108</v>
      </c>
      <c r="CG116" s="951"/>
      <c r="CH116" s="951"/>
      <c r="CI116" s="951"/>
      <c r="CJ116" s="951"/>
      <c r="CK116" s="981"/>
      <c r="CL116" s="982"/>
      <c r="CM116" s="952" t="s">
        <v>430</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v>80846</v>
      </c>
      <c r="DH116" s="995"/>
      <c r="DI116" s="995"/>
      <c r="DJ116" s="995"/>
      <c r="DK116" s="996"/>
      <c r="DL116" s="997">
        <v>68046</v>
      </c>
      <c r="DM116" s="995"/>
      <c r="DN116" s="995"/>
      <c r="DO116" s="995"/>
      <c r="DP116" s="996"/>
      <c r="DQ116" s="997">
        <v>59446</v>
      </c>
      <c r="DR116" s="995"/>
      <c r="DS116" s="995"/>
      <c r="DT116" s="995"/>
      <c r="DU116" s="996"/>
      <c r="DV116" s="998">
        <v>1</v>
      </c>
      <c r="DW116" s="999"/>
      <c r="DX116" s="999"/>
      <c r="DY116" s="999"/>
      <c r="DZ116" s="1000"/>
    </row>
    <row r="117" spans="1:130" s="197" customFormat="1" ht="26.25" customHeight="1">
      <c r="A117" s="940" t="s">
        <v>166</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29" t="s">
        <v>431</v>
      </c>
      <c r="Z117" s="920"/>
      <c r="AA117" s="1032">
        <v>1797650</v>
      </c>
      <c r="AB117" s="1002"/>
      <c r="AC117" s="1002"/>
      <c r="AD117" s="1002"/>
      <c r="AE117" s="1003"/>
      <c r="AF117" s="1001">
        <v>1654588</v>
      </c>
      <c r="AG117" s="1002"/>
      <c r="AH117" s="1002"/>
      <c r="AI117" s="1002"/>
      <c r="AJ117" s="1003"/>
      <c r="AK117" s="1001">
        <v>1537031</v>
      </c>
      <c r="AL117" s="1002"/>
      <c r="AM117" s="1002"/>
      <c r="AN117" s="1002"/>
      <c r="AO117" s="1003"/>
      <c r="AP117" s="1004"/>
      <c r="AQ117" s="1005"/>
      <c r="AR117" s="1005"/>
      <c r="AS117" s="1005"/>
      <c r="AT117" s="1006"/>
      <c r="AU117" s="935"/>
      <c r="AV117" s="936"/>
      <c r="AW117" s="936"/>
      <c r="AX117" s="936"/>
      <c r="AY117" s="937"/>
      <c r="AZ117" s="1031" t="s">
        <v>432</v>
      </c>
      <c r="BA117" s="1007"/>
      <c r="BB117" s="1007"/>
      <c r="BC117" s="1007"/>
      <c r="BD117" s="1007"/>
      <c r="BE117" s="1007"/>
      <c r="BF117" s="1007"/>
      <c r="BG117" s="1007"/>
      <c r="BH117" s="1007"/>
      <c r="BI117" s="1007"/>
      <c r="BJ117" s="1007"/>
      <c r="BK117" s="1007"/>
      <c r="BL117" s="1007"/>
      <c r="BM117" s="1007"/>
      <c r="BN117" s="1007"/>
      <c r="BO117" s="1007"/>
      <c r="BP117" s="1008"/>
      <c r="BQ117" s="1021" t="s">
        <v>108</v>
      </c>
      <c r="BR117" s="1022"/>
      <c r="BS117" s="1022"/>
      <c r="BT117" s="1022"/>
      <c r="BU117" s="1022"/>
      <c r="BV117" s="1022" t="s">
        <v>108</v>
      </c>
      <c r="BW117" s="1022"/>
      <c r="BX117" s="1022"/>
      <c r="BY117" s="1022"/>
      <c r="BZ117" s="1022"/>
      <c r="CA117" s="1022" t="s">
        <v>108</v>
      </c>
      <c r="CB117" s="1022"/>
      <c r="CC117" s="1022"/>
      <c r="CD117" s="1022"/>
      <c r="CE117" s="1022"/>
      <c r="CF117" s="950" t="s">
        <v>108</v>
      </c>
      <c r="CG117" s="951"/>
      <c r="CH117" s="951"/>
      <c r="CI117" s="951"/>
      <c r="CJ117" s="951"/>
      <c r="CK117" s="981"/>
      <c r="CL117" s="982"/>
      <c r="CM117" s="952" t="s">
        <v>433</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108</v>
      </c>
      <c r="DH117" s="995"/>
      <c r="DI117" s="995"/>
      <c r="DJ117" s="995"/>
      <c r="DK117" s="996"/>
      <c r="DL117" s="997" t="s">
        <v>108</v>
      </c>
      <c r="DM117" s="995"/>
      <c r="DN117" s="995"/>
      <c r="DO117" s="995"/>
      <c r="DP117" s="996"/>
      <c r="DQ117" s="997" t="s">
        <v>108</v>
      </c>
      <c r="DR117" s="995"/>
      <c r="DS117" s="995"/>
      <c r="DT117" s="995"/>
      <c r="DU117" s="996"/>
      <c r="DV117" s="998" t="s">
        <v>108</v>
      </c>
      <c r="DW117" s="999"/>
      <c r="DX117" s="999"/>
      <c r="DY117" s="999"/>
      <c r="DZ117" s="1000"/>
    </row>
    <row r="118" spans="1:130" s="197" customFormat="1" ht="26.25" customHeight="1">
      <c r="A118" s="940" t="s">
        <v>407</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405</v>
      </c>
      <c r="AB118" s="919"/>
      <c r="AC118" s="919"/>
      <c r="AD118" s="919"/>
      <c r="AE118" s="920"/>
      <c r="AF118" s="918" t="s">
        <v>283</v>
      </c>
      <c r="AG118" s="919"/>
      <c r="AH118" s="919"/>
      <c r="AI118" s="919"/>
      <c r="AJ118" s="920"/>
      <c r="AK118" s="918" t="s">
        <v>282</v>
      </c>
      <c r="AL118" s="919"/>
      <c r="AM118" s="919"/>
      <c r="AN118" s="919"/>
      <c r="AO118" s="920"/>
      <c r="AP118" s="1026" t="s">
        <v>406</v>
      </c>
      <c r="AQ118" s="1027"/>
      <c r="AR118" s="1027"/>
      <c r="AS118" s="1027"/>
      <c r="AT118" s="1028"/>
      <c r="AU118" s="938"/>
      <c r="AV118" s="939"/>
      <c r="AW118" s="939"/>
      <c r="AX118" s="939"/>
      <c r="AY118" s="939"/>
      <c r="AZ118" s="228" t="s">
        <v>166</v>
      </c>
      <c r="BA118" s="228"/>
      <c r="BB118" s="228"/>
      <c r="BC118" s="228"/>
      <c r="BD118" s="228"/>
      <c r="BE118" s="228"/>
      <c r="BF118" s="228"/>
      <c r="BG118" s="228"/>
      <c r="BH118" s="228"/>
      <c r="BI118" s="228"/>
      <c r="BJ118" s="228"/>
      <c r="BK118" s="228"/>
      <c r="BL118" s="228"/>
      <c r="BM118" s="228"/>
      <c r="BN118" s="228"/>
      <c r="BO118" s="1029" t="s">
        <v>434</v>
      </c>
      <c r="BP118" s="1030"/>
      <c r="BQ118" s="1021">
        <v>15264046</v>
      </c>
      <c r="BR118" s="1022"/>
      <c r="BS118" s="1022"/>
      <c r="BT118" s="1022"/>
      <c r="BU118" s="1022"/>
      <c r="BV118" s="1022">
        <v>14150518</v>
      </c>
      <c r="BW118" s="1022"/>
      <c r="BX118" s="1022"/>
      <c r="BY118" s="1022"/>
      <c r="BZ118" s="1022"/>
      <c r="CA118" s="1022">
        <v>13870005</v>
      </c>
      <c r="CB118" s="1022"/>
      <c r="CC118" s="1022"/>
      <c r="CD118" s="1022"/>
      <c r="CE118" s="1022"/>
      <c r="CF118" s="1023"/>
      <c r="CG118" s="1024"/>
      <c r="CH118" s="1024"/>
      <c r="CI118" s="1024"/>
      <c r="CJ118" s="1025"/>
      <c r="CK118" s="981"/>
      <c r="CL118" s="982"/>
      <c r="CM118" s="952" t="s">
        <v>435</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108</v>
      </c>
      <c r="DH118" s="995"/>
      <c r="DI118" s="995"/>
      <c r="DJ118" s="995"/>
      <c r="DK118" s="996"/>
      <c r="DL118" s="997" t="s">
        <v>108</v>
      </c>
      <c r="DM118" s="995"/>
      <c r="DN118" s="995"/>
      <c r="DO118" s="995"/>
      <c r="DP118" s="996"/>
      <c r="DQ118" s="997" t="s">
        <v>108</v>
      </c>
      <c r="DR118" s="995"/>
      <c r="DS118" s="995"/>
      <c r="DT118" s="995"/>
      <c r="DU118" s="996"/>
      <c r="DV118" s="998" t="s">
        <v>108</v>
      </c>
      <c r="DW118" s="999"/>
      <c r="DX118" s="999"/>
      <c r="DY118" s="999"/>
      <c r="DZ118" s="1000"/>
    </row>
    <row r="119" spans="1:130" s="197" customFormat="1" ht="26.25" customHeight="1">
      <c r="A119" s="1010" t="s">
        <v>410</v>
      </c>
      <c r="B119" s="980"/>
      <c r="C119" s="959" t="s">
        <v>411</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5" t="s">
        <v>108</v>
      </c>
      <c r="AB119" s="926"/>
      <c r="AC119" s="926"/>
      <c r="AD119" s="926"/>
      <c r="AE119" s="927"/>
      <c r="AF119" s="928" t="s">
        <v>108</v>
      </c>
      <c r="AG119" s="926"/>
      <c r="AH119" s="926"/>
      <c r="AI119" s="926"/>
      <c r="AJ119" s="927"/>
      <c r="AK119" s="928" t="s">
        <v>108</v>
      </c>
      <c r="AL119" s="926"/>
      <c r="AM119" s="926"/>
      <c r="AN119" s="926"/>
      <c r="AO119" s="927"/>
      <c r="AP119" s="929" t="s">
        <v>108</v>
      </c>
      <c r="AQ119" s="930"/>
      <c r="AR119" s="930"/>
      <c r="AS119" s="930"/>
      <c r="AT119" s="931"/>
      <c r="AU119" s="1013" t="s">
        <v>436</v>
      </c>
      <c r="AV119" s="1014"/>
      <c r="AW119" s="1014"/>
      <c r="AX119" s="1014"/>
      <c r="AY119" s="1015"/>
      <c r="AZ119" s="976" t="s">
        <v>437</v>
      </c>
      <c r="BA119" s="923"/>
      <c r="BB119" s="923"/>
      <c r="BC119" s="923"/>
      <c r="BD119" s="923"/>
      <c r="BE119" s="923"/>
      <c r="BF119" s="923"/>
      <c r="BG119" s="923"/>
      <c r="BH119" s="923"/>
      <c r="BI119" s="923"/>
      <c r="BJ119" s="923"/>
      <c r="BK119" s="923"/>
      <c r="BL119" s="923"/>
      <c r="BM119" s="923"/>
      <c r="BN119" s="923"/>
      <c r="BO119" s="923"/>
      <c r="BP119" s="924"/>
      <c r="BQ119" s="962">
        <v>5261345</v>
      </c>
      <c r="BR119" s="963"/>
      <c r="BS119" s="963"/>
      <c r="BT119" s="963"/>
      <c r="BU119" s="963"/>
      <c r="BV119" s="963">
        <v>5433026</v>
      </c>
      <c r="BW119" s="963"/>
      <c r="BX119" s="963"/>
      <c r="BY119" s="963"/>
      <c r="BZ119" s="963"/>
      <c r="CA119" s="963">
        <v>5977514</v>
      </c>
      <c r="CB119" s="963"/>
      <c r="CC119" s="963"/>
      <c r="CD119" s="963"/>
      <c r="CE119" s="963"/>
      <c r="CF119" s="977">
        <v>100.6</v>
      </c>
      <c r="CG119" s="978"/>
      <c r="CH119" s="978"/>
      <c r="CI119" s="978"/>
      <c r="CJ119" s="978"/>
      <c r="CK119" s="983"/>
      <c r="CL119" s="984"/>
      <c r="CM119" s="1040" t="s">
        <v>438</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33">
        <v>38699</v>
      </c>
      <c r="DH119" s="1034"/>
      <c r="DI119" s="1034"/>
      <c r="DJ119" s="1034"/>
      <c r="DK119" s="1035"/>
      <c r="DL119" s="1036">
        <v>14538</v>
      </c>
      <c r="DM119" s="1034"/>
      <c r="DN119" s="1034"/>
      <c r="DO119" s="1034"/>
      <c r="DP119" s="1035"/>
      <c r="DQ119" s="1036">
        <v>99745</v>
      </c>
      <c r="DR119" s="1034"/>
      <c r="DS119" s="1034"/>
      <c r="DT119" s="1034"/>
      <c r="DU119" s="1035"/>
      <c r="DV119" s="1037">
        <v>1.7</v>
      </c>
      <c r="DW119" s="1038"/>
      <c r="DX119" s="1038"/>
      <c r="DY119" s="1038"/>
      <c r="DZ119" s="1039"/>
    </row>
    <row r="120" spans="1:130" s="197" customFormat="1" ht="26.25" customHeight="1">
      <c r="A120" s="1011"/>
      <c r="B120" s="982"/>
      <c r="C120" s="952" t="s">
        <v>414</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108</v>
      </c>
      <c r="AB120" s="995"/>
      <c r="AC120" s="995"/>
      <c r="AD120" s="995"/>
      <c r="AE120" s="996"/>
      <c r="AF120" s="997" t="s">
        <v>108</v>
      </c>
      <c r="AG120" s="995"/>
      <c r="AH120" s="995"/>
      <c r="AI120" s="995"/>
      <c r="AJ120" s="996"/>
      <c r="AK120" s="997" t="s">
        <v>108</v>
      </c>
      <c r="AL120" s="995"/>
      <c r="AM120" s="995"/>
      <c r="AN120" s="995"/>
      <c r="AO120" s="996"/>
      <c r="AP120" s="998" t="s">
        <v>108</v>
      </c>
      <c r="AQ120" s="999"/>
      <c r="AR120" s="999"/>
      <c r="AS120" s="999"/>
      <c r="AT120" s="1000"/>
      <c r="AU120" s="1016"/>
      <c r="AV120" s="1017"/>
      <c r="AW120" s="1017"/>
      <c r="AX120" s="1017"/>
      <c r="AY120" s="1018"/>
      <c r="AZ120" s="985" t="s">
        <v>439</v>
      </c>
      <c r="BA120" s="986"/>
      <c r="BB120" s="986"/>
      <c r="BC120" s="986"/>
      <c r="BD120" s="986"/>
      <c r="BE120" s="986"/>
      <c r="BF120" s="986"/>
      <c r="BG120" s="986"/>
      <c r="BH120" s="986"/>
      <c r="BI120" s="986"/>
      <c r="BJ120" s="986"/>
      <c r="BK120" s="986"/>
      <c r="BL120" s="986"/>
      <c r="BM120" s="986"/>
      <c r="BN120" s="986"/>
      <c r="BO120" s="986"/>
      <c r="BP120" s="987"/>
      <c r="BQ120" s="955">
        <v>350284</v>
      </c>
      <c r="BR120" s="956"/>
      <c r="BS120" s="956"/>
      <c r="BT120" s="956"/>
      <c r="BU120" s="956"/>
      <c r="BV120" s="956">
        <v>310483</v>
      </c>
      <c r="BW120" s="956"/>
      <c r="BX120" s="956"/>
      <c r="BY120" s="956"/>
      <c r="BZ120" s="956"/>
      <c r="CA120" s="956">
        <v>269305</v>
      </c>
      <c r="CB120" s="956"/>
      <c r="CC120" s="956"/>
      <c r="CD120" s="956"/>
      <c r="CE120" s="956"/>
      <c r="CF120" s="950">
        <v>4.5</v>
      </c>
      <c r="CG120" s="951"/>
      <c r="CH120" s="951"/>
      <c r="CI120" s="951"/>
      <c r="CJ120" s="951"/>
      <c r="CK120" s="1049" t="s">
        <v>440</v>
      </c>
      <c r="CL120" s="1050"/>
      <c r="CM120" s="1050"/>
      <c r="CN120" s="1050"/>
      <c r="CO120" s="1051"/>
      <c r="CP120" s="1057" t="s">
        <v>384</v>
      </c>
      <c r="CQ120" s="1058"/>
      <c r="CR120" s="1058"/>
      <c r="CS120" s="1058"/>
      <c r="CT120" s="1058"/>
      <c r="CU120" s="1058"/>
      <c r="CV120" s="1058"/>
      <c r="CW120" s="1058"/>
      <c r="CX120" s="1058"/>
      <c r="CY120" s="1058"/>
      <c r="CZ120" s="1058"/>
      <c r="DA120" s="1058"/>
      <c r="DB120" s="1058"/>
      <c r="DC120" s="1058"/>
      <c r="DD120" s="1058"/>
      <c r="DE120" s="1058"/>
      <c r="DF120" s="1059"/>
      <c r="DG120" s="962">
        <v>1933260</v>
      </c>
      <c r="DH120" s="963"/>
      <c r="DI120" s="963"/>
      <c r="DJ120" s="963"/>
      <c r="DK120" s="963"/>
      <c r="DL120" s="963">
        <v>1835576</v>
      </c>
      <c r="DM120" s="963"/>
      <c r="DN120" s="963"/>
      <c r="DO120" s="963"/>
      <c r="DP120" s="963"/>
      <c r="DQ120" s="963">
        <v>1698194</v>
      </c>
      <c r="DR120" s="963"/>
      <c r="DS120" s="963"/>
      <c r="DT120" s="963"/>
      <c r="DU120" s="963"/>
      <c r="DV120" s="964">
        <v>28.6</v>
      </c>
      <c r="DW120" s="964"/>
      <c r="DX120" s="964"/>
      <c r="DY120" s="964"/>
      <c r="DZ120" s="965"/>
    </row>
    <row r="121" spans="1:130" s="197" customFormat="1" ht="26.25" customHeight="1">
      <c r="A121" s="1011"/>
      <c r="B121" s="982"/>
      <c r="C121" s="1046" t="s">
        <v>441</v>
      </c>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8"/>
      <c r="AA121" s="994" t="s">
        <v>108</v>
      </c>
      <c r="AB121" s="995"/>
      <c r="AC121" s="995"/>
      <c r="AD121" s="995"/>
      <c r="AE121" s="996"/>
      <c r="AF121" s="997" t="s">
        <v>108</v>
      </c>
      <c r="AG121" s="995"/>
      <c r="AH121" s="995"/>
      <c r="AI121" s="995"/>
      <c r="AJ121" s="996"/>
      <c r="AK121" s="997" t="s">
        <v>108</v>
      </c>
      <c r="AL121" s="995"/>
      <c r="AM121" s="995"/>
      <c r="AN121" s="995"/>
      <c r="AO121" s="996"/>
      <c r="AP121" s="998" t="s">
        <v>108</v>
      </c>
      <c r="AQ121" s="999"/>
      <c r="AR121" s="999"/>
      <c r="AS121" s="999"/>
      <c r="AT121" s="1000"/>
      <c r="AU121" s="1016"/>
      <c r="AV121" s="1017"/>
      <c r="AW121" s="1017"/>
      <c r="AX121" s="1017"/>
      <c r="AY121" s="1018"/>
      <c r="AZ121" s="1031" t="s">
        <v>442</v>
      </c>
      <c r="BA121" s="1007"/>
      <c r="BB121" s="1007"/>
      <c r="BC121" s="1007"/>
      <c r="BD121" s="1007"/>
      <c r="BE121" s="1007"/>
      <c r="BF121" s="1007"/>
      <c r="BG121" s="1007"/>
      <c r="BH121" s="1007"/>
      <c r="BI121" s="1007"/>
      <c r="BJ121" s="1007"/>
      <c r="BK121" s="1007"/>
      <c r="BL121" s="1007"/>
      <c r="BM121" s="1007"/>
      <c r="BN121" s="1007"/>
      <c r="BO121" s="1007"/>
      <c r="BP121" s="1008"/>
      <c r="BQ121" s="1021">
        <v>10956448</v>
      </c>
      <c r="BR121" s="1022"/>
      <c r="BS121" s="1022"/>
      <c r="BT121" s="1022"/>
      <c r="BU121" s="1022"/>
      <c r="BV121" s="1022">
        <v>10608471</v>
      </c>
      <c r="BW121" s="1022"/>
      <c r="BX121" s="1022"/>
      <c r="BY121" s="1022"/>
      <c r="BZ121" s="1022"/>
      <c r="CA121" s="1022">
        <v>10334039</v>
      </c>
      <c r="CB121" s="1022"/>
      <c r="CC121" s="1022"/>
      <c r="CD121" s="1022"/>
      <c r="CE121" s="1022"/>
      <c r="CF121" s="1060">
        <v>173.9</v>
      </c>
      <c r="CG121" s="1061"/>
      <c r="CH121" s="1061"/>
      <c r="CI121" s="1061"/>
      <c r="CJ121" s="1061"/>
      <c r="CK121" s="1052"/>
      <c r="CL121" s="1053"/>
      <c r="CM121" s="1053"/>
      <c r="CN121" s="1053"/>
      <c r="CO121" s="1054"/>
      <c r="CP121" s="1043" t="s">
        <v>443</v>
      </c>
      <c r="CQ121" s="1044"/>
      <c r="CR121" s="1044"/>
      <c r="CS121" s="1044"/>
      <c r="CT121" s="1044"/>
      <c r="CU121" s="1044"/>
      <c r="CV121" s="1044"/>
      <c r="CW121" s="1044"/>
      <c r="CX121" s="1044"/>
      <c r="CY121" s="1044"/>
      <c r="CZ121" s="1044"/>
      <c r="DA121" s="1044"/>
      <c r="DB121" s="1044"/>
      <c r="DC121" s="1044"/>
      <c r="DD121" s="1044"/>
      <c r="DE121" s="1044"/>
      <c r="DF121" s="1045"/>
      <c r="DG121" s="955">
        <v>836203</v>
      </c>
      <c r="DH121" s="956"/>
      <c r="DI121" s="956"/>
      <c r="DJ121" s="956"/>
      <c r="DK121" s="956"/>
      <c r="DL121" s="956">
        <v>864048</v>
      </c>
      <c r="DM121" s="956"/>
      <c r="DN121" s="956"/>
      <c r="DO121" s="956"/>
      <c r="DP121" s="956"/>
      <c r="DQ121" s="956">
        <v>967316</v>
      </c>
      <c r="DR121" s="956"/>
      <c r="DS121" s="956"/>
      <c r="DT121" s="956"/>
      <c r="DU121" s="956"/>
      <c r="DV121" s="957">
        <v>16.3</v>
      </c>
      <c r="DW121" s="957"/>
      <c r="DX121" s="957"/>
      <c r="DY121" s="957"/>
      <c r="DZ121" s="958"/>
    </row>
    <row r="122" spans="1:130" s="197" customFormat="1" ht="26.25" customHeight="1">
      <c r="A122" s="1011"/>
      <c r="B122" s="982"/>
      <c r="C122" s="952" t="s">
        <v>424</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444</v>
      </c>
      <c r="AB122" s="995"/>
      <c r="AC122" s="995"/>
      <c r="AD122" s="995"/>
      <c r="AE122" s="996"/>
      <c r="AF122" s="997" t="s">
        <v>444</v>
      </c>
      <c r="AG122" s="995"/>
      <c r="AH122" s="995"/>
      <c r="AI122" s="995"/>
      <c r="AJ122" s="996"/>
      <c r="AK122" s="997" t="s">
        <v>444</v>
      </c>
      <c r="AL122" s="995"/>
      <c r="AM122" s="995"/>
      <c r="AN122" s="995"/>
      <c r="AO122" s="996"/>
      <c r="AP122" s="998" t="s">
        <v>444</v>
      </c>
      <c r="AQ122" s="999"/>
      <c r="AR122" s="999"/>
      <c r="AS122" s="999"/>
      <c r="AT122" s="1000"/>
      <c r="AU122" s="1019"/>
      <c r="AV122" s="1020"/>
      <c r="AW122" s="1020"/>
      <c r="AX122" s="1020"/>
      <c r="AY122" s="1020"/>
      <c r="AZ122" s="228" t="s">
        <v>166</v>
      </c>
      <c r="BA122" s="228"/>
      <c r="BB122" s="228"/>
      <c r="BC122" s="228"/>
      <c r="BD122" s="228"/>
      <c r="BE122" s="228"/>
      <c r="BF122" s="228"/>
      <c r="BG122" s="228"/>
      <c r="BH122" s="228"/>
      <c r="BI122" s="228"/>
      <c r="BJ122" s="228"/>
      <c r="BK122" s="228"/>
      <c r="BL122" s="228"/>
      <c r="BM122" s="228"/>
      <c r="BN122" s="228"/>
      <c r="BO122" s="1029" t="s">
        <v>445</v>
      </c>
      <c r="BP122" s="1030"/>
      <c r="BQ122" s="1070">
        <v>16568077</v>
      </c>
      <c r="BR122" s="1071"/>
      <c r="BS122" s="1071"/>
      <c r="BT122" s="1071"/>
      <c r="BU122" s="1071"/>
      <c r="BV122" s="1071">
        <v>16351980</v>
      </c>
      <c r="BW122" s="1071"/>
      <c r="BX122" s="1071"/>
      <c r="BY122" s="1071"/>
      <c r="BZ122" s="1071"/>
      <c r="CA122" s="1071">
        <v>16580858</v>
      </c>
      <c r="CB122" s="1071"/>
      <c r="CC122" s="1071"/>
      <c r="CD122" s="1071"/>
      <c r="CE122" s="1071"/>
      <c r="CF122" s="1023"/>
      <c r="CG122" s="1024"/>
      <c r="CH122" s="1024"/>
      <c r="CI122" s="1024"/>
      <c r="CJ122" s="1025"/>
      <c r="CK122" s="1052"/>
      <c r="CL122" s="1053"/>
      <c r="CM122" s="1053"/>
      <c r="CN122" s="1053"/>
      <c r="CO122" s="1054"/>
      <c r="CP122" s="1043" t="s">
        <v>446</v>
      </c>
      <c r="CQ122" s="1044"/>
      <c r="CR122" s="1044"/>
      <c r="CS122" s="1044"/>
      <c r="CT122" s="1044"/>
      <c r="CU122" s="1044"/>
      <c r="CV122" s="1044"/>
      <c r="CW122" s="1044"/>
      <c r="CX122" s="1044"/>
      <c r="CY122" s="1044"/>
      <c r="CZ122" s="1044"/>
      <c r="DA122" s="1044"/>
      <c r="DB122" s="1044"/>
      <c r="DC122" s="1044"/>
      <c r="DD122" s="1044"/>
      <c r="DE122" s="1044"/>
      <c r="DF122" s="1045"/>
      <c r="DG122" s="955">
        <v>217304</v>
      </c>
      <c r="DH122" s="956"/>
      <c r="DI122" s="956"/>
      <c r="DJ122" s="956"/>
      <c r="DK122" s="956"/>
      <c r="DL122" s="956">
        <v>206855</v>
      </c>
      <c r="DM122" s="956"/>
      <c r="DN122" s="956"/>
      <c r="DO122" s="956"/>
      <c r="DP122" s="956"/>
      <c r="DQ122" s="956">
        <v>183069</v>
      </c>
      <c r="DR122" s="956"/>
      <c r="DS122" s="956"/>
      <c r="DT122" s="956"/>
      <c r="DU122" s="956"/>
      <c r="DV122" s="957">
        <v>3.1</v>
      </c>
      <c r="DW122" s="957"/>
      <c r="DX122" s="957"/>
      <c r="DY122" s="957"/>
      <c r="DZ122" s="958"/>
    </row>
    <row r="123" spans="1:130" s="197" customFormat="1" ht="26.25" customHeight="1" thickBot="1">
      <c r="A123" s="1011"/>
      <c r="B123" s="982"/>
      <c r="C123" s="952" t="s">
        <v>430</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v>8917</v>
      </c>
      <c r="AB123" s="995"/>
      <c r="AC123" s="995"/>
      <c r="AD123" s="995"/>
      <c r="AE123" s="996"/>
      <c r="AF123" s="997">
        <v>8679</v>
      </c>
      <c r="AG123" s="995"/>
      <c r="AH123" s="995"/>
      <c r="AI123" s="995"/>
      <c r="AJ123" s="996"/>
      <c r="AK123" s="997">
        <v>8600</v>
      </c>
      <c r="AL123" s="995"/>
      <c r="AM123" s="995"/>
      <c r="AN123" s="995"/>
      <c r="AO123" s="996"/>
      <c r="AP123" s="998">
        <v>0.1</v>
      </c>
      <c r="AQ123" s="999"/>
      <c r="AR123" s="999"/>
      <c r="AS123" s="999"/>
      <c r="AT123" s="1000"/>
      <c r="AU123" s="1067" t="s">
        <v>447</v>
      </c>
      <c r="AV123" s="1068"/>
      <c r="AW123" s="1068"/>
      <c r="AX123" s="1068"/>
      <c r="AY123" s="1068"/>
      <c r="AZ123" s="1068"/>
      <c r="BA123" s="1068"/>
      <c r="BB123" s="1068"/>
      <c r="BC123" s="1068"/>
      <c r="BD123" s="1068"/>
      <c r="BE123" s="1068"/>
      <c r="BF123" s="1068"/>
      <c r="BG123" s="1068"/>
      <c r="BH123" s="1068"/>
      <c r="BI123" s="1068"/>
      <c r="BJ123" s="1068"/>
      <c r="BK123" s="1068"/>
      <c r="BL123" s="1068"/>
      <c r="BM123" s="1068"/>
      <c r="BN123" s="1068"/>
      <c r="BO123" s="1068"/>
      <c r="BP123" s="1069"/>
      <c r="BQ123" s="1062" t="s">
        <v>444</v>
      </c>
      <c r="BR123" s="1063"/>
      <c r="BS123" s="1063"/>
      <c r="BT123" s="1063"/>
      <c r="BU123" s="1063"/>
      <c r="BV123" s="1063" t="s">
        <v>444</v>
      </c>
      <c r="BW123" s="1063"/>
      <c r="BX123" s="1063"/>
      <c r="BY123" s="1063"/>
      <c r="BZ123" s="1063"/>
      <c r="CA123" s="1063" t="s">
        <v>444</v>
      </c>
      <c r="CB123" s="1063"/>
      <c r="CC123" s="1063"/>
      <c r="CD123" s="1063"/>
      <c r="CE123" s="1063"/>
      <c r="CF123" s="1064"/>
      <c r="CG123" s="1065"/>
      <c r="CH123" s="1065"/>
      <c r="CI123" s="1065"/>
      <c r="CJ123" s="1066"/>
      <c r="CK123" s="1052"/>
      <c r="CL123" s="1053"/>
      <c r="CM123" s="1053"/>
      <c r="CN123" s="1053"/>
      <c r="CO123" s="1054"/>
      <c r="CP123" s="1043" t="s">
        <v>448</v>
      </c>
      <c r="CQ123" s="1044"/>
      <c r="CR123" s="1044"/>
      <c r="CS123" s="1044"/>
      <c r="CT123" s="1044"/>
      <c r="CU123" s="1044"/>
      <c r="CV123" s="1044"/>
      <c r="CW123" s="1044"/>
      <c r="CX123" s="1044"/>
      <c r="CY123" s="1044"/>
      <c r="CZ123" s="1044"/>
      <c r="DA123" s="1044"/>
      <c r="DB123" s="1044"/>
      <c r="DC123" s="1044"/>
      <c r="DD123" s="1044"/>
      <c r="DE123" s="1044"/>
      <c r="DF123" s="1045"/>
      <c r="DG123" s="994" t="s">
        <v>449</v>
      </c>
      <c r="DH123" s="995"/>
      <c r="DI123" s="995"/>
      <c r="DJ123" s="995"/>
      <c r="DK123" s="996"/>
      <c r="DL123" s="997" t="s">
        <v>449</v>
      </c>
      <c r="DM123" s="995"/>
      <c r="DN123" s="995"/>
      <c r="DO123" s="995"/>
      <c r="DP123" s="996"/>
      <c r="DQ123" s="997" t="s">
        <v>449</v>
      </c>
      <c r="DR123" s="995"/>
      <c r="DS123" s="995"/>
      <c r="DT123" s="995"/>
      <c r="DU123" s="996"/>
      <c r="DV123" s="998" t="s">
        <v>449</v>
      </c>
      <c r="DW123" s="999"/>
      <c r="DX123" s="999"/>
      <c r="DY123" s="999"/>
      <c r="DZ123" s="1000"/>
    </row>
    <row r="124" spans="1:130" s="197" customFormat="1" ht="26.25" customHeight="1">
      <c r="A124" s="1011"/>
      <c r="B124" s="982"/>
      <c r="C124" s="952" t="s">
        <v>433</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449</v>
      </c>
      <c r="AB124" s="995"/>
      <c r="AC124" s="995"/>
      <c r="AD124" s="995"/>
      <c r="AE124" s="996"/>
      <c r="AF124" s="997" t="s">
        <v>449</v>
      </c>
      <c r="AG124" s="995"/>
      <c r="AH124" s="995"/>
      <c r="AI124" s="995"/>
      <c r="AJ124" s="996"/>
      <c r="AK124" s="997" t="s">
        <v>449</v>
      </c>
      <c r="AL124" s="995"/>
      <c r="AM124" s="995"/>
      <c r="AN124" s="995"/>
      <c r="AO124" s="996"/>
      <c r="AP124" s="998" t="s">
        <v>449</v>
      </c>
      <c r="AQ124" s="999"/>
      <c r="AR124" s="999"/>
      <c r="AS124" s="999"/>
      <c r="AT124" s="100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5"/>
      <c r="CL124" s="1055"/>
      <c r="CM124" s="1055"/>
      <c r="CN124" s="1055"/>
      <c r="CO124" s="1056"/>
      <c r="CP124" s="1043" t="s">
        <v>450</v>
      </c>
      <c r="CQ124" s="1044"/>
      <c r="CR124" s="1044"/>
      <c r="CS124" s="1044"/>
      <c r="CT124" s="1044"/>
      <c r="CU124" s="1044"/>
      <c r="CV124" s="1044"/>
      <c r="CW124" s="1044"/>
      <c r="CX124" s="1044"/>
      <c r="CY124" s="1044"/>
      <c r="CZ124" s="1044"/>
      <c r="DA124" s="1044"/>
      <c r="DB124" s="1044"/>
      <c r="DC124" s="1044"/>
      <c r="DD124" s="1044"/>
      <c r="DE124" s="1044"/>
      <c r="DF124" s="1045"/>
      <c r="DG124" s="1033" t="s">
        <v>449</v>
      </c>
      <c r="DH124" s="1034"/>
      <c r="DI124" s="1034"/>
      <c r="DJ124" s="1034"/>
      <c r="DK124" s="1035"/>
      <c r="DL124" s="1036" t="s">
        <v>449</v>
      </c>
      <c r="DM124" s="1034"/>
      <c r="DN124" s="1034"/>
      <c r="DO124" s="1034"/>
      <c r="DP124" s="1035"/>
      <c r="DQ124" s="1036" t="s">
        <v>449</v>
      </c>
      <c r="DR124" s="1034"/>
      <c r="DS124" s="1034"/>
      <c r="DT124" s="1034"/>
      <c r="DU124" s="1035"/>
      <c r="DV124" s="1037" t="s">
        <v>449</v>
      </c>
      <c r="DW124" s="1038"/>
      <c r="DX124" s="1038"/>
      <c r="DY124" s="1038"/>
      <c r="DZ124" s="1039"/>
    </row>
    <row r="125" spans="1:130" s="197" customFormat="1" ht="26.25" customHeight="1" thickBot="1">
      <c r="A125" s="1011"/>
      <c r="B125" s="982"/>
      <c r="C125" s="952" t="s">
        <v>435</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v>24634</v>
      </c>
      <c r="AB125" s="995"/>
      <c r="AC125" s="995"/>
      <c r="AD125" s="995"/>
      <c r="AE125" s="996"/>
      <c r="AF125" s="997">
        <v>24596</v>
      </c>
      <c r="AG125" s="995"/>
      <c r="AH125" s="995"/>
      <c r="AI125" s="995"/>
      <c r="AJ125" s="996"/>
      <c r="AK125" s="997">
        <v>22751</v>
      </c>
      <c r="AL125" s="995"/>
      <c r="AM125" s="995"/>
      <c r="AN125" s="995"/>
      <c r="AO125" s="996"/>
      <c r="AP125" s="998">
        <v>0.4</v>
      </c>
      <c r="AQ125" s="999"/>
      <c r="AR125" s="999"/>
      <c r="AS125" s="999"/>
      <c r="AT125" s="100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0" t="s">
        <v>451</v>
      </c>
      <c r="CL125" s="1050"/>
      <c r="CM125" s="1050"/>
      <c r="CN125" s="1050"/>
      <c r="CO125" s="1051"/>
      <c r="CP125" s="976" t="s">
        <v>452</v>
      </c>
      <c r="CQ125" s="923"/>
      <c r="CR125" s="923"/>
      <c r="CS125" s="923"/>
      <c r="CT125" s="923"/>
      <c r="CU125" s="923"/>
      <c r="CV125" s="923"/>
      <c r="CW125" s="923"/>
      <c r="CX125" s="923"/>
      <c r="CY125" s="923"/>
      <c r="CZ125" s="923"/>
      <c r="DA125" s="923"/>
      <c r="DB125" s="923"/>
      <c r="DC125" s="923"/>
      <c r="DD125" s="923"/>
      <c r="DE125" s="923"/>
      <c r="DF125" s="924"/>
      <c r="DG125" s="962" t="s">
        <v>449</v>
      </c>
      <c r="DH125" s="963"/>
      <c r="DI125" s="963"/>
      <c r="DJ125" s="963"/>
      <c r="DK125" s="963"/>
      <c r="DL125" s="963" t="s">
        <v>449</v>
      </c>
      <c r="DM125" s="963"/>
      <c r="DN125" s="963"/>
      <c r="DO125" s="963"/>
      <c r="DP125" s="963"/>
      <c r="DQ125" s="963" t="s">
        <v>449</v>
      </c>
      <c r="DR125" s="963"/>
      <c r="DS125" s="963"/>
      <c r="DT125" s="963"/>
      <c r="DU125" s="963"/>
      <c r="DV125" s="964" t="s">
        <v>449</v>
      </c>
      <c r="DW125" s="964"/>
      <c r="DX125" s="964"/>
      <c r="DY125" s="964"/>
      <c r="DZ125" s="965"/>
    </row>
    <row r="126" spans="1:130" s="197" customFormat="1" ht="26.25" customHeight="1">
      <c r="A126" s="1011"/>
      <c r="B126" s="982"/>
      <c r="C126" s="952" t="s">
        <v>438</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t="s">
        <v>449</v>
      </c>
      <c r="AB126" s="995"/>
      <c r="AC126" s="995"/>
      <c r="AD126" s="995"/>
      <c r="AE126" s="996"/>
      <c r="AF126" s="997" t="s">
        <v>449</v>
      </c>
      <c r="AG126" s="995"/>
      <c r="AH126" s="995"/>
      <c r="AI126" s="995"/>
      <c r="AJ126" s="996"/>
      <c r="AK126" s="997" t="s">
        <v>449</v>
      </c>
      <c r="AL126" s="995"/>
      <c r="AM126" s="995"/>
      <c r="AN126" s="995"/>
      <c r="AO126" s="996"/>
      <c r="AP126" s="998" t="s">
        <v>449</v>
      </c>
      <c r="AQ126" s="999"/>
      <c r="AR126" s="999"/>
      <c r="AS126" s="999"/>
      <c r="AT126" s="1000"/>
      <c r="AU126" s="233"/>
      <c r="AV126" s="233"/>
      <c r="AW126" s="233"/>
      <c r="AX126" s="1072" t="s">
        <v>453</v>
      </c>
      <c r="AY126" s="1073"/>
      <c r="AZ126" s="1073"/>
      <c r="BA126" s="1073"/>
      <c r="BB126" s="1073"/>
      <c r="BC126" s="1073"/>
      <c r="BD126" s="1073"/>
      <c r="BE126" s="1074"/>
      <c r="BF126" s="1088" t="s">
        <v>454</v>
      </c>
      <c r="BG126" s="1073"/>
      <c r="BH126" s="1073"/>
      <c r="BI126" s="1073"/>
      <c r="BJ126" s="1073"/>
      <c r="BK126" s="1073"/>
      <c r="BL126" s="1074"/>
      <c r="BM126" s="1088" t="s">
        <v>455</v>
      </c>
      <c r="BN126" s="1073"/>
      <c r="BO126" s="1073"/>
      <c r="BP126" s="1073"/>
      <c r="BQ126" s="1073"/>
      <c r="BR126" s="1073"/>
      <c r="BS126" s="1074"/>
      <c r="BT126" s="1088" t="s">
        <v>456</v>
      </c>
      <c r="BU126" s="1073"/>
      <c r="BV126" s="1073"/>
      <c r="BW126" s="1073"/>
      <c r="BX126" s="1073"/>
      <c r="BY126" s="1073"/>
      <c r="BZ126" s="1089"/>
      <c r="CA126" s="233"/>
      <c r="CB126" s="233"/>
      <c r="CC126" s="233"/>
      <c r="CD126" s="234"/>
      <c r="CE126" s="234"/>
      <c r="CF126" s="234"/>
      <c r="CG126" s="231"/>
      <c r="CH126" s="231"/>
      <c r="CI126" s="231"/>
      <c r="CJ126" s="232"/>
      <c r="CK126" s="1053"/>
      <c r="CL126" s="1053"/>
      <c r="CM126" s="1053"/>
      <c r="CN126" s="1053"/>
      <c r="CO126" s="1054"/>
      <c r="CP126" s="985" t="s">
        <v>457</v>
      </c>
      <c r="CQ126" s="986"/>
      <c r="CR126" s="986"/>
      <c r="CS126" s="986"/>
      <c r="CT126" s="986"/>
      <c r="CU126" s="986"/>
      <c r="CV126" s="986"/>
      <c r="CW126" s="986"/>
      <c r="CX126" s="986"/>
      <c r="CY126" s="986"/>
      <c r="CZ126" s="986"/>
      <c r="DA126" s="986"/>
      <c r="DB126" s="986"/>
      <c r="DC126" s="986"/>
      <c r="DD126" s="986"/>
      <c r="DE126" s="986"/>
      <c r="DF126" s="987"/>
      <c r="DG126" s="955" t="s">
        <v>449</v>
      </c>
      <c r="DH126" s="956"/>
      <c r="DI126" s="956"/>
      <c r="DJ126" s="956"/>
      <c r="DK126" s="956"/>
      <c r="DL126" s="956" t="s">
        <v>449</v>
      </c>
      <c r="DM126" s="956"/>
      <c r="DN126" s="956"/>
      <c r="DO126" s="956"/>
      <c r="DP126" s="956"/>
      <c r="DQ126" s="956" t="s">
        <v>449</v>
      </c>
      <c r="DR126" s="956"/>
      <c r="DS126" s="956"/>
      <c r="DT126" s="956"/>
      <c r="DU126" s="956"/>
      <c r="DV126" s="957" t="s">
        <v>449</v>
      </c>
      <c r="DW126" s="957"/>
      <c r="DX126" s="957"/>
      <c r="DY126" s="957"/>
      <c r="DZ126" s="958"/>
    </row>
    <row r="127" spans="1:130" s="197" customFormat="1" ht="26.25" customHeight="1" thickBot="1">
      <c r="A127" s="1012"/>
      <c r="B127" s="984"/>
      <c r="C127" s="1040" t="s">
        <v>458</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994" t="s">
        <v>449</v>
      </c>
      <c r="AB127" s="995"/>
      <c r="AC127" s="995"/>
      <c r="AD127" s="995"/>
      <c r="AE127" s="996"/>
      <c r="AF127" s="997" t="s">
        <v>449</v>
      </c>
      <c r="AG127" s="995"/>
      <c r="AH127" s="995"/>
      <c r="AI127" s="995"/>
      <c r="AJ127" s="996"/>
      <c r="AK127" s="997" t="s">
        <v>449</v>
      </c>
      <c r="AL127" s="995"/>
      <c r="AM127" s="995"/>
      <c r="AN127" s="995"/>
      <c r="AO127" s="996"/>
      <c r="AP127" s="998" t="s">
        <v>449</v>
      </c>
      <c r="AQ127" s="999"/>
      <c r="AR127" s="999"/>
      <c r="AS127" s="999"/>
      <c r="AT127" s="1000"/>
      <c r="AU127" s="233"/>
      <c r="AV127" s="233"/>
      <c r="AW127" s="233"/>
      <c r="AX127" s="922" t="s">
        <v>459</v>
      </c>
      <c r="AY127" s="923"/>
      <c r="AZ127" s="923"/>
      <c r="BA127" s="923"/>
      <c r="BB127" s="923"/>
      <c r="BC127" s="923"/>
      <c r="BD127" s="923"/>
      <c r="BE127" s="924"/>
      <c r="BF127" s="1077" t="s">
        <v>449</v>
      </c>
      <c r="BG127" s="1078"/>
      <c r="BH127" s="1078"/>
      <c r="BI127" s="1078"/>
      <c r="BJ127" s="1078"/>
      <c r="BK127" s="1078"/>
      <c r="BL127" s="1087"/>
      <c r="BM127" s="1077">
        <v>14</v>
      </c>
      <c r="BN127" s="1078"/>
      <c r="BO127" s="1078"/>
      <c r="BP127" s="1078"/>
      <c r="BQ127" s="1078"/>
      <c r="BR127" s="1078"/>
      <c r="BS127" s="1087"/>
      <c r="BT127" s="1077">
        <v>20</v>
      </c>
      <c r="BU127" s="1078"/>
      <c r="BV127" s="1078"/>
      <c r="BW127" s="1078"/>
      <c r="BX127" s="1078"/>
      <c r="BY127" s="1078"/>
      <c r="BZ127" s="1079"/>
      <c r="CA127" s="234"/>
      <c r="CB127" s="234"/>
      <c r="CC127" s="234"/>
      <c r="CD127" s="234"/>
      <c r="CE127" s="234"/>
      <c r="CF127" s="234"/>
      <c r="CG127" s="231"/>
      <c r="CH127" s="231"/>
      <c r="CI127" s="231"/>
      <c r="CJ127" s="232"/>
      <c r="CK127" s="1075"/>
      <c r="CL127" s="1075"/>
      <c r="CM127" s="1075"/>
      <c r="CN127" s="1075"/>
      <c r="CO127" s="1076"/>
      <c r="CP127" s="1080" t="s">
        <v>460</v>
      </c>
      <c r="CQ127" s="1081"/>
      <c r="CR127" s="1081"/>
      <c r="CS127" s="1081"/>
      <c r="CT127" s="1081"/>
      <c r="CU127" s="1081"/>
      <c r="CV127" s="1081"/>
      <c r="CW127" s="1081"/>
      <c r="CX127" s="1081"/>
      <c r="CY127" s="1081"/>
      <c r="CZ127" s="1081"/>
      <c r="DA127" s="1081"/>
      <c r="DB127" s="1081"/>
      <c r="DC127" s="1081"/>
      <c r="DD127" s="1081"/>
      <c r="DE127" s="1081"/>
      <c r="DF127" s="1082"/>
      <c r="DG127" s="1083" t="s">
        <v>108</v>
      </c>
      <c r="DH127" s="1084"/>
      <c r="DI127" s="1084"/>
      <c r="DJ127" s="1084"/>
      <c r="DK127" s="1084"/>
      <c r="DL127" s="1084" t="s">
        <v>108</v>
      </c>
      <c r="DM127" s="1084"/>
      <c r="DN127" s="1084"/>
      <c r="DO127" s="1084"/>
      <c r="DP127" s="1084"/>
      <c r="DQ127" s="1084" t="s">
        <v>108</v>
      </c>
      <c r="DR127" s="1084"/>
      <c r="DS127" s="1084"/>
      <c r="DT127" s="1084"/>
      <c r="DU127" s="1084"/>
      <c r="DV127" s="1085" t="s">
        <v>108</v>
      </c>
      <c r="DW127" s="1085"/>
      <c r="DX127" s="1085"/>
      <c r="DY127" s="1085"/>
      <c r="DZ127" s="1086"/>
    </row>
    <row r="128" spans="1:130" s="197" customFormat="1" ht="26.25" customHeight="1">
      <c r="A128" s="1107" t="s">
        <v>461</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462</v>
      </c>
      <c r="X128" s="1109"/>
      <c r="Y128" s="1109"/>
      <c r="Z128" s="1110"/>
      <c r="AA128" s="1125">
        <v>51045</v>
      </c>
      <c r="AB128" s="1126"/>
      <c r="AC128" s="1126"/>
      <c r="AD128" s="1126"/>
      <c r="AE128" s="1127"/>
      <c r="AF128" s="1128">
        <v>57138</v>
      </c>
      <c r="AG128" s="1126"/>
      <c r="AH128" s="1126"/>
      <c r="AI128" s="1126"/>
      <c r="AJ128" s="1127"/>
      <c r="AK128" s="1128">
        <v>57138</v>
      </c>
      <c r="AL128" s="1126"/>
      <c r="AM128" s="1126"/>
      <c r="AN128" s="1126"/>
      <c r="AO128" s="1127"/>
      <c r="AP128" s="1129"/>
      <c r="AQ128" s="1130"/>
      <c r="AR128" s="1130"/>
      <c r="AS128" s="1130"/>
      <c r="AT128" s="1131"/>
      <c r="AU128" s="235"/>
      <c r="AV128" s="235"/>
      <c r="AW128" s="235"/>
      <c r="AX128" s="1090" t="s">
        <v>463</v>
      </c>
      <c r="AY128" s="986"/>
      <c r="AZ128" s="986"/>
      <c r="BA128" s="986"/>
      <c r="BB128" s="986"/>
      <c r="BC128" s="986"/>
      <c r="BD128" s="986"/>
      <c r="BE128" s="987"/>
      <c r="BF128" s="1102" t="s">
        <v>464</v>
      </c>
      <c r="BG128" s="1103"/>
      <c r="BH128" s="1103"/>
      <c r="BI128" s="1103"/>
      <c r="BJ128" s="1103"/>
      <c r="BK128" s="1103"/>
      <c r="BL128" s="1104"/>
      <c r="BM128" s="1102">
        <v>19</v>
      </c>
      <c r="BN128" s="1103"/>
      <c r="BO128" s="1103"/>
      <c r="BP128" s="1103"/>
      <c r="BQ128" s="1103"/>
      <c r="BR128" s="1103"/>
      <c r="BS128" s="1104"/>
      <c r="BT128" s="1102">
        <v>30</v>
      </c>
      <c r="BU128" s="1105"/>
      <c r="BV128" s="1105"/>
      <c r="BW128" s="1105"/>
      <c r="BX128" s="1105"/>
      <c r="BY128" s="1105"/>
      <c r="BZ128" s="110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6" t="s">
        <v>89</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096" t="s">
        <v>465</v>
      </c>
      <c r="X129" s="1097"/>
      <c r="Y129" s="1097"/>
      <c r="Z129" s="1098"/>
      <c r="AA129" s="994">
        <v>7281315</v>
      </c>
      <c r="AB129" s="995"/>
      <c r="AC129" s="995"/>
      <c r="AD129" s="995"/>
      <c r="AE129" s="996"/>
      <c r="AF129" s="997">
        <v>7165059</v>
      </c>
      <c r="AG129" s="995"/>
      <c r="AH129" s="995"/>
      <c r="AI129" s="995"/>
      <c r="AJ129" s="996"/>
      <c r="AK129" s="997">
        <v>7143622</v>
      </c>
      <c r="AL129" s="995"/>
      <c r="AM129" s="995"/>
      <c r="AN129" s="995"/>
      <c r="AO129" s="996"/>
      <c r="AP129" s="1099"/>
      <c r="AQ129" s="1100"/>
      <c r="AR129" s="1100"/>
      <c r="AS129" s="1100"/>
      <c r="AT129" s="1101"/>
      <c r="AU129" s="235"/>
      <c r="AV129" s="235"/>
      <c r="AW129" s="235"/>
      <c r="AX129" s="1090" t="s">
        <v>466</v>
      </c>
      <c r="AY129" s="986"/>
      <c r="AZ129" s="986"/>
      <c r="BA129" s="986"/>
      <c r="BB129" s="986"/>
      <c r="BC129" s="986"/>
      <c r="BD129" s="986"/>
      <c r="BE129" s="987"/>
      <c r="BF129" s="1091">
        <v>6.4</v>
      </c>
      <c r="BG129" s="1092"/>
      <c r="BH129" s="1092"/>
      <c r="BI129" s="1092"/>
      <c r="BJ129" s="1092"/>
      <c r="BK129" s="1092"/>
      <c r="BL129" s="1093"/>
      <c r="BM129" s="1091">
        <v>25</v>
      </c>
      <c r="BN129" s="1092"/>
      <c r="BO129" s="1092"/>
      <c r="BP129" s="1092"/>
      <c r="BQ129" s="1092"/>
      <c r="BR129" s="1092"/>
      <c r="BS129" s="1093"/>
      <c r="BT129" s="1091">
        <v>35</v>
      </c>
      <c r="BU129" s="1094"/>
      <c r="BV129" s="1094"/>
      <c r="BW129" s="1094"/>
      <c r="BX129" s="1094"/>
      <c r="BY129" s="1094"/>
      <c r="BZ129" s="109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6" t="s">
        <v>467</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096" t="s">
        <v>468</v>
      </c>
      <c r="X130" s="1097"/>
      <c r="Y130" s="1097"/>
      <c r="Z130" s="1098"/>
      <c r="AA130" s="994">
        <v>1225660</v>
      </c>
      <c r="AB130" s="995"/>
      <c r="AC130" s="995"/>
      <c r="AD130" s="995"/>
      <c r="AE130" s="996"/>
      <c r="AF130" s="997">
        <v>1236032</v>
      </c>
      <c r="AG130" s="995"/>
      <c r="AH130" s="995"/>
      <c r="AI130" s="995"/>
      <c r="AJ130" s="996"/>
      <c r="AK130" s="997">
        <v>1201924</v>
      </c>
      <c r="AL130" s="995"/>
      <c r="AM130" s="995"/>
      <c r="AN130" s="995"/>
      <c r="AO130" s="996"/>
      <c r="AP130" s="1099"/>
      <c r="AQ130" s="1100"/>
      <c r="AR130" s="1100"/>
      <c r="AS130" s="1100"/>
      <c r="AT130" s="1101"/>
      <c r="AU130" s="235"/>
      <c r="AV130" s="235"/>
      <c r="AW130" s="235"/>
      <c r="AX130" s="1149" t="s">
        <v>469</v>
      </c>
      <c r="AY130" s="1081"/>
      <c r="AZ130" s="1081"/>
      <c r="BA130" s="1081"/>
      <c r="BB130" s="1081"/>
      <c r="BC130" s="1081"/>
      <c r="BD130" s="1081"/>
      <c r="BE130" s="1082"/>
      <c r="BF130" s="1111" t="s">
        <v>470</v>
      </c>
      <c r="BG130" s="1112"/>
      <c r="BH130" s="1112"/>
      <c r="BI130" s="1112"/>
      <c r="BJ130" s="1112"/>
      <c r="BK130" s="1112"/>
      <c r="BL130" s="1113"/>
      <c r="BM130" s="1111">
        <v>350</v>
      </c>
      <c r="BN130" s="1112"/>
      <c r="BO130" s="1112"/>
      <c r="BP130" s="1112"/>
      <c r="BQ130" s="1112"/>
      <c r="BR130" s="1112"/>
      <c r="BS130" s="1113"/>
      <c r="BT130" s="1114"/>
      <c r="BU130" s="1115"/>
      <c r="BV130" s="1115"/>
      <c r="BW130" s="1115"/>
      <c r="BX130" s="1115"/>
      <c r="BY130" s="1115"/>
      <c r="BZ130" s="111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471</v>
      </c>
      <c r="X131" s="1120"/>
      <c r="Y131" s="1120"/>
      <c r="Z131" s="1121"/>
      <c r="AA131" s="1033">
        <v>6055655</v>
      </c>
      <c r="AB131" s="1034"/>
      <c r="AC131" s="1034"/>
      <c r="AD131" s="1034"/>
      <c r="AE131" s="1035"/>
      <c r="AF131" s="1036">
        <v>5929027</v>
      </c>
      <c r="AG131" s="1034"/>
      <c r="AH131" s="1034"/>
      <c r="AI131" s="1034"/>
      <c r="AJ131" s="1035"/>
      <c r="AK131" s="1036">
        <v>5941698</v>
      </c>
      <c r="AL131" s="1034"/>
      <c r="AM131" s="1034"/>
      <c r="AN131" s="1034"/>
      <c r="AO131" s="1035"/>
      <c r="AP131" s="1122"/>
      <c r="AQ131" s="1123"/>
      <c r="AR131" s="1123"/>
      <c r="AS131" s="1123"/>
      <c r="AT131" s="112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3" t="s">
        <v>472</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473</v>
      </c>
      <c r="W132" s="1137"/>
      <c r="X132" s="1137"/>
      <c r="Y132" s="1137"/>
      <c r="Z132" s="1138"/>
      <c r="AA132" s="1139">
        <v>8.6026201960000002</v>
      </c>
      <c r="AB132" s="1140"/>
      <c r="AC132" s="1140"/>
      <c r="AD132" s="1140"/>
      <c r="AE132" s="1141"/>
      <c r="AF132" s="1142">
        <v>6.0957388119999996</v>
      </c>
      <c r="AG132" s="1140"/>
      <c r="AH132" s="1140"/>
      <c r="AI132" s="1140"/>
      <c r="AJ132" s="1141"/>
      <c r="AK132" s="1142">
        <v>4.6782754689999999</v>
      </c>
      <c r="AL132" s="1140"/>
      <c r="AM132" s="1140"/>
      <c r="AN132" s="1140"/>
      <c r="AO132" s="1141"/>
      <c r="AP132" s="1023"/>
      <c r="AQ132" s="1024"/>
      <c r="AR132" s="1024"/>
      <c r="AS132" s="1024"/>
      <c r="AT132" s="11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44" t="s">
        <v>474</v>
      </c>
      <c r="W133" s="1144"/>
      <c r="X133" s="1144"/>
      <c r="Y133" s="1144"/>
      <c r="Z133" s="1145"/>
      <c r="AA133" s="1146">
        <v>10.3</v>
      </c>
      <c r="AB133" s="1147"/>
      <c r="AC133" s="1147"/>
      <c r="AD133" s="1147"/>
      <c r="AE133" s="1148"/>
      <c r="AF133" s="1146">
        <v>8.6</v>
      </c>
      <c r="AG133" s="1147"/>
      <c r="AH133" s="1147"/>
      <c r="AI133" s="1147"/>
      <c r="AJ133" s="1148"/>
      <c r="AK133" s="1146">
        <v>6.4</v>
      </c>
      <c r="AL133" s="1147"/>
      <c r="AM133" s="1147"/>
      <c r="AN133" s="1147"/>
      <c r="AO133" s="1148"/>
      <c r="AP133" s="1064"/>
      <c r="AQ133" s="1065"/>
      <c r="AR133" s="1065"/>
      <c r="AS133" s="1065"/>
      <c r="AT133" s="11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53" t="s">
        <v>477</v>
      </c>
      <c r="L7" s="254"/>
      <c r="M7" s="255" t="s">
        <v>478</v>
      </c>
      <c r="N7" s="256"/>
    </row>
    <row r="8" spans="1:16">
      <c r="A8" s="248"/>
      <c r="B8" s="244"/>
      <c r="C8" s="244"/>
      <c r="D8" s="244"/>
      <c r="E8" s="244"/>
      <c r="F8" s="244"/>
      <c r="G8" s="257"/>
      <c r="H8" s="258"/>
      <c r="I8" s="258"/>
      <c r="J8" s="259"/>
      <c r="K8" s="1154"/>
      <c r="L8" s="260" t="s">
        <v>479</v>
      </c>
      <c r="M8" s="261" t="s">
        <v>480</v>
      </c>
      <c r="N8" s="262" t="s">
        <v>481</v>
      </c>
    </row>
    <row r="9" spans="1:16">
      <c r="A9" s="248"/>
      <c r="B9" s="244"/>
      <c r="C9" s="244"/>
      <c r="D9" s="244"/>
      <c r="E9" s="244"/>
      <c r="F9" s="244"/>
      <c r="G9" s="1155" t="s">
        <v>482</v>
      </c>
      <c r="H9" s="1156"/>
      <c r="I9" s="1156"/>
      <c r="J9" s="1157"/>
      <c r="K9" s="263">
        <v>1760369</v>
      </c>
      <c r="L9" s="264">
        <v>100346</v>
      </c>
      <c r="M9" s="265">
        <v>95265</v>
      </c>
      <c r="N9" s="266">
        <v>5.3</v>
      </c>
    </row>
    <row r="10" spans="1:16">
      <c r="A10" s="248"/>
      <c r="B10" s="244"/>
      <c r="C10" s="244"/>
      <c r="D10" s="244"/>
      <c r="E10" s="244"/>
      <c r="F10" s="244"/>
      <c r="G10" s="1155" t="s">
        <v>483</v>
      </c>
      <c r="H10" s="1156"/>
      <c r="I10" s="1156"/>
      <c r="J10" s="1157"/>
      <c r="K10" s="267">
        <v>189407</v>
      </c>
      <c r="L10" s="268">
        <v>10797</v>
      </c>
      <c r="M10" s="269">
        <v>8986</v>
      </c>
      <c r="N10" s="270">
        <v>20.2</v>
      </c>
    </row>
    <row r="11" spans="1:16" ht="13.5" customHeight="1">
      <c r="A11" s="248"/>
      <c r="B11" s="244"/>
      <c r="C11" s="244"/>
      <c r="D11" s="244"/>
      <c r="E11" s="244"/>
      <c r="F11" s="244"/>
      <c r="G11" s="1155" t="s">
        <v>484</v>
      </c>
      <c r="H11" s="1156"/>
      <c r="I11" s="1156"/>
      <c r="J11" s="1157"/>
      <c r="K11" s="267">
        <v>314914</v>
      </c>
      <c r="L11" s="268">
        <v>17951</v>
      </c>
      <c r="M11" s="269">
        <v>12922</v>
      </c>
      <c r="N11" s="270">
        <v>38.9</v>
      </c>
    </row>
    <row r="12" spans="1:16" ht="13.5" customHeight="1">
      <c r="A12" s="248"/>
      <c r="B12" s="244"/>
      <c r="C12" s="244"/>
      <c r="D12" s="244"/>
      <c r="E12" s="244"/>
      <c r="F12" s="244"/>
      <c r="G12" s="1155" t="s">
        <v>485</v>
      </c>
      <c r="H12" s="1156"/>
      <c r="I12" s="1156"/>
      <c r="J12" s="1157"/>
      <c r="K12" s="267" t="s">
        <v>486</v>
      </c>
      <c r="L12" s="268" t="s">
        <v>486</v>
      </c>
      <c r="M12" s="269">
        <v>3263</v>
      </c>
      <c r="N12" s="270" t="s">
        <v>486</v>
      </c>
    </row>
    <row r="13" spans="1:16" ht="13.5" customHeight="1">
      <c r="A13" s="248"/>
      <c r="B13" s="244"/>
      <c r="C13" s="244"/>
      <c r="D13" s="244"/>
      <c r="E13" s="244"/>
      <c r="F13" s="244"/>
      <c r="G13" s="1155" t="s">
        <v>487</v>
      </c>
      <c r="H13" s="1156"/>
      <c r="I13" s="1156"/>
      <c r="J13" s="1157"/>
      <c r="K13" s="267" t="s">
        <v>486</v>
      </c>
      <c r="L13" s="268" t="s">
        <v>486</v>
      </c>
      <c r="M13" s="269" t="s">
        <v>486</v>
      </c>
      <c r="N13" s="270" t="s">
        <v>486</v>
      </c>
    </row>
    <row r="14" spans="1:16" ht="13.5" customHeight="1">
      <c r="A14" s="248"/>
      <c r="B14" s="244"/>
      <c r="C14" s="244"/>
      <c r="D14" s="244"/>
      <c r="E14" s="244"/>
      <c r="F14" s="244"/>
      <c r="G14" s="1155" t="s">
        <v>488</v>
      </c>
      <c r="H14" s="1156"/>
      <c r="I14" s="1156"/>
      <c r="J14" s="1157"/>
      <c r="K14" s="267">
        <v>89057</v>
      </c>
      <c r="L14" s="268">
        <v>5076</v>
      </c>
      <c r="M14" s="269">
        <v>5957</v>
      </c>
      <c r="N14" s="270">
        <v>-14.8</v>
      </c>
    </row>
    <row r="15" spans="1:16" ht="13.5" customHeight="1">
      <c r="A15" s="248"/>
      <c r="B15" s="244"/>
      <c r="C15" s="244"/>
      <c r="D15" s="244"/>
      <c r="E15" s="244"/>
      <c r="F15" s="244"/>
      <c r="G15" s="1155" t="s">
        <v>489</v>
      </c>
      <c r="H15" s="1156"/>
      <c r="I15" s="1156"/>
      <c r="J15" s="1157"/>
      <c r="K15" s="267">
        <v>45726</v>
      </c>
      <c r="L15" s="268">
        <v>2607</v>
      </c>
      <c r="M15" s="269">
        <v>1769</v>
      </c>
      <c r="N15" s="270">
        <v>47.4</v>
      </c>
    </row>
    <row r="16" spans="1:16">
      <c r="A16" s="248"/>
      <c r="B16" s="244"/>
      <c r="C16" s="244"/>
      <c r="D16" s="244"/>
      <c r="E16" s="244"/>
      <c r="F16" s="244"/>
      <c r="G16" s="1158" t="s">
        <v>490</v>
      </c>
      <c r="H16" s="1159"/>
      <c r="I16" s="1159"/>
      <c r="J16" s="1160"/>
      <c r="K16" s="268">
        <v>-230762</v>
      </c>
      <c r="L16" s="268">
        <v>-13154</v>
      </c>
      <c r="M16" s="269">
        <v>-10897</v>
      </c>
      <c r="N16" s="270">
        <v>20.7</v>
      </c>
    </row>
    <row r="17" spans="1:16">
      <c r="A17" s="248"/>
      <c r="B17" s="244"/>
      <c r="C17" s="244"/>
      <c r="D17" s="244"/>
      <c r="E17" s="244"/>
      <c r="F17" s="244"/>
      <c r="G17" s="1158" t="s">
        <v>166</v>
      </c>
      <c r="H17" s="1159"/>
      <c r="I17" s="1159"/>
      <c r="J17" s="1160"/>
      <c r="K17" s="268">
        <v>2168711</v>
      </c>
      <c r="L17" s="268">
        <v>123623</v>
      </c>
      <c r="M17" s="269">
        <v>117266</v>
      </c>
      <c r="N17" s="270">
        <v>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50" t="s">
        <v>495</v>
      </c>
      <c r="H21" s="1151"/>
      <c r="I21" s="1151"/>
      <c r="J21" s="1152"/>
      <c r="K21" s="280">
        <v>11.8</v>
      </c>
      <c r="L21" s="281">
        <v>10.71</v>
      </c>
      <c r="M21" s="282">
        <v>1.0900000000000001</v>
      </c>
      <c r="N21" s="249"/>
      <c r="O21" s="283"/>
      <c r="P21" s="279"/>
    </row>
    <row r="22" spans="1:16" s="284" customFormat="1">
      <c r="A22" s="279"/>
      <c r="B22" s="249"/>
      <c r="C22" s="249"/>
      <c r="D22" s="249"/>
      <c r="E22" s="249"/>
      <c r="F22" s="249"/>
      <c r="G22" s="1150" t="s">
        <v>496</v>
      </c>
      <c r="H22" s="1151"/>
      <c r="I22" s="1151"/>
      <c r="J22" s="1152"/>
      <c r="K22" s="285">
        <v>91.6</v>
      </c>
      <c r="L22" s="286">
        <v>95.7</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53" t="s">
        <v>477</v>
      </c>
      <c r="L30" s="254"/>
      <c r="M30" s="255" t="s">
        <v>478</v>
      </c>
      <c r="N30" s="256"/>
    </row>
    <row r="31" spans="1:16">
      <c r="A31" s="248"/>
      <c r="B31" s="244"/>
      <c r="C31" s="244"/>
      <c r="D31" s="244"/>
      <c r="E31" s="244"/>
      <c r="F31" s="244"/>
      <c r="G31" s="257"/>
      <c r="H31" s="258"/>
      <c r="I31" s="258"/>
      <c r="J31" s="259"/>
      <c r="K31" s="1154"/>
      <c r="L31" s="260" t="s">
        <v>479</v>
      </c>
      <c r="M31" s="261" t="s">
        <v>480</v>
      </c>
      <c r="N31" s="262" t="s">
        <v>481</v>
      </c>
    </row>
    <row r="32" spans="1:16" ht="27" customHeight="1">
      <c r="A32" s="248"/>
      <c r="B32" s="244"/>
      <c r="C32" s="244"/>
      <c r="D32" s="244"/>
      <c r="E32" s="244"/>
      <c r="F32" s="244"/>
      <c r="G32" s="1166" t="s">
        <v>500</v>
      </c>
      <c r="H32" s="1167"/>
      <c r="I32" s="1167"/>
      <c r="J32" s="1168"/>
      <c r="K32" s="294">
        <v>1206852</v>
      </c>
      <c r="L32" s="294">
        <v>68794</v>
      </c>
      <c r="M32" s="295">
        <v>77031</v>
      </c>
      <c r="N32" s="296">
        <v>-10.7</v>
      </c>
    </row>
    <row r="33" spans="1:16" ht="13.5" customHeight="1">
      <c r="A33" s="248"/>
      <c r="B33" s="244"/>
      <c r="C33" s="244"/>
      <c r="D33" s="244"/>
      <c r="E33" s="244"/>
      <c r="F33" s="244"/>
      <c r="G33" s="1166" t="s">
        <v>501</v>
      </c>
      <c r="H33" s="1167"/>
      <c r="I33" s="1167"/>
      <c r="J33" s="1168"/>
      <c r="K33" s="294" t="s">
        <v>486</v>
      </c>
      <c r="L33" s="294" t="s">
        <v>486</v>
      </c>
      <c r="M33" s="295" t="s">
        <v>486</v>
      </c>
      <c r="N33" s="296" t="s">
        <v>486</v>
      </c>
    </row>
    <row r="34" spans="1:16" ht="27" customHeight="1">
      <c r="A34" s="248"/>
      <c r="B34" s="244"/>
      <c r="C34" s="244"/>
      <c r="D34" s="244"/>
      <c r="E34" s="244"/>
      <c r="F34" s="244"/>
      <c r="G34" s="1166" t="s">
        <v>502</v>
      </c>
      <c r="H34" s="1167"/>
      <c r="I34" s="1167"/>
      <c r="J34" s="1168"/>
      <c r="K34" s="294" t="s">
        <v>486</v>
      </c>
      <c r="L34" s="294" t="s">
        <v>486</v>
      </c>
      <c r="M34" s="295" t="s">
        <v>486</v>
      </c>
      <c r="N34" s="296" t="s">
        <v>486</v>
      </c>
    </row>
    <row r="35" spans="1:16" ht="27" customHeight="1">
      <c r="A35" s="248"/>
      <c r="B35" s="244"/>
      <c r="C35" s="244"/>
      <c r="D35" s="244"/>
      <c r="E35" s="244"/>
      <c r="F35" s="244"/>
      <c r="G35" s="1166" t="s">
        <v>503</v>
      </c>
      <c r="H35" s="1167"/>
      <c r="I35" s="1167"/>
      <c r="J35" s="1168"/>
      <c r="K35" s="294">
        <v>281660</v>
      </c>
      <c r="L35" s="294">
        <v>16055</v>
      </c>
      <c r="M35" s="295">
        <v>20812</v>
      </c>
      <c r="N35" s="296">
        <v>-22.9</v>
      </c>
    </row>
    <row r="36" spans="1:16" ht="27" customHeight="1">
      <c r="A36" s="248"/>
      <c r="B36" s="244"/>
      <c r="C36" s="244"/>
      <c r="D36" s="244"/>
      <c r="E36" s="244"/>
      <c r="F36" s="244"/>
      <c r="G36" s="1166" t="s">
        <v>504</v>
      </c>
      <c r="H36" s="1167"/>
      <c r="I36" s="1167"/>
      <c r="J36" s="1168"/>
      <c r="K36" s="294">
        <v>17168</v>
      </c>
      <c r="L36" s="294">
        <v>979</v>
      </c>
      <c r="M36" s="295">
        <v>3303</v>
      </c>
      <c r="N36" s="296">
        <v>-70.400000000000006</v>
      </c>
    </row>
    <row r="37" spans="1:16" ht="13.5" customHeight="1">
      <c r="A37" s="248"/>
      <c r="B37" s="244"/>
      <c r="C37" s="244"/>
      <c r="D37" s="244"/>
      <c r="E37" s="244"/>
      <c r="F37" s="244"/>
      <c r="G37" s="1166" t="s">
        <v>505</v>
      </c>
      <c r="H37" s="1167"/>
      <c r="I37" s="1167"/>
      <c r="J37" s="1168"/>
      <c r="K37" s="294">
        <v>31351</v>
      </c>
      <c r="L37" s="294">
        <v>1787</v>
      </c>
      <c r="M37" s="295">
        <v>1276</v>
      </c>
      <c r="N37" s="296">
        <v>40</v>
      </c>
    </row>
    <row r="38" spans="1:16" ht="27" customHeight="1">
      <c r="A38" s="248"/>
      <c r="B38" s="244"/>
      <c r="C38" s="244"/>
      <c r="D38" s="244"/>
      <c r="E38" s="244"/>
      <c r="F38" s="244"/>
      <c r="G38" s="1169" t="s">
        <v>506</v>
      </c>
      <c r="H38" s="1170"/>
      <c r="I38" s="1170"/>
      <c r="J38" s="1171"/>
      <c r="K38" s="297" t="s">
        <v>486</v>
      </c>
      <c r="L38" s="297" t="s">
        <v>486</v>
      </c>
      <c r="M38" s="298">
        <v>4</v>
      </c>
      <c r="N38" s="299" t="s">
        <v>486</v>
      </c>
      <c r="O38" s="293"/>
    </row>
    <row r="39" spans="1:16">
      <c r="A39" s="248"/>
      <c r="B39" s="244"/>
      <c r="C39" s="244"/>
      <c r="D39" s="244"/>
      <c r="E39" s="244"/>
      <c r="F39" s="244"/>
      <c r="G39" s="1169" t="s">
        <v>507</v>
      </c>
      <c r="H39" s="1170"/>
      <c r="I39" s="1170"/>
      <c r="J39" s="1171"/>
      <c r="K39" s="300">
        <v>-57138</v>
      </c>
      <c r="L39" s="300">
        <v>-3257</v>
      </c>
      <c r="M39" s="301">
        <v>-3022</v>
      </c>
      <c r="N39" s="302">
        <v>7.8</v>
      </c>
      <c r="O39" s="293"/>
    </row>
    <row r="40" spans="1:16" ht="27" customHeight="1">
      <c r="A40" s="248"/>
      <c r="B40" s="244"/>
      <c r="C40" s="244"/>
      <c r="D40" s="244"/>
      <c r="E40" s="244"/>
      <c r="F40" s="244"/>
      <c r="G40" s="1166" t="s">
        <v>508</v>
      </c>
      <c r="H40" s="1167"/>
      <c r="I40" s="1167"/>
      <c r="J40" s="1168"/>
      <c r="K40" s="300">
        <v>-1201924</v>
      </c>
      <c r="L40" s="300">
        <v>-68513</v>
      </c>
      <c r="M40" s="301">
        <v>-68778</v>
      </c>
      <c r="N40" s="302">
        <v>-0.4</v>
      </c>
      <c r="O40" s="293"/>
    </row>
    <row r="41" spans="1:16">
      <c r="A41" s="248"/>
      <c r="B41" s="244"/>
      <c r="C41" s="244"/>
      <c r="D41" s="244"/>
      <c r="E41" s="244"/>
      <c r="F41" s="244"/>
      <c r="G41" s="1172" t="s">
        <v>277</v>
      </c>
      <c r="H41" s="1173"/>
      <c r="I41" s="1173"/>
      <c r="J41" s="1174"/>
      <c r="K41" s="294">
        <v>277969</v>
      </c>
      <c r="L41" s="300">
        <v>15845</v>
      </c>
      <c r="M41" s="301">
        <v>30628</v>
      </c>
      <c r="N41" s="302">
        <v>-48.3</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61" t="s">
        <v>477</v>
      </c>
      <c r="J49" s="1163" t="s">
        <v>512</v>
      </c>
      <c r="K49" s="1164"/>
      <c r="L49" s="1164"/>
      <c r="M49" s="1164"/>
      <c r="N49" s="1165"/>
    </row>
    <row r="50" spans="1:14">
      <c r="A50" s="248"/>
      <c r="B50" s="244"/>
      <c r="C50" s="244"/>
      <c r="D50" s="244"/>
      <c r="E50" s="244"/>
      <c r="F50" s="244"/>
      <c r="G50" s="312"/>
      <c r="H50" s="313"/>
      <c r="I50" s="1162"/>
      <c r="J50" s="314" t="s">
        <v>513</v>
      </c>
      <c r="K50" s="315" t="s">
        <v>514</v>
      </c>
      <c r="L50" s="316" t="s">
        <v>515</v>
      </c>
      <c r="M50" s="317" t="s">
        <v>516</v>
      </c>
      <c r="N50" s="318" t="s">
        <v>517</v>
      </c>
    </row>
    <row r="51" spans="1:14">
      <c r="A51" s="248"/>
      <c r="B51" s="244"/>
      <c r="C51" s="244"/>
      <c r="D51" s="244"/>
      <c r="E51" s="244"/>
      <c r="F51" s="244"/>
      <c r="G51" s="310" t="s">
        <v>518</v>
      </c>
      <c r="H51" s="311"/>
      <c r="I51" s="319">
        <v>1915050</v>
      </c>
      <c r="J51" s="320">
        <v>103567</v>
      </c>
      <c r="K51" s="321">
        <v>-28.3</v>
      </c>
      <c r="L51" s="322">
        <v>90833</v>
      </c>
      <c r="M51" s="323">
        <v>-14.5</v>
      </c>
      <c r="N51" s="324">
        <v>-13.8</v>
      </c>
    </row>
    <row r="52" spans="1:14">
      <c r="A52" s="248"/>
      <c r="B52" s="244"/>
      <c r="C52" s="244"/>
      <c r="D52" s="244"/>
      <c r="E52" s="244"/>
      <c r="F52" s="244"/>
      <c r="G52" s="325"/>
      <c r="H52" s="326" t="s">
        <v>519</v>
      </c>
      <c r="I52" s="327">
        <v>793838</v>
      </c>
      <c r="J52" s="328">
        <v>42931</v>
      </c>
      <c r="K52" s="329">
        <v>3.4</v>
      </c>
      <c r="L52" s="330">
        <v>47037</v>
      </c>
      <c r="M52" s="331">
        <v>-7.9</v>
      </c>
      <c r="N52" s="332">
        <v>11.3</v>
      </c>
    </row>
    <row r="53" spans="1:14">
      <c r="A53" s="248"/>
      <c r="B53" s="244"/>
      <c r="C53" s="244"/>
      <c r="D53" s="244"/>
      <c r="E53" s="244"/>
      <c r="F53" s="244"/>
      <c r="G53" s="310" t="s">
        <v>520</v>
      </c>
      <c r="H53" s="311"/>
      <c r="I53" s="319">
        <v>1930054</v>
      </c>
      <c r="J53" s="320">
        <v>106140</v>
      </c>
      <c r="K53" s="321">
        <v>2.5</v>
      </c>
      <c r="L53" s="322">
        <v>79181</v>
      </c>
      <c r="M53" s="323">
        <v>-12.8</v>
      </c>
      <c r="N53" s="324">
        <v>15.3</v>
      </c>
    </row>
    <row r="54" spans="1:14">
      <c r="A54" s="248"/>
      <c r="B54" s="244"/>
      <c r="C54" s="244"/>
      <c r="D54" s="244"/>
      <c r="E54" s="244"/>
      <c r="F54" s="244"/>
      <c r="G54" s="325"/>
      <c r="H54" s="326" t="s">
        <v>519</v>
      </c>
      <c r="I54" s="327">
        <v>815303</v>
      </c>
      <c r="J54" s="328">
        <v>44836</v>
      </c>
      <c r="K54" s="329">
        <v>4.4000000000000004</v>
      </c>
      <c r="L54" s="330">
        <v>40448</v>
      </c>
      <c r="M54" s="331">
        <v>-14</v>
      </c>
      <c r="N54" s="332">
        <v>18.399999999999999</v>
      </c>
    </row>
    <row r="55" spans="1:14">
      <c r="A55" s="248"/>
      <c r="B55" s="244"/>
      <c r="C55" s="244"/>
      <c r="D55" s="244"/>
      <c r="E55" s="244"/>
      <c r="F55" s="244"/>
      <c r="G55" s="310" t="s">
        <v>521</v>
      </c>
      <c r="H55" s="311"/>
      <c r="I55" s="319">
        <v>2063679</v>
      </c>
      <c r="J55" s="320">
        <v>114357</v>
      </c>
      <c r="K55" s="321">
        <v>7.7</v>
      </c>
      <c r="L55" s="322">
        <v>118124</v>
      </c>
      <c r="M55" s="323">
        <v>49.2</v>
      </c>
      <c r="N55" s="324">
        <v>-41.5</v>
      </c>
    </row>
    <row r="56" spans="1:14">
      <c r="A56" s="248"/>
      <c r="B56" s="244"/>
      <c r="C56" s="244"/>
      <c r="D56" s="244"/>
      <c r="E56" s="244"/>
      <c r="F56" s="244"/>
      <c r="G56" s="325"/>
      <c r="H56" s="326" t="s">
        <v>519</v>
      </c>
      <c r="I56" s="327">
        <v>864439</v>
      </c>
      <c r="J56" s="328">
        <v>47902</v>
      </c>
      <c r="K56" s="329">
        <v>6.8</v>
      </c>
      <c r="L56" s="330">
        <v>54614</v>
      </c>
      <c r="M56" s="331">
        <v>35</v>
      </c>
      <c r="N56" s="332">
        <v>-28.2</v>
      </c>
    </row>
    <row r="57" spans="1:14">
      <c r="A57" s="248"/>
      <c r="B57" s="244"/>
      <c r="C57" s="244"/>
      <c r="D57" s="244"/>
      <c r="E57" s="244"/>
      <c r="F57" s="244"/>
      <c r="G57" s="310" t="s">
        <v>522</v>
      </c>
      <c r="H57" s="311"/>
      <c r="I57" s="319">
        <v>1721482</v>
      </c>
      <c r="J57" s="320">
        <v>96588</v>
      </c>
      <c r="K57" s="321">
        <v>-15.5</v>
      </c>
      <c r="L57" s="322">
        <v>101693</v>
      </c>
      <c r="M57" s="323">
        <v>-13.9</v>
      </c>
      <c r="N57" s="324">
        <v>-1.6</v>
      </c>
    </row>
    <row r="58" spans="1:14">
      <c r="A58" s="248"/>
      <c r="B58" s="244"/>
      <c r="C58" s="244"/>
      <c r="D58" s="244"/>
      <c r="E58" s="244"/>
      <c r="F58" s="244"/>
      <c r="G58" s="325"/>
      <c r="H58" s="326" t="s">
        <v>519</v>
      </c>
      <c r="I58" s="327">
        <v>433720</v>
      </c>
      <c r="J58" s="328">
        <v>24335</v>
      </c>
      <c r="K58" s="329">
        <v>-49.2</v>
      </c>
      <c r="L58" s="330">
        <v>51066</v>
      </c>
      <c r="M58" s="331">
        <v>-6.5</v>
      </c>
      <c r="N58" s="332">
        <v>-42.7</v>
      </c>
    </row>
    <row r="59" spans="1:14">
      <c r="A59" s="248"/>
      <c r="B59" s="244"/>
      <c r="C59" s="244"/>
      <c r="D59" s="244"/>
      <c r="E59" s="244"/>
      <c r="F59" s="244"/>
      <c r="G59" s="310" t="s">
        <v>523</v>
      </c>
      <c r="H59" s="311"/>
      <c r="I59" s="319">
        <v>1938923</v>
      </c>
      <c r="J59" s="320">
        <v>110524</v>
      </c>
      <c r="K59" s="321">
        <v>14.4</v>
      </c>
      <c r="L59" s="322">
        <v>96635</v>
      </c>
      <c r="M59" s="323">
        <v>-5</v>
      </c>
      <c r="N59" s="324">
        <v>19.399999999999999</v>
      </c>
    </row>
    <row r="60" spans="1:14">
      <c r="A60" s="248"/>
      <c r="B60" s="244"/>
      <c r="C60" s="244"/>
      <c r="D60" s="244"/>
      <c r="E60" s="244"/>
      <c r="F60" s="244"/>
      <c r="G60" s="325"/>
      <c r="H60" s="326" t="s">
        <v>519</v>
      </c>
      <c r="I60" s="333">
        <v>447922</v>
      </c>
      <c r="J60" s="328">
        <v>25533</v>
      </c>
      <c r="K60" s="329">
        <v>4.9000000000000004</v>
      </c>
      <c r="L60" s="330">
        <v>44408</v>
      </c>
      <c r="M60" s="331">
        <v>-13</v>
      </c>
      <c r="N60" s="332">
        <v>17.899999999999999</v>
      </c>
    </row>
    <row r="61" spans="1:14">
      <c r="A61" s="248"/>
      <c r="B61" s="244"/>
      <c r="C61" s="244"/>
      <c r="D61" s="244"/>
      <c r="E61" s="244"/>
      <c r="F61" s="244"/>
      <c r="G61" s="310" t="s">
        <v>524</v>
      </c>
      <c r="H61" s="334"/>
      <c r="I61" s="335">
        <v>1913838</v>
      </c>
      <c r="J61" s="336">
        <v>106235</v>
      </c>
      <c r="K61" s="337">
        <v>-3.8</v>
      </c>
      <c r="L61" s="338">
        <v>97293</v>
      </c>
      <c r="M61" s="339">
        <v>0.6</v>
      </c>
      <c r="N61" s="324">
        <v>-4.4000000000000004</v>
      </c>
    </row>
    <row r="62" spans="1:14">
      <c r="A62" s="248"/>
      <c r="B62" s="244"/>
      <c r="C62" s="244"/>
      <c r="D62" s="244"/>
      <c r="E62" s="244"/>
      <c r="F62" s="244"/>
      <c r="G62" s="325"/>
      <c r="H62" s="326" t="s">
        <v>519</v>
      </c>
      <c r="I62" s="327">
        <v>671044</v>
      </c>
      <c r="J62" s="328">
        <v>37107</v>
      </c>
      <c r="K62" s="329">
        <v>-5.9</v>
      </c>
      <c r="L62" s="330">
        <v>47515</v>
      </c>
      <c r="M62" s="331">
        <v>-1.3</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5" t="s">
        <v>3</v>
      </c>
      <c r="D47" s="1175"/>
      <c r="E47" s="1176"/>
      <c r="F47" s="11">
        <v>14.6</v>
      </c>
      <c r="G47" s="12">
        <v>14.86</v>
      </c>
      <c r="H47" s="12">
        <v>14.94</v>
      </c>
      <c r="I47" s="12">
        <v>15.19</v>
      </c>
      <c r="J47" s="13">
        <v>15.24</v>
      </c>
    </row>
    <row r="48" spans="2:10" ht="57.75" customHeight="1">
      <c r="B48" s="14"/>
      <c r="C48" s="1177" t="s">
        <v>4</v>
      </c>
      <c r="D48" s="1177"/>
      <c r="E48" s="1178"/>
      <c r="F48" s="15">
        <v>3.97</v>
      </c>
      <c r="G48" s="16">
        <v>5.61</v>
      </c>
      <c r="H48" s="16">
        <v>6.25</v>
      </c>
      <c r="I48" s="16">
        <v>4.4000000000000004</v>
      </c>
      <c r="J48" s="17">
        <v>6.49</v>
      </c>
    </row>
    <row r="49" spans="2:10" ht="57.75" customHeight="1" thickBot="1">
      <c r="B49" s="18"/>
      <c r="C49" s="1179" t="s">
        <v>5</v>
      </c>
      <c r="D49" s="1179"/>
      <c r="E49" s="1180"/>
      <c r="F49" s="19" t="s">
        <v>531</v>
      </c>
      <c r="G49" s="20">
        <v>1.58</v>
      </c>
      <c r="H49" s="20">
        <v>0.62</v>
      </c>
      <c r="I49" s="20" t="s">
        <v>532</v>
      </c>
      <c r="J49" s="21">
        <v>2.08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2017-03-06T06:05:07Z</cp:lastPrinted>
  <dcterms:created xsi:type="dcterms:W3CDTF">2017-02-15T22:10:16Z</dcterms:created>
  <dcterms:modified xsi:type="dcterms:W3CDTF">2017-05-25T00:25:53Z</dcterms:modified>
</cp:coreProperties>
</file>