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CW102" i="11" l="1"/>
  <c r="DB102" i="11"/>
  <c r="DG102" i="11"/>
  <c r="DL102" i="11"/>
  <c r="DQ102" i="11"/>
  <c r="DV102" i="11"/>
  <c r="CR102" i="11"/>
  <c r="AU88" i="11"/>
  <c r="AP88" i="11"/>
  <c r="AF88" i="11"/>
  <c r="AP63" i="11"/>
  <c r="AU63" i="11"/>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BW34" i="9"/>
  <c r="BW35" i="9" s="1"/>
  <c r="BW36" i="9" s="1"/>
  <c r="BW37" i="9" s="1"/>
  <c r="BW38" i="9" s="1"/>
  <c r="BW39" i="9" s="1"/>
  <c r="BW40" i="9" s="1"/>
  <c r="BW41" i="9" s="1"/>
  <c r="BW42" i="9" s="1"/>
  <c r="BW43" i="9" s="1"/>
  <c r="C34" i="9"/>
  <c r="CO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<sst xmlns="http://schemas.openxmlformats.org/spreadsheetml/2006/main" count="1094" uniqueCount="565">
  <si>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</si>
  <si>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</si>
  <si>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</si>
  <si>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</si>
  <si>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</si>
  <si>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</si>
  <si>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</si>
  <si>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</si>
  <si>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</si>
  <si>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</si>
  <si>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</si>
  <si>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</si>
  <si>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</si>
  <si>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</si>
  <si>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</si>
  <si>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</si>
  <si>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</si>
  <si>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</si>
  <si>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</si>
  <si>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</si>
  <si>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</si>
  <si>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</si>
  <si>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</si>
  <si>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</si>
  <si>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</si>
  <si>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</si>
  <si>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</si>
  <si>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</si>
  <si>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</si>
  <si>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</si>
  <si>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</si>
  <si>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</si>
  <si>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</si>
  <si>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</si>
  <si>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</si>
  <si>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</si>
  <si>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</si>
  <si>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</si>
  <si>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</si>
  <si>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</si>
  <si>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</si>
  <si>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</si>
  <si>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</si>
  <si>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</si>
  <si>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</si>
  <si>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</si>
  <si>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</si>
  <si>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</si>
  <si>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</si>
  <si>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</si>
  <si>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</si>
  <si>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</si>
  <si>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</si>
  <si>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</si>
  <si>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</si>
  <si>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</si>
  <si>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</si>
  <si>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</si>
  <si>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</si>
  <si>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</si>
  <si>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</si>
  <si>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</si>
  <si>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</si>
  <si>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</si>
  <si>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</si>
  <si>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</si>
  <si>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</si>
  <si>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</si>
  <si>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</si>
  <si>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</si>
  <si>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</si>
  <si>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</si>
  <si>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</si>
  <si>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</si>
  <si>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</si>
  <si>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</si>
  <si>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</si>
  <si>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</si>
  <si>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</si>
  <si>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</si>
  <si>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</si>
  <si>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</si>
  <si>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</si>
  <si>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</si>
  <si>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</si>
  <si>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</si>
  <si>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</si>
  <si>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</si>
  <si>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</si>
  <si>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</si>
  <si>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</si>
  <si>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</si>
  <si>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</si>
  <si>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</si>
  <si>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</si>
  <si>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</si>
  <si>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</si>
  <si>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</si>
  <si>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</si>
  <si>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</si>
  <si>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</si>
  <si>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</si>
  <si>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</si>
  <si>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</si>
  <si>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</si>
  <si>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</si>
  <si>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</si>
  <si>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</si>
  <si>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</si>
  <si>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</si>
  <si>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</si>
  <si>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</si>
  <si>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</si>
  <si>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</si>
  <si>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</si>
  <si>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</si>
  <si>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</si>
  <si>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</si>
  <si>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</si>
  <si>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</si>
  <si>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</si>
  <si>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</si>
  <si>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</si>
  <si>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</si>
  <si>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</si>
  <si>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</si>
  <si>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</si>
  <si>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</si>
  <si>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</si>
  <si>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</si>
  <si>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</si>
  <si>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</si>
  <si>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</si>
  <si>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</si>
  <si>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</si>
  <si>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</si>
  <si>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</si>
  <si>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</si>
  <si>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</si>
  <si>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</si>
  <si>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</si>
  <si>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</si>
  <si>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</si>
  <si>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</si>
  <si>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</si>
  <si>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</si>
  <si>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</si>
  <si>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</si>
  <si>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</si>
  <si>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</si>
  <si>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</si>
  <si>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</si>
  <si>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</si>
  <si>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</si>
  <si>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</si>
  <si>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</si>
  <si>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</si>
  <si>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</si>
  <si>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</si>
  <si>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</si>
  <si>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</si>
  <si>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</si>
  <si>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</si>
  <si>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</si>
  <si>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</si>
  <si>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</si>
  <si>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</si>
  <si>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</si>
  <si>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</si>
  <si>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</si>
  <si>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</si>
  <si>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</si>
  <si>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</si>
  <si>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</si>
  <si>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</si>
  <si>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</si>
  <si>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</si>
  <si>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</si>
  <si>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</si>
  <si>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</si>
  <si>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</si>
  <si>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</si>
  <si>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</si>
  <si>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</si>
  <si>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</si>
  <si>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</si>
  <si>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</si>
  <si>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</si>
  <si>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</si>
  <si>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</si>
  <si>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</si>
  <si>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</si>
  <si>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愛媛県松前町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</si>
  <si>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</si>
  <si>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</si>
  <si>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</si>
  <si>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</si>
  <si>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</si>
  <si>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</si>
  <si>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</si>
  <si>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</si>
  <si>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</si>
  <si>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</si>
  <si>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</si>
  <si>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</si>
  <si>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</si>
  <si>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</si>
  <si>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</si>
  <si>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</si>
  <si>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</si>
  <si>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</si>
  <si>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</si>
  <si>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</si>
  <si>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</si>
  <si>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</si>
  <si>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</si>
  <si>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</si>
  <si>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</si>
  <si>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</si>
  <si>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</si>
  <si>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</si>
  <si>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</si>
  <si>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</si>
  <si>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</si>
  <si>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</si>
  <si>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</si>
  <si>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</si>
  <si>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</si>
  <si>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</si>
  <si>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</si>
  <si>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</si>
  <si>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</si>
  <si>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</si>
  <si>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</si>
  <si>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</si>
  <si>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</si>
  <si>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</si>
  <si>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</si>
  <si>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</si>
  <si>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</si>
  <si>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</si>
  <si>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</si>
  <si>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</si>
  <si>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</si>
  <si>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</si>
  <si>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</si>
  <si>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</si>
  <si>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</si>
  <si>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</si>
  <si>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</si>
  <si>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</si>
  <si>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</si>
  <si>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</si>
  <si>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</si>
  <si>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</si>
  <si>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</si>
  <si>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</si>
  <si>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</si>
  <si>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</si>
  <si>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</si>
  <si>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</si>
  <si>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</si>
  <si>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</si>
  <si>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</si>
  <si>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</si>
  <si>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</si>
  <si>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</si>
  <si>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</si>
  <si>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</si>
  <si>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</si>
  <si>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</si>
  <si>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</si>
  <si>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</si>
  <si>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</si>
  <si>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</si>
  <si>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</si>
  <si>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</si>
  <si>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</si>
  <si>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</si>
  <si>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</si>
  <si>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</si>
  <si>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</si>
  <si>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</si>
  <si>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</si>
  <si>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</si>
  <si>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</si>
  <si>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</si>
  <si>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</si>
  <si>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</si>
  <si>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</si>
  <si>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</si>
  <si>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</si>
  <si>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</si>
  <si>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</si>
  <si>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</si>
  <si>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</si>
  <si>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</si>
  <si>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</si>
  <si>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</si>
  <si>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</si>
  <si>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</si>
  <si>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</si>
  <si>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</si>
  <si>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</si>
  <si>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</si>
  <si>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</si>
  <si>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</si>
  <si>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</si>
  <si>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</si>
  <si>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</si>
  <si>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</si>
  <si>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</si>
  <si>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</si>
  <si>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</si>
  <si>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</si>
  <si>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</si>
  <si>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</si>
  <si>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</si>
  <si>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</si>
  <si>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</si>
  <si>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</si>
  <si>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</si>
  <si>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</si>
  <si>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</si>
  <si>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</si>
  <si>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</si>
  <si>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</si>
  <si>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</si>
  <si>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</si>
  <si>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</si>
  <si>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</si>
  <si>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</si>
  <si>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</si>
  <si>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</si>
  <si>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</si>
  <si>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</si>
  <si>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</si>
  <si>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</si>
  <si>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</si>
  <si>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</si>
  <si>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愛媛県松前町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</si>
  <si>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</si>
  <si>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</si>
  <si>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</si>
  <si>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</si>
  <si>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</si>
  <si>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</si>
  <si>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</si>
  <si>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</si>
  <si>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</si>
  <si>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</si>
  <si>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</si>
  <si>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</si>
  <si>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</si>
  <si>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</si>
  <si>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</si>
  <si>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</si>
  <si>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</si>
  <si>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</si>
  <si>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</si>
  <si>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</si>
  <si>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</si>
  <si>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</si>
  <si>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</si>
  <si>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</si>
  <si>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</si>
  <si>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</si>
  <si>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</si>
  <si>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</si>
  <si>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</si>
  <si>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</si>
  <si>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</si>
  <si>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</si>
  <si>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</si>
  <si>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</si>
  <si>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介護保険特別会計（保険勘定）</t>
    <phoneticPr fontId="5"/>
  </si>
  <si>
    <t>後期高齢者医療特別会計</t>
    <phoneticPr fontId="5"/>
  </si>
  <si>
    <t>介護保険特別会計（介護サービス勘定）</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</si>
  <si>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</si>
  <si>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</si>
  <si>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</si>
  <si>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</si>
  <si>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</si>
  <si>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</si>
  <si>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</si>
  <si>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</si>
  <si>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</si>
  <si>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</si>
  <si>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</si>
  <si>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</si>
  <si>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</si>
  <si>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</si>
  <si>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</si>
  <si>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</si>
  <si>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</si>
  <si>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</si>
  <si>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</si>
  <si>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</si>
  <si>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</si>
  <si>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</si>
  <si>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</si>
  <si>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</si>
  <si>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</si>
  <si>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</si>
  <si>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</si>
  <si>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</si>
  <si>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</si>
  <si>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</si>
  <si>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</si>
  <si>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</si>
  <si>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</si>
  <si>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</si>
  <si>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</si>
  <si>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</si>
  <si>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</si>
  <si>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</si>
  <si>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</si>
  <si>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</si>
  <si>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</si>
  <si>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</si>
  <si>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</si>
  <si>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</si>
  <si>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</si>
  <si>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</si>
  <si>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</si>
  <si>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</si>
  <si>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</si>
  <si>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</si>
  <si>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</si>
  <si>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</si>
  <si>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</si>
  <si>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</si>
  <si>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</si>
  <si>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</si>
  <si>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</si>
  <si>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</si>
  <si>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</si>
  <si>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介護保険特別会計（介護サービス勘定）</t>
    <phoneticPr fontId="5"/>
  </si>
  <si>
    <t>-</t>
    <phoneticPr fontId="5"/>
  </si>
  <si>
    <t>将来負担比率（(Ｅ)－(Ｆ)）／（(Ｃ)－(Ｄ)）×１００</t>
    <rPh sb="0" eb="2">
      <t>ショウライ</t>
    </rPh>
    <rPh sb="2" eb="4">
      <t>フタン</t>
    </rPh>
    <rPh sb="4" eb="6">
      <t>ヒリツ</t>
    </rPh>
    <phoneticPr fontId="5"/>
  </si>
  <si>
    <t>介護保険特別会計（保険勘定）</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</si>
  <si>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</si>
  <si>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</si>
  <si>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</si>
  <si>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</si>
  <si>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</si>
  <si>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</si>
  <si>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</si>
  <si>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</si>
  <si>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</si>
  <si>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</si>
  <si>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</si>
  <si>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</si>
  <si>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</si>
  <si>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</si>
  <si>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</si>
  <si>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</si>
  <si>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</si>
  <si>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</si>
  <si>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</si>
  <si>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</si>
  <si>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</si>
  <si>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</si>
  <si>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</si>
  <si>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</si>
  <si>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</si>
  <si>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</si>
  <si>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</si>
  <si>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</si>
  <si>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</si>
  <si>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</si>
  <si>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</si>
  <si>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</si>
  <si>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</si>
  <si>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</si>
  <si>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</si>
  <si>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</si>
  <si>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</si>
  <si>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</si>
  <si>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</si>
  <si>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</si>
  <si>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</si>
  <si>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</si>
  <si>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</si>
  <si>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</si>
  <si>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</si>
  <si>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</si>
  <si>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</si>
  <si>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</si>
  <si>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</si>
  <si>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</si>
  <si>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</si>
  <si>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</si>
  <si>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</si>
  <si>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</si>
  <si>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</si>
  <si>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</si>
  <si>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</si>
  <si>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</si>
  <si>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</si>
  <si>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</si>
  <si>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</si>
  <si>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</si>
  <si>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</si>
  <si>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</si>
  <si>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</si>
  <si>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</si>
  <si>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</si>
  <si>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</si>
  <si>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</si>
  <si>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</si>
  <si>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</si>
  <si>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</si>
  <si>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</si>
  <si>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</si>
  <si>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</si>
  <si>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</si>
  <si>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</si>
  <si>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</si>
  <si>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</si>
  <si>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</si>
  <si>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</si>
  <si>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</si>
  <si>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2.92</t>
  </si>
  <si>
    <t>▲ 0.93</t>
  </si>
  <si>
    <t>水道事業会計</t>
  </si>
  <si>
    <t>一般会計</t>
  </si>
  <si>
    <t>介護保険特別会計（保険勘定）</t>
  </si>
  <si>
    <t>国民健康保険特別会計</t>
  </si>
  <si>
    <t>後期高齢者医療特別会計</t>
  </si>
  <si>
    <t>公共下水道事業特別会計</t>
  </si>
  <si>
    <t>介護保険特別会計（介護サービス勘定）</t>
  </si>
  <si>
    <t>その他会計（赤字）</t>
  </si>
  <si>
    <t>その他会計（黒字）</t>
  </si>
  <si>
    <t>愛媛県市町総合事務組合（退職手当事業分）</t>
    <rPh sb="12" eb="14">
      <t>タイショク</t>
    </rPh>
    <rPh sb="14" eb="16">
      <t>テアテ</t>
    </rPh>
    <rPh sb="16" eb="18">
      <t>ジギョウ</t>
    </rPh>
    <rPh sb="18" eb="19">
      <t>ブン</t>
    </rPh>
    <phoneticPr fontId="2"/>
  </si>
  <si>
    <t>-</t>
    <phoneticPr fontId="2"/>
  </si>
  <si>
    <t>愛媛県後期高齢者医療広域連合（一般会計）</t>
    <rPh sb="15" eb="17">
      <t>イッパン</t>
    </rPh>
    <rPh sb="17" eb="19">
      <t>カイケイ</t>
    </rPh>
    <phoneticPr fontId="2"/>
  </si>
  <si>
    <t>松山広域福祉施設事務組合（一般会計）</t>
    <rPh sb="13" eb="15">
      <t>イッパン</t>
    </rPh>
    <rPh sb="15" eb="17">
      <t>カイケイ</t>
    </rPh>
    <phoneticPr fontId="2"/>
  </si>
  <si>
    <t>-</t>
    <phoneticPr fontId="2"/>
  </si>
  <si>
    <t>愛媛県後期高齢者医療広域連合（後期高齢者医療特別会計）</t>
  </si>
  <si>
    <t>愛媛地方税滞納整理機構</t>
  </si>
  <si>
    <t>伊予消防等事務組合</t>
  </si>
  <si>
    <t>伊予市外二町共有物組合</t>
    <rPh sb="0" eb="3">
      <t>イヨシ</t>
    </rPh>
    <rPh sb="3" eb="6">
      <t>ソトニチョウ</t>
    </rPh>
    <rPh sb="6" eb="9">
      <t>キョウユウブツ</t>
    </rPh>
    <rPh sb="9" eb="11">
      <t>クミアイ</t>
    </rPh>
    <phoneticPr fontId="2"/>
  </si>
  <si>
    <t>松前町土地開発公社</t>
    <rPh sb="0" eb="3">
      <t>マサキチョウ</t>
    </rPh>
    <rPh sb="3" eb="5">
      <t>トチ</t>
    </rPh>
    <rPh sb="5" eb="7">
      <t>カイハツ</t>
    </rPh>
    <rPh sb="7" eb="9">
      <t>コウシャ</t>
    </rPh>
    <phoneticPr fontId="2"/>
  </si>
  <si>
    <t>愛媛県市町総合事務組合（消防補償事業分）</t>
  </si>
  <si>
    <t>愛媛県市町総合事務組合（交通災害事業分）</t>
  </si>
  <si>
    <t>愛媛県市町総合事務組合（自治会館事業分）</t>
  </si>
  <si>
    <t>愛媛県市町総合事務組合（議員公務災害事業分）</t>
  </si>
  <si>
    <t>愛媛県市町総合事務組合（共通経費分）</t>
  </si>
  <si>
    <t>伊予市松前町共立衛生組合</t>
  </si>
  <si>
    <t>伊予市・伊予郡養護老人ホーム組合</t>
  </si>
  <si>
    <t>伊予地区ごみ処理施設管理組合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</si>
  <si>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</si>
  <si>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</si>
  <si>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</si>
  <si>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</si>
  <si>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</si>
  <si>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</si>
  <si>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</si>
  <si>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</si>
  <si>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</si>
  <si>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</si>
  <si>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</si>
  <si>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</si>
  <si>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については、交付税措置のある起債を選択することにより近年減少傾向にあるが、今年度より大規模事業に伴う起債発行額の増加が見込まれており、それらの起債の元金償還が開始される平成32年度以降比率は悪化する見込である。
　将来負担比率についても減少傾向であるが、地方債の現在高は今後の大規模事業に伴い増加傾向であり、交付税措置のない借入も増加する見込である。また財源不足に対する基金の取り崩しも引き続き予想されているため、比率は悪化していく見込である。
　引き続き歳出の抑制と、交付税措置のある起債の活用に努めていく。</t>
    <rPh sb="1" eb="3">
      <t>ジッシツ</t>
    </rPh>
    <rPh sb="3" eb="6">
      <t>コウサイヒ</t>
    </rPh>
    <rPh sb="6" eb="8">
      <t>ヒリツ</t>
    </rPh>
    <rPh sb="14" eb="17">
      <t>コウフゼイ</t>
    </rPh>
    <rPh sb="17" eb="19">
      <t>ソチ</t>
    </rPh>
    <rPh sb="22" eb="24">
      <t>キサイ</t>
    </rPh>
    <rPh sb="25" eb="27">
      <t>センタク</t>
    </rPh>
    <rPh sb="34" eb="36">
      <t>キンネン</t>
    </rPh>
    <rPh sb="36" eb="38">
      <t>ゲンショウ</t>
    </rPh>
    <rPh sb="38" eb="40">
      <t>ケイコウ</t>
    </rPh>
    <rPh sb="45" eb="48">
      <t>コンネンド</t>
    </rPh>
    <rPh sb="50" eb="53">
      <t>ダイキボ</t>
    </rPh>
    <rPh sb="53" eb="55">
      <t>ジギョウ</t>
    </rPh>
    <rPh sb="56" eb="57">
      <t>トモナ</t>
    </rPh>
    <rPh sb="58" eb="60">
      <t>キサイ</t>
    </rPh>
    <rPh sb="60" eb="63">
      <t>ハッコウガク</t>
    </rPh>
    <rPh sb="64" eb="66">
      <t>ゾウカ</t>
    </rPh>
    <rPh sb="67" eb="69">
      <t>ミコ</t>
    </rPh>
    <rPh sb="79" eb="81">
      <t>キサイ</t>
    </rPh>
    <rPh sb="82" eb="84">
      <t>ガンキン</t>
    </rPh>
    <rPh sb="84" eb="86">
      <t>ショウカン</t>
    </rPh>
    <rPh sb="87" eb="89">
      <t>カイシ</t>
    </rPh>
    <rPh sb="92" eb="94">
      <t>ヘイセイ</t>
    </rPh>
    <rPh sb="96" eb="98">
      <t>ネンド</t>
    </rPh>
    <rPh sb="98" eb="100">
      <t>イコウ</t>
    </rPh>
    <rPh sb="100" eb="102">
      <t>ヒリツ</t>
    </rPh>
    <rPh sb="103" eb="105">
      <t>アッカ</t>
    </rPh>
    <rPh sb="107" eb="109">
      <t>ミコミ</t>
    </rPh>
    <rPh sb="115" eb="117">
      <t>ショウライ</t>
    </rPh>
    <rPh sb="117" eb="119">
      <t>フタン</t>
    </rPh>
    <rPh sb="119" eb="121">
      <t>ヒリツ</t>
    </rPh>
    <rPh sb="126" eb="128">
      <t>ゲンショウ</t>
    </rPh>
    <rPh sb="128" eb="130">
      <t>ケイコウ</t>
    </rPh>
    <rPh sb="135" eb="138">
      <t>チホウサイ</t>
    </rPh>
    <rPh sb="139" eb="141">
      <t>ゲンザイ</t>
    </rPh>
    <rPh sb="141" eb="142">
      <t>ダカ</t>
    </rPh>
    <rPh sb="143" eb="145">
      <t>コンゴ</t>
    </rPh>
    <rPh sb="146" eb="149">
      <t>ダイキボ</t>
    </rPh>
    <rPh sb="149" eb="151">
      <t>ジギョウ</t>
    </rPh>
    <rPh sb="152" eb="153">
      <t>トモナ</t>
    </rPh>
    <rPh sb="154" eb="156">
      <t>ゾウカ</t>
    </rPh>
    <rPh sb="156" eb="158">
      <t>ケイコウ</t>
    </rPh>
    <rPh sb="162" eb="165">
      <t>コウフゼイ</t>
    </rPh>
    <rPh sb="165" eb="167">
      <t>ソチ</t>
    </rPh>
    <rPh sb="170" eb="172">
      <t>カリイレ</t>
    </rPh>
    <rPh sb="173" eb="175">
      <t>ゾウカ</t>
    </rPh>
    <rPh sb="177" eb="179">
      <t>ミコミ</t>
    </rPh>
    <rPh sb="185" eb="187">
      <t>ザイゲン</t>
    </rPh>
    <rPh sb="187" eb="189">
      <t>ブソク</t>
    </rPh>
    <rPh sb="190" eb="191">
      <t>タイ</t>
    </rPh>
    <rPh sb="193" eb="195">
      <t>キキン</t>
    </rPh>
    <rPh sb="196" eb="197">
      <t>ト</t>
    </rPh>
    <rPh sb="198" eb="199">
      <t>クズ</t>
    </rPh>
    <rPh sb="201" eb="202">
      <t>ヒ</t>
    </rPh>
    <rPh sb="203" eb="204">
      <t>ツヅ</t>
    </rPh>
    <rPh sb="205" eb="207">
      <t>ヨソウ</t>
    </rPh>
    <rPh sb="215" eb="217">
      <t>ヒリツ</t>
    </rPh>
    <rPh sb="218" eb="220">
      <t>アッカ</t>
    </rPh>
    <rPh sb="224" eb="226">
      <t>ミコミ</t>
    </rPh>
    <rPh sb="232" eb="233">
      <t>ヒ</t>
    </rPh>
    <rPh sb="234" eb="235">
      <t>ツヅ</t>
    </rPh>
    <rPh sb="236" eb="238">
      <t>サイシュツ</t>
    </rPh>
    <rPh sb="239" eb="241">
      <t>ヨクセイ</t>
    </rPh>
    <rPh sb="243" eb="246">
      <t>コウフゼイ</t>
    </rPh>
    <rPh sb="246" eb="248">
      <t>ソチ</t>
    </rPh>
    <rPh sb="251" eb="253">
      <t>キサイ</t>
    </rPh>
    <rPh sb="254" eb="256">
      <t>カツヨウ</t>
    </rPh>
    <rPh sb="257" eb="258">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</si>
</sst>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47984</c:v>
                </c:pt>
                <c:pt idx="1">
                  <c:v>45504</c:v>
                </c:pt>
                <c:pt idx="2">
                  <c:v>34040</c:v>
                </c:pt>
                <c:pt idx="3">
                  <c:v>32585</c:v>
                </c:pt>
                <c:pt idx="4">
                  <c:v>34975</c:v>
                </c:pt>
              </c:numCache>
            </c:numRef>
          </c:val>
          <c:smooth val="0"/>
        </c:ser>
        <c:dLbls>
          <c:showLegendKey val="0"/>
          <c:showVal val="0"/>
          <c:showCatName val="0"/>
          <c:showSerName val="0"/>
          <c:showPercent val="0"/>
          <c:showBubbleSize val="0"/>
        </c:dLbls>
        <c:marker val="1"/>
        <c:smooth val="0"/>
        <c:axId val="170277120"/>
        <c:axId val="170299776"/>
      </c:lineChart>
      <c:catAx>
        <c:axId val="170277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299776"/>
        <c:crosses val="autoZero"/>
        <c:auto val="1"/>
        <c:lblAlgn val="ctr"/>
        <c:lblOffset val="100"/>
        <c:tickLblSkip val="1"/>
        <c:tickMarkSkip val="1"/>
        <c:noMultiLvlLbl val="0"/>
      </c:catAx>
      <c:valAx>
        <c:axId val="17029977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0277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6.49</c:v>
                </c:pt>
                <c:pt idx="1">
                  <c:v>4.08</c:v>
                </c:pt>
                <c:pt idx="2">
                  <c:v>4.2300000000000004</c:v>
                </c:pt>
                <c:pt idx="3">
                  <c:v>5.0999999999999996</c:v>
                </c:pt>
                <c:pt idx="4">
                  <c:v>5.72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10.039999999999999</c:v>
                </c:pt>
                <c:pt idx="1">
                  <c:v>9.56</c:v>
                </c:pt>
                <c:pt idx="2">
                  <c:v>8.25</c:v>
                </c:pt>
                <c:pt idx="3">
                  <c:v>9.02</c:v>
                </c:pt>
                <c:pt idx="4">
                  <c:v>11.51</c:v>
                </c:pt>
              </c:numCache>
            </c:numRef>
          </c:val>
        </c:ser>
        <c:dLbls>
          <c:showLegendKey val="0"/>
          <c:showVal val="0"/>
          <c:showCatName val="0"/>
          <c:showSerName val="0"/>
          <c:showPercent val="0"/>
          <c:showBubbleSize val="0"/>
        </c:dLbls>
        <c:gapWidth val="250"/>
        <c:overlap val="100"/>
        <c:axId val="171809024"/>
        <c:axId val="171815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1.39</c:v>
                </c:pt>
                <c:pt idx="1">
                  <c:v>-2.92</c:v>
                </c:pt>
                <c:pt idx="2">
                  <c:v>-0.93</c:v>
                </c:pt>
                <c:pt idx="3">
                  <c:v>1.69</c:v>
                </c:pt>
                <c:pt idx="4">
                  <c:v>3.83</c:v>
                </c:pt>
              </c:numCache>
            </c:numRef>
          </c:val>
          <c:smooth val="0"/>
        </c:ser>
        <c:dLbls>
          <c:showLegendKey val="0"/>
          <c:showVal val="0"/>
          <c:showCatName val="0"/>
          <c:showSerName val="0"/>
          <c:showPercent val="0"/>
          <c:showBubbleSize val="0"/>
        </c:dLbls>
        <c:marker val="1"/>
        <c:smooth val="0"/>
        <c:axId val="171809024"/>
        <c:axId val="171815296"/>
      </c:lineChart>
      <c:catAx>
        <c:axId val="17180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1815296"/>
        <c:crosses val="autoZero"/>
        <c:auto val="1"/>
        <c:lblAlgn val="ctr"/>
        <c:lblOffset val="100"/>
        <c:tickLblSkip val="1"/>
        <c:tickMarkSkip val="1"/>
        <c:noMultiLvlLbl val="0"/>
      </c:catAx>
      <c:valAx>
        <c:axId val="17181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180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介護保険特別会計（介護サービス勘定）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0.01</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0.22</c:v>
                </c:pt>
                <c:pt idx="2">
                  <c:v>#N/A</c:v>
                </c:pt>
                <c:pt idx="3">
                  <c:v>0.21</c:v>
                </c:pt>
                <c:pt idx="4">
                  <c:v>#N/A</c:v>
                </c:pt>
                <c:pt idx="5">
                  <c:v>0.12</c:v>
                </c:pt>
                <c:pt idx="6">
                  <c:v>#N/A</c:v>
                </c:pt>
                <c:pt idx="7">
                  <c:v>0.15</c:v>
                </c:pt>
                <c:pt idx="8">
                  <c:v>#N/A</c:v>
                </c:pt>
                <c:pt idx="9">
                  <c:v>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0.18</c:v>
                </c:pt>
                <c:pt idx="2">
                  <c:v>#N/A</c:v>
                </c:pt>
                <c:pt idx="3">
                  <c:v>0.2</c:v>
                </c:pt>
                <c:pt idx="4">
                  <c:v>#N/A</c:v>
                </c:pt>
                <c:pt idx="5">
                  <c:v>0.18</c:v>
                </c:pt>
                <c:pt idx="6">
                  <c:v>#N/A</c:v>
                </c:pt>
                <c:pt idx="7">
                  <c:v>0.25</c:v>
                </c:pt>
                <c:pt idx="8">
                  <c:v>#N/A</c:v>
                </c:pt>
                <c:pt idx="9">
                  <c:v>0.31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1.42</c:v>
                </c:pt>
                <c:pt idx="2">
                  <c:v>#N/A</c:v>
                </c:pt>
                <c:pt idx="3">
                  <c:v>2.62</c:v>
                </c:pt>
                <c:pt idx="4">
                  <c:v>#N/A</c:v>
                </c:pt>
                <c:pt idx="5">
                  <c:v>3.11</c:v>
                </c:pt>
                <c:pt idx="6">
                  <c:v>#N/A</c:v>
                </c:pt>
                <c:pt idx="7">
                  <c:v>2.37</c:v>
                </c:pt>
                <c:pt idx="8">
                  <c:v>#N/A</c:v>
                </c:pt>
                <c:pt idx="9">
                  <c:v>1.21</c:v>
                </c:pt>
              </c:numCache>
            </c:numRef>
          </c:val>
        </c:ser>
        <c:ser>
          <c:idx val="7"/>
          <c:order val="7"/>
          <c:tx>
            <c:strRef>
              <c:f>データシート!$A$34</c:f>
              <c:strCache>
                <c:ptCount val="1"/>
                <c:pt idx="0">
                  <c:v>介護保険特別会計（保険勘定）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0.39</c:v>
                </c:pt>
                <c:pt idx="2">
                  <c:v>#N/A</c:v>
                </c:pt>
                <c:pt idx="3">
                  <c:v>0.57999999999999996</c:v>
                </c:pt>
                <c:pt idx="4">
                  <c:v>#N/A</c:v>
                </c:pt>
                <c:pt idx="5">
                  <c:v>0.56999999999999995</c:v>
                </c:pt>
                <c:pt idx="6">
                  <c:v>#N/A</c:v>
                </c:pt>
                <c:pt idx="7">
                  <c:v>0.86</c:v>
                </c:pt>
                <c:pt idx="8">
                  <c:v>#N/A</c:v>
                </c:pt>
                <c:pt idx="9">
                  <c:v>1.72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6.49</c:v>
                </c:pt>
                <c:pt idx="2">
                  <c:v>#N/A</c:v>
                </c:pt>
                <c:pt idx="3">
                  <c:v>4.07</c:v>
                </c:pt>
                <c:pt idx="4">
                  <c:v>#N/A</c:v>
                </c:pt>
                <c:pt idx="5">
                  <c:v>4.22</c:v>
                </c:pt>
                <c:pt idx="6">
                  <c:v>#N/A</c:v>
                </c:pt>
                <c:pt idx="7">
                  <c:v>5.09</c:v>
                </c:pt>
                <c:pt idx="8">
                  <c:v>#N/A</c:v>
                </c:pt>
                <c:pt idx="9">
                  <c:v>5.72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12.79</c:v>
                </c:pt>
                <c:pt idx="2">
                  <c:v>#N/A</c:v>
                </c:pt>
                <c:pt idx="3">
                  <c:v>13.45</c:v>
                </c:pt>
                <c:pt idx="4">
                  <c:v>#N/A</c:v>
                </c:pt>
                <c:pt idx="5">
                  <c:v>13.46</c:v>
                </c:pt>
                <c:pt idx="6">
                  <c:v>#N/A</c:v>
                </c:pt>
                <c:pt idx="7">
                  <c:v>13.82</c:v>
                </c:pt>
                <c:pt idx="8">
                  <c:v>#N/A</c:v>
                </c:pt>
                <c:pt idx="9">
                  <c:v>14.71</c:v>
                </c:pt>
              </c:numCache>
            </c:numRef>
          </c:val>
        </c:ser>
        <c:dLbls>
          <c:showLegendKey val="0"/>
          <c:showVal val="0"/>
          <c:showCatName val="0"/>
          <c:showSerName val="0"/>
          <c:showPercent val="0"/>
          <c:showBubbleSize val="0"/>
        </c:dLbls>
        <c:gapWidth val="150"/>
        <c:overlap val="100"/>
        <c:axId val="163913728"/>
        <c:axId val="163915264"/>
      </c:barChart>
      <c:catAx>
        <c:axId val="163913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915264"/>
        <c:crosses val="autoZero"/>
        <c:auto val="1"/>
        <c:lblAlgn val="ctr"/>
        <c:lblOffset val="100"/>
        <c:tickLblSkip val="1"/>
        <c:tickMarkSkip val="1"/>
        <c:noMultiLvlLbl val="0"/>
      </c:catAx>
      <c:valAx>
        <c:axId val="163915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913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744</c:v>
                </c:pt>
                <c:pt idx="5">
                  <c:v>778</c:v>
                </c:pt>
                <c:pt idx="8">
                  <c:v>820</c:v>
                </c:pt>
                <c:pt idx="11">
                  <c:v>871</c:v>
                </c:pt>
                <c:pt idx="14">
                  <c:v>799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33</c:v>
                </c:pt>
                <c:pt idx="3">
                  <c:v>32</c:v>
                </c:pt>
                <c:pt idx="6">
                  <c:v>32</c:v>
                </c:pt>
                <c:pt idx="9">
                  <c:v>31</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177</c:v>
                </c:pt>
                <c:pt idx="3">
                  <c:v>177</c:v>
                </c:pt>
                <c:pt idx="6">
                  <c:v>108</c:v>
                </c:pt>
                <c:pt idx="9">
                  <c:v>70</c:v>
                </c:pt>
                <c:pt idx="12">
                  <c:v>55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158</c:v>
                </c:pt>
                <c:pt idx="3">
                  <c:v>195</c:v>
                </c:pt>
                <c:pt idx="6">
                  <c:v>213</c:v>
                </c:pt>
                <c:pt idx="9">
                  <c:v>230</c:v>
                </c:pt>
                <c:pt idx="12">
                  <c:v>238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1069</c:v>
                </c:pt>
                <c:pt idx="3">
                  <c:v>1082</c:v>
                </c:pt>
                <c:pt idx="6">
                  <c:v>1096</c:v>
                </c:pt>
                <c:pt idx="9">
                  <c:v>1100</c:v>
                </c:pt>
                <c:pt idx="12">
                  <c:v>1001</c:v>
                </c:pt>
              </c:numCache>
            </c:numRef>
          </c:val>
        </c:ser>
        <c:dLbls>
          <c:showLegendKey val="0"/>
          <c:showVal val="0"/>
          <c:showCatName val="0"/>
          <c:showSerName val="0"/>
          <c:showPercent val="0"/>
          <c:showBubbleSize val="0"/>
        </c:dLbls>
        <c:gapWidth val="100"/>
        <c:overlap val="100"/>
        <c:axId val="169716736"/>
        <c:axId val="1697189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693</c:v>
                </c:pt>
                <c:pt idx="2">
                  <c:v>#N/A</c:v>
                </c:pt>
                <c:pt idx="3">
                  <c:v>#N/A</c:v>
                </c:pt>
                <c:pt idx="4">
                  <c:v>708</c:v>
                </c:pt>
                <c:pt idx="5">
                  <c:v>#N/A</c:v>
                </c:pt>
                <c:pt idx="6">
                  <c:v>#N/A</c:v>
                </c:pt>
                <c:pt idx="7">
                  <c:v>629</c:v>
                </c:pt>
                <c:pt idx="8">
                  <c:v>#N/A</c:v>
                </c:pt>
                <c:pt idx="9">
                  <c:v>#N/A</c:v>
                </c:pt>
                <c:pt idx="10">
                  <c:v>560</c:v>
                </c:pt>
                <c:pt idx="11">
                  <c:v>#N/A</c:v>
                </c:pt>
                <c:pt idx="12">
                  <c:v>#N/A</c:v>
                </c:pt>
                <c:pt idx="13">
                  <c:v>495</c:v>
                </c:pt>
                <c:pt idx="14">
                  <c:v>#N/A</c:v>
                </c:pt>
              </c:numCache>
            </c:numRef>
          </c:val>
          <c:smooth val="0"/>
        </c:ser>
        <c:dLbls>
          <c:showLegendKey val="0"/>
          <c:showVal val="0"/>
          <c:showCatName val="0"/>
          <c:showSerName val="0"/>
          <c:showPercent val="0"/>
          <c:showBubbleSize val="0"/>
        </c:dLbls>
        <c:marker val="1"/>
        <c:smooth val="0"/>
        <c:axId val="169716736"/>
        <c:axId val="169718912"/>
      </c:lineChart>
      <c:catAx>
        <c:axId val="16971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718912"/>
        <c:crosses val="autoZero"/>
        <c:auto val="1"/>
        <c:lblAlgn val="ctr"/>
        <c:lblOffset val="100"/>
        <c:tickLblSkip val="1"/>
        <c:tickMarkSkip val="1"/>
        <c:noMultiLvlLbl val="0"/>
      </c:catAx>
      <c:valAx>
        <c:axId val="169718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71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9453</c:v>
                </c:pt>
                <c:pt idx="5">
                  <c:v>9658</c:v>
                </c:pt>
                <c:pt idx="8">
                  <c:v>9682</c:v>
                </c:pt>
                <c:pt idx="11">
                  <c:v>9764</c:v>
                </c:pt>
                <c:pt idx="14">
                  <c:v>9792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1</c:v>
                </c:pt>
                <c:pt idx="8">
                  <c:v>1</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2029</c:v>
                </c:pt>
                <c:pt idx="5">
                  <c:v>1994</c:v>
                </c:pt>
                <c:pt idx="8">
                  <c:v>1860</c:v>
                </c:pt>
                <c:pt idx="11">
                  <c:v>1884</c:v>
                </c:pt>
                <c:pt idx="14">
                  <c:v>2069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1185</c:v>
                </c:pt>
                <c:pt idx="3">
                  <c:v>1138</c:v>
                </c:pt>
                <c:pt idx="6">
                  <c:v>1009</c:v>
                </c:pt>
                <c:pt idx="9">
                  <c:v>991</c:v>
                </c:pt>
                <c:pt idx="12">
                  <c:v>886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710</c:v>
                </c:pt>
                <c:pt idx="3">
                  <c:v>809</c:v>
                </c:pt>
                <c:pt idx="6">
                  <c:v>682</c:v>
                </c:pt>
                <c:pt idx="9">
                  <c:v>698</c:v>
                </c:pt>
                <c:pt idx="12">
                  <c:v>629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4215</c:v>
                </c:pt>
                <c:pt idx="3">
                  <c:v>4065</c:v>
                </c:pt>
                <c:pt idx="6">
                  <c:v>3976</c:v>
                </c:pt>
                <c:pt idx="9">
                  <c:v>4256</c:v>
                </c:pt>
                <c:pt idx="12">
                  <c:v>4225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93</c:v>
                </c:pt>
                <c:pt idx="3">
                  <c:v>62</c:v>
                </c:pt>
                <c:pt idx="6">
                  <c:v>31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10566</c:v>
                </c:pt>
                <c:pt idx="3">
                  <c:v>10859</c:v>
                </c:pt>
                <c:pt idx="6">
                  <c:v>10837</c:v>
                </c:pt>
                <c:pt idx="9">
                  <c:v>10858</c:v>
                </c:pt>
                <c:pt idx="12">
                  <c:v>10780</c:v>
                </c:pt>
              </c:numCache>
            </c:numRef>
          </c:val>
        </c:ser>
        <c:dLbls>
          <c:showLegendKey val="0"/>
          <c:showVal val="0"/>
          <c:showCatName val="0"/>
          <c:showSerName val="0"/>
          <c:showPercent val="0"/>
          <c:showBubbleSize val="0"/>
        </c:dLbls>
        <c:gapWidth val="100"/>
        <c:overlap val="100"/>
        <c:axId val="3545728"/>
        <c:axId val="3564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5286</c:v>
                </c:pt>
                <c:pt idx="2">
                  <c:v>#N/A</c:v>
                </c:pt>
                <c:pt idx="3">
                  <c:v>#N/A</c:v>
                </c:pt>
                <c:pt idx="4">
                  <c:v>5279</c:v>
                </c:pt>
                <c:pt idx="5">
                  <c:v>#N/A</c:v>
                </c:pt>
                <c:pt idx="6">
                  <c:v>#N/A</c:v>
                </c:pt>
                <c:pt idx="7">
                  <c:v>4992</c:v>
                </c:pt>
                <c:pt idx="8">
                  <c:v>#N/A</c:v>
                </c:pt>
                <c:pt idx="9">
                  <c:v>#N/A</c:v>
                </c:pt>
                <c:pt idx="10">
                  <c:v>5155</c:v>
                </c:pt>
                <c:pt idx="11">
                  <c:v>#N/A</c:v>
                </c:pt>
                <c:pt idx="12">
                  <c:v>#N/A</c:v>
                </c:pt>
                <c:pt idx="13">
                  <c:v>4659</c:v>
                </c:pt>
                <c:pt idx="14">
                  <c:v>#N/A</c:v>
                </c:pt>
              </c:numCache>
            </c:numRef>
          </c:val>
          <c:smooth val="0"/>
        </c:ser>
        <c:dLbls>
          <c:showLegendKey val="0"/>
          <c:showVal val="0"/>
          <c:showCatName val="0"/>
          <c:showSerName val="0"/>
          <c:showPercent val="0"/>
          <c:showBubbleSize val="0"/>
        </c:dLbls>
        <c:marker val="1"/>
        <c:smooth val="0"/>
        <c:axId val="3545728"/>
        <c:axId val="3564288"/>
      </c:lineChart>
      <c:catAx>
        <c:axId val="354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64288"/>
        <c:crosses val="autoZero"/>
        <c:auto val="1"/>
        <c:lblAlgn val="ctr"/>
        <c:lblOffset val="100"/>
        <c:tickLblSkip val="1"/>
        <c:tickMarkSkip val="1"/>
        <c:noMultiLvlLbl val="0"/>
      </c:catAx>
      <c:valAx>
        <c:axId val="3564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{8F1A7A69-90EE-4612-8B03-D829F89E701D}</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{F6A72725-C98E-468A-9AE6-47A413AFC674}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{2BB3772A-6AC5-4D40-82EE-80982FBCF166}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{40FE8C4E-7E80-4E17-A1C3-4E43B5CFDFA0}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{AD4CFD89-57C7-42FB-ABEF-605D2AAFA3D3}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{51C64700-2B28-4C10-8186-86A8C3462D7F}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{0ECDBE30-3A1B-4144-BC69-27FED37A5922}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{1800C026-51DA-4A7B-87D8-FB40070DFB81}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{F772C43B-0BA9-4C02-B531-F8724D71E7CC}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{BC8334E4-57FF-4852-9D55-6D41AD2B429C}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77810048"/>
        <c:axId val="177828608"/>
      </c:scatterChart>
      <c:valAx>
        <c:axId val="1778100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7828608"/>
        <c:crosses val="autoZero"/>
        <c:crossBetween val="midCat"/>
      </c:valAx>
      <c:valAx>
        <c:axId val="1778286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810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{EDF50D85-CB5E-47E7-AF5C-06BA35D3D3CA}</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{186DEEFD-1E61-4D2C-A29E-D3A0BB7E2BE6}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{4C9EEB99-A7FB-4852-A7BD-63BFAC0EAE2E}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{62C0B301-B028-4176-B2FE-51D673D78855}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{BEBFC412-80DF-48C2-918C-B028494C7C2A}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13.2</c:v>
                </c:pt>
                <c:pt idx="1">
                  <c:v>12.7</c:v>
                </c:pt>
                <c:pt idx="2">
                  <c:v>12.1</c:v>
                </c:pt>
                <c:pt idx="3">
                  <c:v>11.4</c:v>
                </c:pt>
                <c:pt idx="4">
                  <c:v>10</c:v>
                </c:pt>
              </c:numCache>
            </c:numRef>
          </c:xVal>
          <c:yVal>
            <c:numRef>
              <c:f>公会計指標分析・財政指標組合せ分析表!$K$73:$O$73</c:f>
              <c:numCache>
                <c:formatCode>#,##0.0;"▲ "#,##0.0</c:formatCode>
                <c:ptCount val="5"/>
                <c:pt idx="0">
                  <c:v>94.9</c:v>
                </c:pt>
                <c:pt idx="1">
                  <c:v>95.7</c:v>
                </c:pt>
                <c:pt idx="2">
                  <c:v>89.4</c:v>
                </c:pt>
                <c:pt idx="3">
                  <c:v>92.8</c:v>
                </c:pt>
                <c:pt idx="4">
                  <c:v>81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{9358FAB1-BDBD-473D-B8FC-605CD3BD6348}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{DBD56DAF-126F-4F0F-B85C-B7C62AA6581F}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{716B8816-997B-47D1-919F-41B00D046703}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{4CCEB059-B771-401E-8B25-B121E26081D6}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{9EFC3F22-056A-446D-AB48-DA8C88777013}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ser>
        <c:dLbls>
          <c:showLegendKey val="0"/>
          <c:showVal val="0"/>
          <c:showCatName val="0"/>
          <c:showSerName val="0"/>
          <c:showPercent val="0"/>
          <c:showBubbleSize val="0"/>
        </c:dLbls>
        <c:axId val="177852800"/>
        <c:axId val="177854720"/>
      </c:scatterChart>
      <c:valAx>
        <c:axId val="177852800"/>
        <c:scaling>
          <c:orientation val="minMax"/>
          <c:max val="13.799999999999999"/>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7854720"/>
        <c:crosses val="autoZero"/>
        <c:crossBetween val="midCat"/>
      </c:valAx>
      <c:valAx>
        <c:axId val="177854720"/>
        <c:scaling>
          <c:orientation val="minMax"/>
          <c:max val="11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78528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償還額の大きい総合福祉センター建設事業などが</a:t>
          </a:r>
          <a:r>
            <a:rPr kumimoji="1" lang="en-US" altLang="ja-JP" sz="1300">
              <a:latin typeface="ＭＳ ゴシック" pitchFamily="49" charset="-128"/>
              <a:ea typeface="ＭＳ ゴシック" pitchFamily="49" charset="-128"/>
            </a:rPr>
            <a:t>H26</a:t>
          </a:r>
          <a:r>
            <a:rPr kumimoji="1" lang="ja-JP" altLang="en-US" sz="1300">
              <a:latin typeface="ＭＳ ゴシック" pitchFamily="49" charset="-128"/>
              <a:ea typeface="ＭＳ ゴシック" pitchFamily="49" charset="-128"/>
            </a:rPr>
            <a:t>年度に完済し元利償還金が減少したことと、社会福祉法人が施設の建設のために借り入れた借入金の償還に対する補助金が、本年度より完済のため不要となったことにより債務負担行為に基づく支出額の計上がなくなったことなどで、実質公債費比率の分子は減少している。</a:t>
          </a:r>
          <a:endParaRPr kumimoji="1" lang="en-US" altLang="ja-JP" sz="1300">
            <a:latin typeface="ＭＳ ゴシック" pitchFamily="49" charset="-128"/>
            <a:ea typeface="ＭＳ ゴシック"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今後については</a:t>
          </a:r>
          <a:r>
            <a:rPr kumimoji="1" lang="ja-JP" altLang="en-US" sz="1300">
              <a:solidFill>
                <a:schemeClr val="dk1"/>
              </a:solidFill>
              <a:effectLst/>
              <a:latin typeface="+mn-lt"/>
              <a:ea typeface="+mn-ea"/>
              <a:cs typeface="+mn-cs"/>
            </a:rPr>
            <a:t>保育所整備事業、</a:t>
          </a:r>
          <a:r>
            <a:rPr kumimoji="1" lang="ja-JP" altLang="ja-JP" sz="1300">
              <a:solidFill>
                <a:schemeClr val="dk1"/>
              </a:solidFill>
              <a:effectLst/>
              <a:latin typeface="+mn-lt"/>
              <a:ea typeface="+mn-ea"/>
              <a:cs typeface="+mn-cs"/>
            </a:rPr>
            <a:t>学校施設大規模改修・耐震化事業、道路改良事業が控えており、地方債の現在高は累増していく見込みであるが、それに伴い算入公債費も増加していくため、実質公債費比率の分子は同水準で推移していくものと思われ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地方債の現在高をはじめ、組合等負担等見込み額など各指標で負担額が減少したことと、基準財政需要額算入見込額が増加したことにより、将来負担比率の分子が減少した。</a:t>
          </a:r>
          <a:endParaRPr lang="ja-JP" altLang="ja-JP" sz="1400">
            <a:effectLst/>
          </a:endParaRPr>
        </a:p>
        <a:p>
          <a:r>
            <a:rPr kumimoji="1" lang="ja-JP" altLang="ja-JP" sz="1400">
              <a:solidFill>
                <a:schemeClr val="dk1"/>
              </a:solidFill>
              <a:effectLst/>
              <a:latin typeface="+mn-lt"/>
              <a:ea typeface="+mn-ea"/>
              <a:cs typeface="+mn-cs"/>
            </a:rPr>
            <a:t>　今後については</a:t>
          </a:r>
          <a:r>
            <a:rPr kumimoji="1" lang="ja-JP" altLang="en-US" sz="1400">
              <a:solidFill>
                <a:schemeClr val="dk1"/>
              </a:solidFill>
              <a:effectLst/>
              <a:latin typeface="+mn-lt"/>
              <a:ea typeface="+mn-ea"/>
              <a:cs typeface="+mn-cs"/>
            </a:rPr>
            <a:t>保育所整備事業、</a:t>
          </a:r>
          <a:r>
            <a:rPr kumimoji="1" lang="ja-JP" altLang="ja-JP" sz="1400">
              <a:solidFill>
                <a:schemeClr val="dk1"/>
              </a:solidFill>
              <a:effectLst/>
              <a:latin typeface="+mn-lt"/>
              <a:ea typeface="+mn-ea"/>
              <a:cs typeface="+mn-cs"/>
            </a:rPr>
            <a:t>学校施設大規模改修・耐震化事業、道路改良事業</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控えており、それに伴い将来負担率の増加が見込まれる。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愛媛県松前町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30,985
30,864
20.41
10,134,912
9,684,145
374,410
6,543,845
10,779,618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81.0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30,985
30,864
20.41
10,134,912
9,684,145
374,410
6,543,845
10,779,618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30,985
30,864
20.41
10,134,912
9,684,145
374,410
6,543,845
10,779,618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愛媛県松前町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30,985
30,864
20.41
10,134,912
9,684,145
374,410
6,543,845
10,779,618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大型事業所、商業施設の立地等により類似団体平均を上回る税収があるため平成２１年度以降０．７を越える水準を維持している。今後も適正な税収の確保を図り、高い水準を維持するよう努める。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170039</xdr:rowOff>
    </xdr:from>
    <xdr:to>
      <xdr:col>7</xdr:col>
      <xdr:colOff>152400</xdr:colOff>
      <xdr:row>42</xdr:row>
      <xdr:rowOff>11995</xdr:rowOff>
    </xdr:to>
    <xdr:cxnSp macro="">
      <xdr:nvCxnSpPr>
        <xdr:cNvPr id="68" name="直線コネクタ 67"/>
        <xdr:cNvCxnSpPr/>
      </xdr:nvCxnSpPr>
      <xdr:spPr>
        <a:xfrm flipV="1">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11995</xdr:rowOff>
    </xdr:from>
    <xdr:to>
      <xdr:col>6</xdr:col>
      <xdr:colOff>0</xdr:colOff>
      <xdr:row>42</xdr:row>
      <xdr:rowOff>11995</xdr:rowOff>
    </xdr:to>
    <xdr:cxnSp macro="">
      <xdr:nvCxnSpPr>
        <xdr:cNvPr id="71" name="直線コネクタ 70"/>
        <xdr:cNvCxnSpPr/>
      </xdr:nvCxnSpPr>
      <xdr:spPr>
        <a:xfrm>
          <a:off x="3225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11995</xdr:rowOff>
    </xdr:from>
    <xdr:to>
      <xdr:col>4</xdr:col>
      <xdr:colOff>482600</xdr:colOff>
      <xdr:row>42</xdr:row>
      <xdr:rowOff>11995</xdr:rowOff>
    </xdr:to>
    <xdr:cxnSp macro="">
      <xdr:nvCxnSpPr>
        <xdr:cNvPr id="74" name="直線コネクタ 73"/>
        <xdr:cNvCxnSpPr/>
      </xdr:nvCxnSpPr>
      <xdr:spPr>
        <a:xfrm>
          <a:off x="2336800" y="7212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11995</xdr:rowOff>
    </xdr:to>
    <xdr:cxnSp macro="">
      <xdr:nvCxnSpPr>
        <xdr:cNvPr id="77" name="直線コネクタ 76"/>
        <xdr:cNvCxnSpPr/>
      </xdr:nvCxnSpPr>
      <xdr:spPr>
        <a:xfrm>
          <a:off x="1447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7" name="円/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135766</xdr:rowOff>
    </xdr:from>
    <xdr:ext cx="762000" cy="259045"/>
    <xdr:sp macro="" textlink="">
      <xdr:nvSpPr>
        <xdr:cNvPr id="88"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132645</xdr:rowOff>
    </xdr:from>
    <xdr:to>
      <xdr:col>6</xdr:col>
      <xdr:colOff>50800</xdr:colOff>
      <xdr:row>42</xdr:row>
      <xdr:rowOff>62795</xdr:rowOff>
    </xdr:to>
    <xdr:sp macro="" textlink="">
      <xdr:nvSpPr>
        <xdr:cNvPr id="89" name="円/楕円 88"/>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72972</xdr:rowOff>
    </xdr:from>
    <xdr:ext cx="736600" cy="259045"/>
    <xdr:sp macro="" textlink="">
      <xdr:nvSpPr>
        <xdr:cNvPr id="90" name="テキスト ボックス 89"/>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132645</xdr:rowOff>
    </xdr:from>
    <xdr:to>
      <xdr:col>4</xdr:col>
      <xdr:colOff>533400</xdr:colOff>
      <xdr:row>42</xdr:row>
      <xdr:rowOff>62795</xdr:rowOff>
    </xdr:to>
    <xdr:sp macro="" textlink="">
      <xdr:nvSpPr>
        <xdr:cNvPr id="91" name="円/楕円 90"/>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72972</xdr:rowOff>
    </xdr:from>
    <xdr:ext cx="762000" cy="259045"/>
    <xdr:sp macro="" textlink="">
      <xdr:nvSpPr>
        <xdr:cNvPr id="92" name="テキスト ボックス 91"/>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132645</xdr:rowOff>
    </xdr:from>
    <xdr:to>
      <xdr:col>3</xdr:col>
      <xdr:colOff>330200</xdr:colOff>
      <xdr:row>42</xdr:row>
      <xdr:rowOff>62795</xdr:rowOff>
    </xdr:to>
    <xdr:sp macro="" textlink="">
      <xdr:nvSpPr>
        <xdr:cNvPr id="93" name="円/楕円 92"/>
        <xdr:cNvSpPr/>
      </xdr:nvSpPr>
      <xdr:spPr>
        <a:xfrm>
          <a:off x="2286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72972</xdr:rowOff>
    </xdr:from>
    <xdr:ext cx="762000" cy="259045"/>
    <xdr:sp macro="" textlink="">
      <xdr:nvSpPr>
        <xdr:cNvPr id="94" name="テキスト ボックス 93"/>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6" name="テキスト ボックス 95"/>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扶助費等義務的経費は前年度よりも増加しているが、地方消費税交付金や地方交付金等が増加しており、前年度と比較して</a:t>
          </a:r>
          <a:r>
            <a:rPr kumimoji="1" lang="en-US" altLang="ja-JP" sz="1300">
              <a:solidFill>
                <a:schemeClr val="dk1"/>
              </a:solidFill>
              <a:effectLst/>
              <a:latin typeface="+mn-lt"/>
              <a:ea typeface="+mn-ea"/>
              <a:cs typeface="+mn-cs"/>
            </a:rPr>
            <a:t>1.1</a:t>
          </a:r>
          <a:r>
            <a:rPr kumimoji="1" lang="ja-JP" altLang="en-US" sz="1300">
              <a:solidFill>
                <a:schemeClr val="dk1"/>
              </a:solidFill>
              <a:effectLst/>
              <a:latin typeface="+mn-lt"/>
              <a:ea typeface="+mn-ea"/>
              <a:cs typeface="+mn-cs"/>
            </a:rPr>
            <a:t>％の改善がみられた。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今後も事務事業の見直しを行い、義務的経費の削減に努める。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63</xdr:row>
      <xdr:rowOff>114300</xdr:rowOff>
    </xdr:to>
    <xdr:cxnSp macro="">
      <xdr:nvCxnSpPr>
        <xdr:cNvPr id="129" name="直線コネクタ 128"/>
        <xdr:cNvCxnSpPr/>
      </xdr:nvCxnSpPr>
      <xdr:spPr>
        <a:xfrm flipV="1">
          <a:off x="4114800" y="1086256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114300</xdr:rowOff>
    </xdr:from>
    <xdr:to>
      <xdr:col>6</xdr:col>
      <xdr:colOff>0</xdr:colOff>
      <xdr:row>63</xdr:row>
      <xdr:rowOff>138430</xdr:rowOff>
    </xdr:to>
    <xdr:cxnSp macro="">
      <xdr:nvCxnSpPr>
        <xdr:cNvPr id="132" name="直線コネクタ 131"/>
        <xdr:cNvCxnSpPr/>
      </xdr:nvCxnSpPr>
      <xdr:spPr>
        <a:xfrm flipV="1">
          <a:off x="3225800" y="1091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63</xdr:row>
      <xdr:rowOff>138430</xdr:rowOff>
    </xdr:to>
    <xdr:cxnSp macro="">
      <xdr:nvCxnSpPr>
        <xdr:cNvPr id="135" name="直線コネクタ 134"/>
        <xdr:cNvCxnSpPr/>
      </xdr:nvCxnSpPr>
      <xdr:spPr>
        <a:xfrm>
          <a:off x="2336800" y="10939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121666</xdr:rowOff>
    </xdr:from>
    <xdr:to>
      <xdr:col>3</xdr:col>
      <xdr:colOff>279400</xdr:colOff>
      <xdr:row>63</xdr:row>
      <xdr:rowOff>138430</xdr:rowOff>
    </xdr:to>
    <xdr:cxnSp macro="">
      <xdr:nvCxnSpPr>
        <xdr:cNvPr id="138" name="直線コネクタ 137"/>
        <xdr:cNvCxnSpPr/>
      </xdr:nvCxnSpPr>
      <xdr:spPr>
        <a:xfrm>
          <a:off x="1447800" y="10751566"/>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48" name="円/楕円 147"/>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26941</xdr:rowOff>
    </xdr:from>
    <xdr:ext cx="762000" cy="259045"/>
    <xdr:sp macro="" textlink="">
      <xdr:nvSpPr>
        <xdr:cNvPr id="149" name="財政構造の弾力性該当値テキスト"/>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63500</xdr:rowOff>
    </xdr:from>
    <xdr:to>
      <xdr:col>6</xdr:col>
      <xdr:colOff>50800</xdr:colOff>
      <xdr:row>63</xdr:row>
      <xdr:rowOff>165100</xdr:rowOff>
    </xdr:to>
    <xdr:sp macro="" textlink="">
      <xdr:nvSpPr>
        <xdr:cNvPr id="150" name="円/楕円 149"/>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51" name="テキスト ボックス 150"/>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2" name="円/楕円 151"/>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3" name="テキスト ボックス 152"/>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87630</xdr:rowOff>
    </xdr:from>
    <xdr:to>
      <xdr:col>3</xdr:col>
      <xdr:colOff>330200</xdr:colOff>
      <xdr:row>64</xdr:row>
      <xdr:rowOff>17780</xdr:rowOff>
    </xdr:to>
    <xdr:sp macro="" textlink="">
      <xdr:nvSpPr>
        <xdr:cNvPr id="154" name="円/楕円 153"/>
        <xdr:cNvSpPr/>
      </xdr:nvSpPr>
      <xdr:spPr>
        <a:xfrm>
          <a:off x="2286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2557</xdr:rowOff>
    </xdr:from>
    <xdr:ext cx="762000" cy="259045"/>
    <xdr:sp macro="" textlink="">
      <xdr:nvSpPr>
        <xdr:cNvPr id="155" name="テキスト ボックス 154"/>
        <xdr:cNvSpPr txBox="1"/>
      </xdr:nvSpPr>
      <xdr:spPr>
        <a:xfrm>
          <a:off x="1955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70866</xdr:rowOff>
    </xdr:from>
    <xdr:to>
      <xdr:col>2</xdr:col>
      <xdr:colOff>127000</xdr:colOff>
      <xdr:row>63</xdr:row>
      <xdr:rowOff>1016</xdr:rowOff>
    </xdr:to>
    <xdr:sp macro="" textlink="">
      <xdr:nvSpPr>
        <xdr:cNvPr id="156" name="円/楕円 155"/>
        <xdr:cNvSpPr/>
      </xdr:nvSpPr>
      <xdr:spPr>
        <a:xfrm>
          <a:off x="1397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11193</xdr:rowOff>
    </xdr:from>
    <xdr:ext cx="762000" cy="259045"/>
    <xdr:sp macro="" textlink="">
      <xdr:nvSpPr>
        <xdr:cNvPr id="157" name="テキスト ボックス 156"/>
        <xdr:cNvSpPr txBox="1"/>
      </xdr:nvSpPr>
      <xdr:spPr>
        <a:xfrm>
          <a:off x="1066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類似団体平均より低い水準を保っているが、その要因としてはごみ処理業務、し尿処理業務及び消防業務を一部事務組合で行っていることが挙げられる。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今後も適正な運営に努め、人件費、物件費の抑制を行っていく。</a:t>
          </a:r>
          <a:endParaRPr lang="ja-JP" altLang="ja-JP" sz="1300">
            <a:effectLst/>
          </a:endParaRPr>
        </a:p>
        <a:p>
          <a:r>
            <a:rPr kumimoji="1" lang="ja-JP" altLang="ja-JP" sz="13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102464</xdr:rowOff>
    </xdr:from>
    <xdr:to>
      <xdr:col>7</xdr:col>
      <xdr:colOff>152400</xdr:colOff>
      <xdr:row>82</xdr:row>
      <xdr:rowOff>123906</xdr:rowOff>
    </xdr:to>
    <xdr:cxnSp macro="">
      <xdr:nvCxnSpPr>
        <xdr:cNvPr id="194" name="直線コネクタ 193"/>
        <xdr:cNvCxnSpPr/>
      </xdr:nvCxnSpPr>
      <xdr:spPr>
        <a:xfrm>
          <a:off x="4114800" y="14161364"/>
          <a:ext cx="838200" cy="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71498</xdr:rowOff>
    </xdr:from>
    <xdr:to>
      <xdr:col>6</xdr:col>
      <xdr:colOff>0</xdr:colOff>
      <xdr:row>82</xdr:row>
      <xdr:rowOff>102464</xdr:rowOff>
    </xdr:to>
    <xdr:cxnSp macro="">
      <xdr:nvCxnSpPr>
        <xdr:cNvPr id="197" name="直線コネクタ 196"/>
        <xdr:cNvCxnSpPr/>
      </xdr:nvCxnSpPr>
      <xdr:spPr>
        <a:xfrm>
          <a:off x="3225800" y="14130398"/>
          <a:ext cx="889000" cy="3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71498</xdr:rowOff>
    </xdr:from>
    <xdr:to>
      <xdr:col>4</xdr:col>
      <xdr:colOff>482600</xdr:colOff>
      <xdr:row>82</xdr:row>
      <xdr:rowOff>101878</xdr:rowOff>
    </xdr:to>
    <xdr:cxnSp macro="">
      <xdr:nvCxnSpPr>
        <xdr:cNvPr id="200" name="直線コネクタ 199"/>
        <xdr:cNvCxnSpPr/>
      </xdr:nvCxnSpPr>
      <xdr:spPr>
        <a:xfrm flipV="1">
          <a:off x="2336800" y="14130398"/>
          <a:ext cx="889000" cy="3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101878</xdr:rowOff>
    </xdr:from>
    <xdr:to>
      <xdr:col>3</xdr:col>
      <xdr:colOff>279400</xdr:colOff>
      <xdr:row>82</xdr:row>
      <xdr:rowOff>123825</xdr:rowOff>
    </xdr:to>
    <xdr:cxnSp macro="">
      <xdr:nvCxnSpPr>
        <xdr:cNvPr id="203" name="直線コネクタ 202"/>
        <xdr:cNvCxnSpPr/>
      </xdr:nvCxnSpPr>
      <xdr:spPr>
        <a:xfrm flipV="1">
          <a:off x="1447800" y="14160778"/>
          <a:ext cx="889000" cy="2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73106</xdr:rowOff>
    </xdr:from>
    <xdr:to>
      <xdr:col>7</xdr:col>
      <xdr:colOff>203200</xdr:colOff>
      <xdr:row>83</xdr:row>
      <xdr:rowOff>3256</xdr:rowOff>
    </xdr:to>
    <xdr:sp macro="" textlink="">
      <xdr:nvSpPr>
        <xdr:cNvPr id="213" name="円/楕円 212"/>
        <xdr:cNvSpPr/>
      </xdr:nvSpPr>
      <xdr:spPr>
        <a:xfrm>
          <a:off x="4902200" y="141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89633</xdr:rowOff>
    </xdr:from>
    <xdr:ext cx="762000" cy="259045"/>
    <xdr:sp macro="" textlink="">
      <xdr:nvSpPr>
        <xdr:cNvPr id="214" name="人件費・物件費等の状況該当値テキスト"/>
        <xdr:cNvSpPr txBox="1"/>
      </xdr:nvSpPr>
      <xdr:spPr>
        <a:xfrm>
          <a:off x="5041900" y="1397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98,257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51664</xdr:rowOff>
    </xdr:from>
    <xdr:to>
      <xdr:col>6</xdr:col>
      <xdr:colOff>50800</xdr:colOff>
      <xdr:row>82</xdr:row>
      <xdr:rowOff>153264</xdr:rowOff>
    </xdr:to>
    <xdr:sp macro="" textlink="">
      <xdr:nvSpPr>
        <xdr:cNvPr id="215" name="円/楕円 214"/>
        <xdr:cNvSpPr/>
      </xdr:nvSpPr>
      <xdr:spPr>
        <a:xfrm>
          <a:off x="4064000" y="141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163441</xdr:rowOff>
    </xdr:from>
    <xdr:ext cx="736600" cy="259045"/>
    <xdr:sp macro="" textlink="">
      <xdr:nvSpPr>
        <xdr:cNvPr id="216" name="テキスト ボックス 215"/>
        <xdr:cNvSpPr txBox="1"/>
      </xdr:nvSpPr>
      <xdr:spPr>
        <a:xfrm>
          <a:off x="3733800" y="1387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96,391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20698</xdr:rowOff>
    </xdr:from>
    <xdr:to>
      <xdr:col>4</xdr:col>
      <xdr:colOff>533400</xdr:colOff>
      <xdr:row>82</xdr:row>
      <xdr:rowOff>122298</xdr:rowOff>
    </xdr:to>
    <xdr:sp macro="" textlink="">
      <xdr:nvSpPr>
        <xdr:cNvPr id="217" name="円/楕円 216"/>
        <xdr:cNvSpPr/>
      </xdr:nvSpPr>
      <xdr:spPr>
        <a:xfrm>
          <a:off x="3175000" y="1407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132475</xdr:rowOff>
    </xdr:from>
    <xdr:ext cx="762000" cy="259045"/>
    <xdr:sp macro="" textlink="">
      <xdr:nvSpPr>
        <xdr:cNvPr id="218" name="テキスト ボックス 217"/>
        <xdr:cNvSpPr txBox="1"/>
      </xdr:nvSpPr>
      <xdr:spPr>
        <a:xfrm>
          <a:off x="2844800" y="1384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93,696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51078</xdr:rowOff>
    </xdr:from>
    <xdr:to>
      <xdr:col>3</xdr:col>
      <xdr:colOff>330200</xdr:colOff>
      <xdr:row>82</xdr:row>
      <xdr:rowOff>152678</xdr:rowOff>
    </xdr:to>
    <xdr:sp macro="" textlink="">
      <xdr:nvSpPr>
        <xdr:cNvPr id="219" name="円/楕円 218"/>
        <xdr:cNvSpPr/>
      </xdr:nvSpPr>
      <xdr:spPr>
        <a:xfrm>
          <a:off x="2286000" y="141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162855</xdr:rowOff>
    </xdr:from>
    <xdr:ext cx="762000" cy="259045"/>
    <xdr:sp macro="" textlink="">
      <xdr:nvSpPr>
        <xdr:cNvPr id="220" name="テキスト ボックス 219"/>
        <xdr:cNvSpPr txBox="1"/>
      </xdr:nvSpPr>
      <xdr:spPr>
        <a:xfrm>
          <a:off x="1955800" y="1387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96,340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73025</xdr:rowOff>
    </xdr:from>
    <xdr:to>
      <xdr:col>2</xdr:col>
      <xdr:colOff>127000</xdr:colOff>
      <xdr:row>83</xdr:row>
      <xdr:rowOff>3175</xdr:rowOff>
    </xdr:to>
    <xdr:sp macro="" textlink="">
      <xdr:nvSpPr>
        <xdr:cNvPr id="221" name="円/楕円 220"/>
        <xdr:cNvSpPr/>
      </xdr:nvSpPr>
      <xdr:spPr>
        <a:xfrm>
          <a:off x="1397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13352</xdr:rowOff>
    </xdr:from>
    <xdr:ext cx="762000" cy="259045"/>
    <xdr:sp macro="" textlink="">
      <xdr:nvSpPr>
        <xdr:cNvPr id="222" name="テキスト ボックス 221"/>
        <xdr:cNvSpPr txBox="1"/>
      </xdr:nvSpPr>
      <xdr:spPr>
        <a:xfrm>
          <a:off x="1066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地域の民間企業の平均給料、類似団体及び全国市町村の状況を踏まえ、給料の適正化に努めている。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15723</xdr:rowOff>
    </xdr:from>
    <xdr:to>
      <xdr:col>24</xdr:col>
      <xdr:colOff>558800</xdr:colOff>
      <xdr:row>89</xdr:row>
      <xdr:rowOff>23888</xdr:rowOff>
    </xdr:to>
    <xdr:cxnSp macro="">
      <xdr:nvCxnSpPr>
        <xdr:cNvPr id="253" name="直線コネクタ 252"/>
        <xdr:cNvCxnSpPr/>
      </xdr:nvCxnSpPr>
      <xdr:spPr>
        <a:xfrm flipV="1">
          <a:off x="17018000" y="13731723"/>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89</xdr:row>
      <xdr:rowOff>23888</xdr:rowOff>
    </xdr:from>
    <xdr:to>
      <xdr:col>24</xdr:col>
      <xdr:colOff>647700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102100</xdr:rowOff>
    </xdr:from>
    <xdr:ext cx="762000" cy="259045"/>
    <xdr:sp macro="" textlink="">
      <xdr:nvSpPr>
        <xdr:cNvPr id="256" name="給与水準   （国との比較）最大値テキスト"/>
        <xdr:cNvSpPr txBox="1"/>
      </xdr:nvSpPr>
      <xdr:spPr>
        <a:xfrm>
          <a:off x="17106900" y="134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15723</xdr:rowOff>
    </xdr:from>
    <xdr:to>
      <xdr:col>24</xdr:col>
      <xdr:colOff>647700</xdr:colOff>
      <xdr:row>80</xdr:row>
      <xdr:rowOff>15723</xdr:rowOff>
    </xdr:to>
    <xdr:cxnSp macro="">
      <xdr:nvCxnSpPr>
        <xdr:cNvPr id="257" name="直線コネクタ 256"/>
        <xdr:cNvCxnSpPr/>
      </xdr:nvCxnSpPr>
      <xdr:spPr>
        <a:xfrm>
          <a:off x="16929100" y="1373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17538</xdr:rowOff>
    </xdr:from>
    <xdr:to>
      <xdr:col>24</xdr:col>
      <xdr:colOff>558800</xdr:colOff>
      <xdr:row>83</xdr:row>
      <xdr:rowOff>64407</xdr:rowOff>
    </xdr:to>
    <xdr:cxnSp macro="">
      <xdr:nvCxnSpPr>
        <xdr:cNvPr id="258" name="直線コネクタ 257"/>
        <xdr:cNvCxnSpPr/>
      </xdr:nvCxnSpPr>
      <xdr:spPr>
        <a:xfrm flipV="1">
          <a:off x="16179800" y="14076438"/>
          <a:ext cx="8382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90006</xdr:rowOff>
    </xdr:from>
    <xdr:ext cx="762000" cy="259045"/>
    <xdr:sp macro="" textlink="">
      <xdr:nvSpPr>
        <xdr:cNvPr id="259" name="給与水準   （国との比較）平均値テキスト"/>
        <xdr:cNvSpPr txBox="1"/>
      </xdr:nvSpPr>
      <xdr:spPr>
        <a:xfrm>
          <a:off x="17106900" y="14491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60" name="フローチャート : 判断 259"/>
        <xdr:cNvSpPr/>
      </xdr:nvSpPr>
      <xdr:spPr>
        <a:xfrm>
          <a:off x="169672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52916</xdr:rowOff>
    </xdr:from>
    <xdr:to>
      <xdr:col>23</xdr:col>
      <xdr:colOff>406400</xdr:colOff>
      <xdr:row>83</xdr:row>
      <xdr:rowOff>64407</xdr:rowOff>
    </xdr:to>
    <xdr:cxnSp macro="">
      <xdr:nvCxnSpPr>
        <xdr:cNvPr id="261" name="直線コネクタ 260"/>
        <xdr:cNvCxnSpPr/>
      </xdr:nvCxnSpPr>
      <xdr:spPr>
        <a:xfrm>
          <a:off x="15290800" y="142832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2" name="フローチャート : 判断 261"/>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3" name="テキスト ボックス 262"/>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52916</xdr:rowOff>
    </xdr:from>
    <xdr:to>
      <xdr:col>22</xdr:col>
      <xdr:colOff>203200</xdr:colOff>
      <xdr:row>88</xdr:row>
      <xdr:rowOff>91923</xdr:rowOff>
    </xdr:to>
    <xdr:cxnSp macro="">
      <xdr:nvCxnSpPr>
        <xdr:cNvPr id="264" name="直線コネクタ 263"/>
        <xdr:cNvCxnSpPr/>
      </xdr:nvCxnSpPr>
      <xdr:spPr>
        <a:xfrm flipV="1">
          <a:off x="14401800" y="14283266"/>
          <a:ext cx="889000" cy="8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5" name="フローチャート : 判断 264"/>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6" name="テキスト ボックス 265"/>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34471</xdr:rowOff>
    </xdr:from>
    <xdr:to>
      <xdr:col>21</xdr:col>
      <xdr:colOff>0</xdr:colOff>
      <xdr:row>88</xdr:row>
      <xdr:rowOff>91923</xdr:rowOff>
    </xdr:to>
    <xdr:cxnSp macro="">
      <xdr:nvCxnSpPr>
        <xdr:cNvPr id="267" name="直線コネクタ 266"/>
        <xdr:cNvCxnSpPr/>
      </xdr:nvCxnSpPr>
      <xdr:spPr>
        <a:xfrm>
          <a:off x="13512800" y="1512207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99484</xdr:rowOff>
    </xdr:from>
    <xdr:to>
      <xdr:col>21</xdr:col>
      <xdr:colOff>50800</xdr:colOff>
      <xdr:row>90</xdr:row>
      <xdr:rowOff>29634</xdr:rowOff>
    </xdr:to>
    <xdr:sp macro="" textlink="">
      <xdr:nvSpPr>
        <xdr:cNvPr id="268" name="フローチャート : 判断 267"/>
        <xdr:cNvSpPr/>
      </xdr:nvSpPr>
      <xdr:spPr>
        <a:xfrm>
          <a:off x="14351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14411</xdr:rowOff>
    </xdr:from>
    <xdr:ext cx="762000" cy="259045"/>
    <xdr:sp macro="" textlink="">
      <xdr:nvSpPr>
        <xdr:cNvPr id="269" name="テキスト ボックス 268"/>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70" name="フローチャート : 判断 269"/>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71" name="テキスト ボックス 270"/>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77" name="円/楕円 276"/>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154715</xdr:rowOff>
    </xdr:from>
    <xdr:ext cx="762000" cy="259045"/>
    <xdr:sp macro="" textlink="">
      <xdr:nvSpPr>
        <xdr:cNvPr id="278" name="給与水準   （国との比較）該当値テキスト"/>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13607</xdr:rowOff>
    </xdr:from>
    <xdr:to>
      <xdr:col>23</xdr:col>
      <xdr:colOff>457200</xdr:colOff>
      <xdr:row>83</xdr:row>
      <xdr:rowOff>115207</xdr:rowOff>
    </xdr:to>
    <xdr:sp macro="" textlink="">
      <xdr:nvSpPr>
        <xdr:cNvPr id="279" name="円/楕円 278"/>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125384</xdr:rowOff>
    </xdr:from>
    <xdr:ext cx="736600" cy="259045"/>
    <xdr:sp macro="" textlink="">
      <xdr:nvSpPr>
        <xdr:cNvPr id="280" name="テキスト ボックス 279"/>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2116</xdr:rowOff>
    </xdr:from>
    <xdr:to>
      <xdr:col>22</xdr:col>
      <xdr:colOff>254000</xdr:colOff>
      <xdr:row>83</xdr:row>
      <xdr:rowOff>103716</xdr:rowOff>
    </xdr:to>
    <xdr:sp macro="" textlink="">
      <xdr:nvSpPr>
        <xdr:cNvPr id="281" name="円/楕円 280"/>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113893</xdr:rowOff>
    </xdr:from>
    <xdr:ext cx="762000" cy="259045"/>
    <xdr:sp macro="" textlink="">
      <xdr:nvSpPr>
        <xdr:cNvPr id="282" name="テキスト ボックス 281"/>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41123</xdr:rowOff>
    </xdr:from>
    <xdr:to>
      <xdr:col>21</xdr:col>
      <xdr:colOff>50800</xdr:colOff>
      <xdr:row>88</xdr:row>
      <xdr:rowOff>142723</xdr:rowOff>
    </xdr:to>
    <xdr:sp macro="" textlink="">
      <xdr:nvSpPr>
        <xdr:cNvPr id="283" name="円/楕円 282"/>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152900</xdr:rowOff>
    </xdr:from>
    <xdr:ext cx="762000" cy="259045"/>
    <xdr:sp macro="" textlink="">
      <xdr:nvSpPr>
        <xdr:cNvPr id="284" name="テキスト ボックス 283"/>
        <xdr:cNvSpPr txBox="1"/>
      </xdr:nvSpPr>
      <xdr:spPr>
        <a:xfrm>
          <a:off x="14020800" y="1489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155121</xdr:rowOff>
    </xdr:from>
    <xdr:to>
      <xdr:col>19</xdr:col>
      <xdr:colOff>533400</xdr:colOff>
      <xdr:row>88</xdr:row>
      <xdr:rowOff>85271</xdr:rowOff>
    </xdr:to>
    <xdr:sp macro="" textlink="">
      <xdr:nvSpPr>
        <xdr:cNvPr id="285" name="円/楕円 284"/>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95448</xdr:rowOff>
    </xdr:from>
    <xdr:ext cx="762000" cy="259045"/>
    <xdr:sp macro="" textlink="">
      <xdr:nvSpPr>
        <xdr:cNvPr id="286" name="テキスト ボックス 285"/>
        <xdr:cNvSpPr txBox="1"/>
      </xdr:nvSpPr>
      <xdr:spPr>
        <a:xfrm>
          <a:off x="13131800" y="1484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行政改革により事務の統廃合縮小、非常勤職員の活用、外部委託の実施等、定員適正化の推進の結果、類似団体の平均より低い水準にある。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8" name="直線コネクタ 317"/>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9"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20" name="直線コネクタ 319"/>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21"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2" name="直線コネクタ 321"/>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8165</xdr:rowOff>
    </xdr:from>
    <xdr:to>
      <xdr:col>24</xdr:col>
      <xdr:colOff>558800</xdr:colOff>
      <xdr:row>60</xdr:row>
      <xdr:rowOff>13335</xdr:rowOff>
    </xdr:to>
    <xdr:cxnSp macro="">
      <xdr:nvCxnSpPr>
        <xdr:cNvPr id="323" name="直線コネクタ 322"/>
        <xdr:cNvCxnSpPr/>
      </xdr:nvCxnSpPr>
      <xdr:spPr>
        <a:xfrm flipV="1">
          <a:off x="16179800" y="10295165"/>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4"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5" name="フローチャート : 判断 324"/>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1270</xdr:rowOff>
    </xdr:from>
    <xdr:to>
      <xdr:col>23</xdr:col>
      <xdr:colOff>406400</xdr:colOff>
      <xdr:row>60</xdr:row>
      <xdr:rowOff>13335</xdr:rowOff>
    </xdr:to>
    <xdr:cxnSp macro="">
      <xdr:nvCxnSpPr>
        <xdr:cNvPr id="326" name="直線コネクタ 325"/>
        <xdr:cNvCxnSpPr/>
      </xdr:nvCxnSpPr>
      <xdr:spPr>
        <a:xfrm>
          <a:off x="15290800" y="1028827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7" name="フローチャート : 判断 326"/>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8" name="テキスト ボックス 327"/>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1270</xdr:rowOff>
    </xdr:from>
    <xdr:to>
      <xdr:col>22</xdr:col>
      <xdr:colOff>203200</xdr:colOff>
      <xdr:row>60</xdr:row>
      <xdr:rowOff>8165</xdr:rowOff>
    </xdr:to>
    <xdr:cxnSp macro="">
      <xdr:nvCxnSpPr>
        <xdr:cNvPr id="329" name="直線コネクタ 328"/>
        <xdr:cNvCxnSpPr/>
      </xdr:nvCxnSpPr>
      <xdr:spPr>
        <a:xfrm flipV="1">
          <a:off x="14401800" y="10288270"/>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30" name="フローチャート : 判断 329"/>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31" name="テキスト ボックス 330"/>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8165</xdr:rowOff>
    </xdr:from>
    <xdr:to>
      <xdr:col>21</xdr:col>
      <xdr:colOff>0</xdr:colOff>
      <xdr:row>60</xdr:row>
      <xdr:rowOff>11612</xdr:rowOff>
    </xdr:to>
    <xdr:cxnSp macro="">
      <xdr:nvCxnSpPr>
        <xdr:cNvPr id="332" name="直線コネクタ 331"/>
        <xdr:cNvCxnSpPr/>
      </xdr:nvCxnSpPr>
      <xdr:spPr>
        <a:xfrm flipV="1">
          <a:off x="13512800" y="1029516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3" name="フローチャート : 判断 33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4" name="テキスト ボックス 33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5" name="フローチャート : 判断 334"/>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6" name="テキスト ボックス 335"/>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128815</xdr:rowOff>
    </xdr:from>
    <xdr:to>
      <xdr:col>24</xdr:col>
      <xdr:colOff>609600</xdr:colOff>
      <xdr:row>60</xdr:row>
      <xdr:rowOff>58965</xdr:rowOff>
    </xdr:to>
    <xdr:sp macro="" textlink="">
      <xdr:nvSpPr>
        <xdr:cNvPr id="342" name="円/楕円 341"/>
        <xdr:cNvSpPr/>
      </xdr:nvSpPr>
      <xdr:spPr>
        <a:xfrm>
          <a:off x="16967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145342</xdr:rowOff>
    </xdr:from>
    <xdr:ext cx="762000" cy="259045"/>
    <xdr:sp macro="" textlink="">
      <xdr:nvSpPr>
        <xdr:cNvPr id="343" name="定員管理の状況該当値テキスト"/>
        <xdr:cNvSpPr txBox="1"/>
      </xdr:nvSpPr>
      <xdr:spPr>
        <a:xfrm>
          <a:off x="17106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133985</xdr:rowOff>
    </xdr:from>
    <xdr:to>
      <xdr:col>23</xdr:col>
      <xdr:colOff>457200</xdr:colOff>
      <xdr:row>60</xdr:row>
      <xdr:rowOff>64135</xdr:rowOff>
    </xdr:to>
    <xdr:sp macro="" textlink="">
      <xdr:nvSpPr>
        <xdr:cNvPr id="344" name="円/楕円 343"/>
        <xdr:cNvSpPr/>
      </xdr:nvSpPr>
      <xdr:spPr>
        <a:xfrm>
          <a:off x="16129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74312</xdr:rowOff>
    </xdr:from>
    <xdr:ext cx="736600" cy="259045"/>
    <xdr:sp macro="" textlink="">
      <xdr:nvSpPr>
        <xdr:cNvPr id="345" name="テキスト ボックス 344"/>
        <xdr:cNvSpPr txBox="1"/>
      </xdr:nvSpPr>
      <xdr:spPr>
        <a:xfrm>
          <a:off x="15798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121920</xdr:rowOff>
    </xdr:from>
    <xdr:to>
      <xdr:col>22</xdr:col>
      <xdr:colOff>254000</xdr:colOff>
      <xdr:row>60</xdr:row>
      <xdr:rowOff>52070</xdr:rowOff>
    </xdr:to>
    <xdr:sp macro="" textlink="">
      <xdr:nvSpPr>
        <xdr:cNvPr id="346" name="円/楕円 345"/>
        <xdr:cNvSpPr/>
      </xdr:nvSpPr>
      <xdr:spPr>
        <a:xfrm>
          <a:off x="15240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62247</xdr:rowOff>
    </xdr:from>
    <xdr:ext cx="762000" cy="259045"/>
    <xdr:sp macro="" textlink="">
      <xdr:nvSpPr>
        <xdr:cNvPr id="347" name="テキスト ボックス 346"/>
        <xdr:cNvSpPr txBox="1"/>
      </xdr:nvSpPr>
      <xdr:spPr>
        <a:xfrm>
          <a:off x="14909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128815</xdr:rowOff>
    </xdr:from>
    <xdr:to>
      <xdr:col>21</xdr:col>
      <xdr:colOff>50800</xdr:colOff>
      <xdr:row>60</xdr:row>
      <xdr:rowOff>58965</xdr:rowOff>
    </xdr:to>
    <xdr:sp macro="" textlink="">
      <xdr:nvSpPr>
        <xdr:cNvPr id="348" name="円/楕円 347"/>
        <xdr:cNvSpPr/>
      </xdr:nvSpPr>
      <xdr:spPr>
        <a:xfrm>
          <a:off x="14351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69142</xdr:rowOff>
    </xdr:from>
    <xdr:ext cx="762000" cy="259045"/>
    <xdr:sp macro="" textlink="">
      <xdr:nvSpPr>
        <xdr:cNvPr id="349" name="テキスト ボックス 348"/>
        <xdr:cNvSpPr txBox="1"/>
      </xdr:nvSpPr>
      <xdr:spPr>
        <a:xfrm>
          <a:off x="14020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132262</xdr:rowOff>
    </xdr:from>
    <xdr:to>
      <xdr:col>19</xdr:col>
      <xdr:colOff>533400</xdr:colOff>
      <xdr:row>60</xdr:row>
      <xdr:rowOff>62412</xdr:rowOff>
    </xdr:to>
    <xdr:sp macro="" textlink="">
      <xdr:nvSpPr>
        <xdr:cNvPr id="350" name="円/楕円 349"/>
        <xdr:cNvSpPr/>
      </xdr:nvSpPr>
      <xdr:spPr>
        <a:xfrm>
          <a:off x="13462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72589</xdr:rowOff>
    </xdr:from>
    <xdr:ext cx="762000" cy="259045"/>
    <xdr:sp macro="" textlink="">
      <xdr:nvSpPr>
        <xdr:cNvPr id="351" name="テキスト ボックス 350"/>
        <xdr:cNvSpPr txBox="1"/>
      </xdr:nvSpPr>
      <xdr:spPr>
        <a:xfrm>
          <a:off x="13131800" y="1001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近年は減少傾向にあるが、依然類似団体平均を上回っている。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今後についても、</a:t>
          </a:r>
          <a:r>
            <a:rPr kumimoji="1" lang="ja-JP" altLang="en-US" sz="1300">
              <a:solidFill>
                <a:schemeClr val="dk1"/>
              </a:solidFill>
              <a:effectLst/>
              <a:latin typeface="+mn-lt"/>
              <a:ea typeface="+mn-ea"/>
              <a:cs typeface="+mn-cs"/>
            </a:rPr>
            <a:t>保育所整備事業、</a:t>
          </a:r>
          <a:r>
            <a:rPr kumimoji="1" lang="ja-JP" altLang="ja-JP" sz="1300">
              <a:solidFill>
                <a:schemeClr val="dk1"/>
              </a:solidFill>
              <a:effectLst/>
              <a:latin typeface="+mn-lt"/>
              <a:ea typeface="+mn-ea"/>
              <a:cs typeface="+mn-cs"/>
            </a:rPr>
            <a:t>学校施設大規模改修・耐震化事業、道路改良事業などが控えているが、交付税措置のある地方債の借入等負担のすくない財政運営を実施し、さらなる実質</a:t>
          </a:r>
          <a:r>
            <a:rPr kumimoji="1" lang="ja-JP" altLang="en-US" sz="1300">
              <a:solidFill>
                <a:schemeClr val="dk1"/>
              </a:solidFill>
              <a:effectLst/>
              <a:latin typeface="+mn-lt"/>
              <a:ea typeface="+mn-ea"/>
              <a:cs typeface="+mn-cs"/>
            </a:rPr>
            <a:t>公債費</a:t>
          </a:r>
          <a:r>
            <a:rPr kumimoji="1" lang="ja-JP" altLang="ja-JP" sz="1300">
              <a:solidFill>
                <a:schemeClr val="dk1"/>
              </a:solidFill>
              <a:effectLst/>
              <a:latin typeface="+mn-lt"/>
              <a:ea typeface="+mn-ea"/>
              <a:cs typeface="+mn-cs"/>
            </a:rPr>
            <a:t>比率の減少に努める。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9" name="直線コネクタ 378"/>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0"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1" name="直線コネクタ 380"/>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2"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3" name="直線コネクタ 382"/>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14817</xdr:rowOff>
    </xdr:from>
    <xdr:to>
      <xdr:col>24</xdr:col>
      <xdr:colOff>558800</xdr:colOff>
      <xdr:row>43</xdr:row>
      <xdr:rowOff>127423</xdr:rowOff>
    </xdr:to>
    <xdr:cxnSp macro="">
      <xdr:nvCxnSpPr>
        <xdr:cNvPr id="384" name="直線コネクタ 383"/>
        <xdr:cNvCxnSpPr/>
      </xdr:nvCxnSpPr>
      <xdr:spPr>
        <a:xfrm flipV="1">
          <a:off x="16179800" y="738716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66057</xdr:rowOff>
    </xdr:from>
    <xdr:ext cx="762000" cy="259045"/>
    <xdr:sp macro="" textlink="">
      <xdr:nvSpPr>
        <xdr:cNvPr id="385" name="公債費負担の状況平均値テキスト"/>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6" name="フローチャート : 判断 385"/>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127423</xdr:rowOff>
    </xdr:from>
    <xdr:to>
      <xdr:col>23</xdr:col>
      <xdr:colOff>406400</xdr:colOff>
      <xdr:row>44</xdr:row>
      <xdr:rowOff>12277</xdr:rowOff>
    </xdr:to>
    <xdr:cxnSp macro="">
      <xdr:nvCxnSpPr>
        <xdr:cNvPr id="387" name="直線コネクタ 386"/>
        <xdr:cNvCxnSpPr/>
      </xdr:nvCxnSpPr>
      <xdr:spPr>
        <a:xfrm flipV="1">
          <a:off x="15290800" y="74997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8" name="フローチャート : 判断 387"/>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62247</xdr:rowOff>
    </xdr:from>
    <xdr:ext cx="736600" cy="259045"/>
    <xdr:sp macro="" textlink="">
      <xdr:nvSpPr>
        <xdr:cNvPr id="389" name="テキスト ボックス 388"/>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12277</xdr:rowOff>
    </xdr:from>
    <xdr:to>
      <xdr:col>22</xdr:col>
      <xdr:colOff>203200</xdr:colOff>
      <xdr:row>44</xdr:row>
      <xdr:rowOff>60537</xdr:rowOff>
    </xdr:to>
    <xdr:cxnSp macro="">
      <xdr:nvCxnSpPr>
        <xdr:cNvPr id="390" name="直線コネクタ 389"/>
        <xdr:cNvCxnSpPr/>
      </xdr:nvCxnSpPr>
      <xdr:spPr>
        <a:xfrm flipV="1">
          <a:off x="14401800" y="75560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1" name="フローチャート : 判断 390"/>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2" name="テキスト ボックス 391"/>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60537</xdr:rowOff>
    </xdr:from>
    <xdr:to>
      <xdr:col>21</xdr:col>
      <xdr:colOff>0</xdr:colOff>
      <xdr:row>44</xdr:row>
      <xdr:rowOff>100754</xdr:rowOff>
    </xdr:to>
    <xdr:cxnSp macro="">
      <xdr:nvCxnSpPr>
        <xdr:cNvPr id="393" name="直線コネクタ 392"/>
        <xdr:cNvCxnSpPr/>
      </xdr:nvCxnSpPr>
      <xdr:spPr>
        <a:xfrm flipV="1">
          <a:off x="13512800" y="76043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4" name="フローチャート : 判断 393"/>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5" name="テキスト ボックス 394"/>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6" name="フローチャート : 判断 395"/>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83837</xdr:rowOff>
    </xdr:from>
    <xdr:ext cx="762000" cy="259045"/>
    <xdr:sp macro="" textlink="">
      <xdr:nvSpPr>
        <xdr:cNvPr id="397" name="テキスト ボックス 396"/>
        <xdr:cNvSpPr txBox="1"/>
      </xdr:nvSpPr>
      <xdr:spPr>
        <a:xfrm>
          <a:off x="13131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135467</xdr:rowOff>
    </xdr:from>
    <xdr:to>
      <xdr:col>24</xdr:col>
      <xdr:colOff>609600</xdr:colOff>
      <xdr:row>43</xdr:row>
      <xdr:rowOff>65617</xdr:rowOff>
    </xdr:to>
    <xdr:sp macro="" textlink="">
      <xdr:nvSpPr>
        <xdr:cNvPr id="403" name="円/楕円 402"/>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107544</xdr:rowOff>
    </xdr:from>
    <xdr:ext cx="762000" cy="259045"/>
    <xdr:sp macro="" textlink="">
      <xdr:nvSpPr>
        <xdr:cNvPr id="404"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76623</xdr:rowOff>
    </xdr:from>
    <xdr:to>
      <xdr:col>23</xdr:col>
      <xdr:colOff>457200</xdr:colOff>
      <xdr:row>44</xdr:row>
      <xdr:rowOff>6773</xdr:rowOff>
    </xdr:to>
    <xdr:sp macro="" textlink="">
      <xdr:nvSpPr>
        <xdr:cNvPr id="405" name="円/楕円 404"/>
        <xdr:cNvSpPr/>
      </xdr:nvSpPr>
      <xdr:spPr>
        <a:xfrm>
          <a:off x="16129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163000</xdr:rowOff>
    </xdr:from>
    <xdr:ext cx="736600" cy="259045"/>
    <xdr:sp macro="" textlink="">
      <xdr:nvSpPr>
        <xdr:cNvPr id="406" name="テキスト ボックス 405"/>
        <xdr:cNvSpPr txBox="1"/>
      </xdr:nvSpPr>
      <xdr:spPr>
        <a:xfrm>
          <a:off x="15798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132927</xdr:rowOff>
    </xdr:from>
    <xdr:to>
      <xdr:col>22</xdr:col>
      <xdr:colOff>254000</xdr:colOff>
      <xdr:row>44</xdr:row>
      <xdr:rowOff>63077</xdr:rowOff>
    </xdr:to>
    <xdr:sp macro="" textlink="">
      <xdr:nvSpPr>
        <xdr:cNvPr id="407" name="円/楕円 406"/>
        <xdr:cNvSpPr/>
      </xdr:nvSpPr>
      <xdr:spPr>
        <a:xfrm>
          <a:off x="15240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47854</xdr:rowOff>
    </xdr:from>
    <xdr:ext cx="762000" cy="259045"/>
    <xdr:sp macro="" textlink="">
      <xdr:nvSpPr>
        <xdr:cNvPr id="408" name="テキスト ボックス 407"/>
        <xdr:cNvSpPr txBox="1"/>
      </xdr:nvSpPr>
      <xdr:spPr>
        <a:xfrm>
          <a:off x="14909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9737</xdr:rowOff>
    </xdr:from>
    <xdr:to>
      <xdr:col>21</xdr:col>
      <xdr:colOff>50800</xdr:colOff>
      <xdr:row>44</xdr:row>
      <xdr:rowOff>111337</xdr:rowOff>
    </xdr:to>
    <xdr:sp macro="" textlink="">
      <xdr:nvSpPr>
        <xdr:cNvPr id="409" name="円/楕円 408"/>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96114</xdr:rowOff>
    </xdr:from>
    <xdr:ext cx="762000" cy="259045"/>
    <xdr:sp macro="" textlink="">
      <xdr:nvSpPr>
        <xdr:cNvPr id="410" name="テキスト ボックス 409"/>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49954</xdr:rowOff>
    </xdr:from>
    <xdr:to>
      <xdr:col>19</xdr:col>
      <xdr:colOff>533400</xdr:colOff>
      <xdr:row>44</xdr:row>
      <xdr:rowOff>151554</xdr:rowOff>
    </xdr:to>
    <xdr:sp macro="" textlink="">
      <xdr:nvSpPr>
        <xdr:cNvPr id="411" name="円/楕円 410"/>
        <xdr:cNvSpPr/>
      </xdr:nvSpPr>
      <xdr:spPr>
        <a:xfrm>
          <a:off x="13462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136331</xdr:rowOff>
    </xdr:from>
    <xdr:ext cx="762000" cy="259045"/>
    <xdr:sp macro="" textlink="">
      <xdr:nvSpPr>
        <xdr:cNvPr id="412" name="テキスト ボックス 411"/>
        <xdr:cNvSpPr txBox="1"/>
      </xdr:nvSpPr>
      <xdr:spPr>
        <a:xfrm>
          <a:off x="13131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前年度と比べ、地方債の現在高や、</a:t>
          </a:r>
          <a:r>
            <a:rPr kumimoji="1" lang="ja-JP" altLang="en-US" sz="1300">
              <a:solidFill>
                <a:schemeClr val="dk1"/>
              </a:solidFill>
              <a:effectLst/>
              <a:latin typeface="+mn-lt"/>
              <a:ea typeface="+mn-ea"/>
              <a:cs typeface="+mn-cs"/>
            </a:rPr>
            <a:t>組合負担</a:t>
          </a:r>
          <a:r>
            <a:rPr kumimoji="1" lang="ja-JP" altLang="ja-JP" sz="1300">
              <a:solidFill>
                <a:schemeClr val="dk1"/>
              </a:solidFill>
              <a:effectLst/>
              <a:latin typeface="+mn-lt"/>
              <a:ea typeface="+mn-ea"/>
              <a:cs typeface="+mn-cs"/>
            </a:rPr>
            <a:t>見込額の減少により、比率の改善がみられた。　</a:t>
          </a:r>
          <a:endParaRPr lang="ja-JP" altLang="ja-JP" sz="1300">
            <a:effectLst/>
          </a:endParaRPr>
        </a:p>
        <a:p>
          <a:r>
            <a:rPr kumimoji="1" lang="ja-JP" altLang="ja-JP" sz="1300">
              <a:solidFill>
                <a:schemeClr val="dk1"/>
              </a:solidFill>
              <a:effectLst/>
              <a:latin typeface="+mn-lt"/>
              <a:ea typeface="+mn-ea"/>
              <a:cs typeface="+mn-cs"/>
            </a:rPr>
            <a:t>　しかし、今後については、</a:t>
          </a:r>
          <a:r>
            <a:rPr kumimoji="1" lang="ja-JP" altLang="en-US" sz="1300">
              <a:solidFill>
                <a:schemeClr val="dk1"/>
              </a:solidFill>
              <a:effectLst/>
              <a:latin typeface="+mn-lt"/>
              <a:ea typeface="+mn-ea"/>
              <a:cs typeface="+mn-cs"/>
            </a:rPr>
            <a:t>保育所整備事業、</a:t>
          </a:r>
          <a:r>
            <a:rPr kumimoji="1" lang="ja-JP" altLang="ja-JP" sz="1300">
              <a:solidFill>
                <a:schemeClr val="dk1"/>
              </a:solidFill>
              <a:effectLst/>
              <a:latin typeface="+mn-lt"/>
              <a:ea typeface="+mn-ea"/>
              <a:cs typeface="+mn-cs"/>
            </a:rPr>
            <a:t>学校施設大規模改修・耐震化事業、道路改良事業などが控えており、地方債の現在高は累積する見込みであるため、それに伴い将来負担比率も悪化していくことが予想される。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41" name="直線コネクタ 440"/>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2"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3" name="直線コネクタ 442"/>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107527</xdr:rowOff>
    </xdr:from>
    <xdr:to>
      <xdr:col>24</xdr:col>
      <xdr:colOff>558800</xdr:colOff>
      <xdr:row>18</xdr:row>
      <xdr:rowOff>30988</xdr:rowOff>
    </xdr:to>
    <xdr:cxnSp macro="">
      <xdr:nvCxnSpPr>
        <xdr:cNvPr id="446" name="直線コネクタ 445"/>
        <xdr:cNvCxnSpPr/>
      </xdr:nvCxnSpPr>
      <xdr:spPr>
        <a:xfrm flipV="1">
          <a:off x="16179800" y="3022177"/>
          <a:ext cx="8382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40657</xdr:rowOff>
    </xdr:from>
    <xdr:ext cx="762000" cy="259045"/>
    <xdr:sp macro="" textlink="">
      <xdr:nvSpPr>
        <xdr:cNvPr id="447" name="将来負担の状況平均値テキスト"/>
        <xdr:cNvSpPr txBox="1"/>
      </xdr:nvSpPr>
      <xdr:spPr>
        <a:xfrm>
          <a:off x="17106900" y="226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8" name="フローチャート : 判断 447"/>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3641</xdr:rowOff>
    </xdr:from>
    <xdr:to>
      <xdr:col>23</xdr:col>
      <xdr:colOff>406400</xdr:colOff>
      <xdr:row>18</xdr:row>
      <xdr:rowOff>30988</xdr:rowOff>
    </xdr:to>
    <xdr:cxnSp macro="">
      <xdr:nvCxnSpPr>
        <xdr:cNvPr id="449" name="直線コネクタ 448"/>
        <xdr:cNvCxnSpPr/>
      </xdr:nvCxnSpPr>
      <xdr:spPr>
        <a:xfrm>
          <a:off x="15290800" y="3089741"/>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50" name="フローチャート : 判断 449"/>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51" name="テキスト ボックス 450"/>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3641</xdr:rowOff>
    </xdr:from>
    <xdr:to>
      <xdr:col>22</xdr:col>
      <xdr:colOff>203200</xdr:colOff>
      <xdr:row>18</xdr:row>
      <xdr:rowOff>54314</xdr:rowOff>
    </xdr:to>
    <xdr:cxnSp macro="">
      <xdr:nvCxnSpPr>
        <xdr:cNvPr id="452" name="直線コネクタ 451"/>
        <xdr:cNvCxnSpPr/>
      </xdr:nvCxnSpPr>
      <xdr:spPr>
        <a:xfrm flipV="1">
          <a:off x="14401800" y="308974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98933</xdr:rowOff>
    </xdr:from>
    <xdr:to>
      <xdr:col>22</xdr:col>
      <xdr:colOff>254000</xdr:colOff>
      <xdr:row>15</xdr:row>
      <xdr:rowOff>29083</xdr:rowOff>
    </xdr:to>
    <xdr:sp macro="" textlink="">
      <xdr:nvSpPr>
        <xdr:cNvPr id="453" name="フローチャート : 判断 452"/>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54" name="テキスト ボックス 453"/>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47879</xdr:rowOff>
    </xdr:from>
    <xdr:to>
      <xdr:col>21</xdr:col>
      <xdr:colOff>0</xdr:colOff>
      <xdr:row>18</xdr:row>
      <xdr:rowOff>54314</xdr:rowOff>
    </xdr:to>
    <xdr:cxnSp macro="">
      <xdr:nvCxnSpPr>
        <xdr:cNvPr id="455" name="直線コネクタ 454"/>
        <xdr:cNvCxnSpPr/>
      </xdr:nvCxnSpPr>
      <xdr:spPr>
        <a:xfrm>
          <a:off x="13512800" y="3133979"/>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166497</xdr:rowOff>
    </xdr:from>
    <xdr:to>
      <xdr:col>21</xdr:col>
      <xdr:colOff>50800</xdr:colOff>
      <xdr:row>15</xdr:row>
      <xdr:rowOff>96647</xdr:rowOff>
    </xdr:to>
    <xdr:sp macro="" textlink="">
      <xdr:nvSpPr>
        <xdr:cNvPr id="456" name="フローチャート : 判断 455"/>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7" name="テキスト ボックス 456"/>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8" name="フローチャート : 判断 457"/>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9" name="テキスト ボックス 458"/>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56727</xdr:rowOff>
    </xdr:from>
    <xdr:to>
      <xdr:col>24</xdr:col>
      <xdr:colOff>609600</xdr:colOff>
      <xdr:row>17</xdr:row>
      <xdr:rowOff>158327</xdr:rowOff>
    </xdr:to>
    <xdr:sp macro="" textlink="">
      <xdr:nvSpPr>
        <xdr:cNvPr id="465" name="円/楕円 464"/>
        <xdr:cNvSpPr/>
      </xdr:nvSpPr>
      <xdr:spPr>
        <a:xfrm>
          <a:off x="16967200" y="297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28804</xdr:rowOff>
    </xdr:from>
    <xdr:ext cx="762000" cy="259045"/>
    <xdr:sp macro="" textlink="">
      <xdr:nvSpPr>
        <xdr:cNvPr id="466" name="将来負担の状況該当値テキスト"/>
        <xdr:cNvSpPr txBox="1"/>
      </xdr:nvSpPr>
      <xdr:spPr>
        <a:xfrm>
          <a:off x="17106900" y="2943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151638</xdr:rowOff>
    </xdr:from>
    <xdr:to>
      <xdr:col>23</xdr:col>
      <xdr:colOff>457200</xdr:colOff>
      <xdr:row>18</xdr:row>
      <xdr:rowOff>81788</xdr:rowOff>
    </xdr:to>
    <xdr:sp macro="" textlink="">
      <xdr:nvSpPr>
        <xdr:cNvPr id="467" name="円/楕円 466"/>
        <xdr:cNvSpPr/>
      </xdr:nvSpPr>
      <xdr:spPr>
        <a:xfrm>
          <a:off x="16129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66565</xdr:rowOff>
    </xdr:from>
    <xdr:ext cx="736600" cy="259045"/>
    <xdr:sp macro="" textlink="">
      <xdr:nvSpPr>
        <xdr:cNvPr id="468" name="テキスト ボックス 467"/>
        <xdr:cNvSpPr txBox="1"/>
      </xdr:nvSpPr>
      <xdr:spPr>
        <a:xfrm>
          <a:off x="15798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124291</xdr:rowOff>
    </xdr:from>
    <xdr:to>
      <xdr:col>22</xdr:col>
      <xdr:colOff>254000</xdr:colOff>
      <xdr:row>18</xdr:row>
      <xdr:rowOff>54441</xdr:rowOff>
    </xdr:to>
    <xdr:sp macro="" textlink="">
      <xdr:nvSpPr>
        <xdr:cNvPr id="469" name="円/楕円 468"/>
        <xdr:cNvSpPr/>
      </xdr:nvSpPr>
      <xdr:spPr>
        <a:xfrm>
          <a:off x="152400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39218</xdr:rowOff>
    </xdr:from>
    <xdr:ext cx="762000" cy="259045"/>
    <xdr:sp macro="" textlink="">
      <xdr:nvSpPr>
        <xdr:cNvPr id="470" name="テキスト ボックス 469"/>
        <xdr:cNvSpPr txBox="1"/>
      </xdr:nvSpPr>
      <xdr:spPr>
        <a:xfrm>
          <a:off x="14909800" y="312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3514</xdr:rowOff>
    </xdr:from>
    <xdr:to>
      <xdr:col>21</xdr:col>
      <xdr:colOff>50800</xdr:colOff>
      <xdr:row>18</xdr:row>
      <xdr:rowOff>105114</xdr:rowOff>
    </xdr:to>
    <xdr:sp macro="" textlink="">
      <xdr:nvSpPr>
        <xdr:cNvPr id="471" name="円/楕円 470"/>
        <xdr:cNvSpPr/>
      </xdr:nvSpPr>
      <xdr:spPr>
        <a:xfrm>
          <a:off x="14351000" y="30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89891</xdr:rowOff>
    </xdr:from>
    <xdr:ext cx="762000" cy="259045"/>
    <xdr:sp macro="" textlink="">
      <xdr:nvSpPr>
        <xdr:cNvPr id="472" name="テキスト ボックス 471"/>
        <xdr:cNvSpPr txBox="1"/>
      </xdr:nvSpPr>
      <xdr:spPr>
        <a:xfrm>
          <a:off x="14020800" y="317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168529</xdr:rowOff>
    </xdr:from>
    <xdr:to>
      <xdr:col>19</xdr:col>
      <xdr:colOff>533400</xdr:colOff>
      <xdr:row>18</xdr:row>
      <xdr:rowOff>98679</xdr:rowOff>
    </xdr:to>
    <xdr:sp macro="" textlink="">
      <xdr:nvSpPr>
        <xdr:cNvPr id="473" name="円/楕円 472"/>
        <xdr:cNvSpPr/>
      </xdr:nvSpPr>
      <xdr:spPr>
        <a:xfrm>
          <a:off x="13462000" y="308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83456</xdr:rowOff>
    </xdr:from>
    <xdr:ext cx="762000" cy="259045"/>
    <xdr:sp macro="" textlink="">
      <xdr:nvSpPr>
        <xdr:cNvPr id="474" name="テキスト ボックス 473"/>
        <xdr:cNvSpPr txBox="1"/>
      </xdr:nvSpPr>
      <xdr:spPr>
        <a:xfrm>
          <a:off x="13131800" y="316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愛媛県松前町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30,985
30,864
20.41
10,134,912
9,684,145
374,410
6,543,845
10,779,618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ごみ処理業務、し尿処理業務及び消防業務を一部事務組合で行っていることにより、類似団体平均と比較すると、低い水準になっている。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年度より、町職員の計画的な削減にも取り組んでおり、今後も同水準で推移できるよう努める。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21844</xdr:rowOff>
    </xdr:from>
    <xdr:to>
      <xdr:col>7</xdr:col>
      <xdr:colOff>15875</xdr:colOff>
      <xdr:row>36</xdr:row>
      <xdr:rowOff>26416</xdr:rowOff>
    </xdr:to>
    <xdr:cxnSp macro="">
      <xdr:nvCxnSpPr>
        <xdr:cNvPr id="64" name="直線コネクタ 63"/>
        <xdr:cNvCxnSpPr/>
      </xdr:nvCxnSpPr>
      <xdr:spPr>
        <a:xfrm flipV="1">
          <a:off x="3987800" y="6194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26416</xdr:rowOff>
    </xdr:from>
    <xdr:to>
      <xdr:col>5</xdr:col>
      <xdr:colOff>549275</xdr:colOff>
      <xdr:row>36</xdr:row>
      <xdr:rowOff>26416</xdr:rowOff>
    </xdr:to>
    <xdr:cxnSp macro="">
      <xdr:nvCxnSpPr>
        <xdr:cNvPr id="67" name="直線コネクタ 66"/>
        <xdr:cNvCxnSpPr/>
      </xdr:nvCxnSpPr>
      <xdr:spPr>
        <a:xfrm>
          <a:off x="3098800" y="6198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44704</xdr:rowOff>
    </xdr:to>
    <xdr:cxnSp macro="">
      <xdr:nvCxnSpPr>
        <xdr:cNvPr id="70" name="直線コネクタ 69"/>
        <xdr:cNvCxnSpPr/>
      </xdr:nvCxnSpPr>
      <xdr:spPr>
        <a:xfrm flipV="1">
          <a:off x="2209800" y="61986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35560</xdr:rowOff>
    </xdr:from>
    <xdr:to>
      <xdr:col>3</xdr:col>
      <xdr:colOff>142875</xdr:colOff>
      <xdr:row>36</xdr:row>
      <xdr:rowOff>44704</xdr:rowOff>
    </xdr:to>
    <xdr:cxnSp macro="">
      <xdr:nvCxnSpPr>
        <xdr:cNvPr id="73" name="直線コネクタ 72"/>
        <xdr:cNvCxnSpPr/>
      </xdr:nvCxnSpPr>
      <xdr:spPr>
        <a:xfrm>
          <a:off x="1320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142494</xdr:rowOff>
    </xdr:from>
    <xdr:to>
      <xdr:col>7</xdr:col>
      <xdr:colOff>66675</xdr:colOff>
      <xdr:row>36</xdr:row>
      <xdr:rowOff>72644</xdr:rowOff>
    </xdr:to>
    <xdr:sp macro="" textlink="">
      <xdr:nvSpPr>
        <xdr:cNvPr id="83" name="円/楕円 82"/>
        <xdr:cNvSpPr/>
      </xdr:nvSpPr>
      <xdr:spPr>
        <a:xfrm>
          <a:off x="4775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159021</xdr:rowOff>
    </xdr:from>
    <xdr:ext cx="762000" cy="259045"/>
    <xdr:sp macro="" textlink="">
      <xdr:nvSpPr>
        <xdr:cNvPr id="84" name="人件費該当値テキスト"/>
        <xdr:cNvSpPr txBox="1"/>
      </xdr:nvSpPr>
      <xdr:spPr>
        <a:xfrm>
          <a:off x="4914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147066</xdr:rowOff>
    </xdr:from>
    <xdr:to>
      <xdr:col>5</xdr:col>
      <xdr:colOff>600075</xdr:colOff>
      <xdr:row>36</xdr:row>
      <xdr:rowOff>77216</xdr:rowOff>
    </xdr:to>
    <xdr:sp macro="" textlink="">
      <xdr:nvSpPr>
        <xdr:cNvPr id="85" name="円/楕円 84"/>
        <xdr:cNvSpPr/>
      </xdr:nvSpPr>
      <xdr:spPr>
        <a:xfrm>
          <a:off x="3937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87393</xdr:rowOff>
    </xdr:from>
    <xdr:ext cx="736600" cy="259045"/>
    <xdr:sp macro="" textlink="">
      <xdr:nvSpPr>
        <xdr:cNvPr id="86" name="テキスト ボックス 85"/>
        <xdr:cNvSpPr txBox="1"/>
      </xdr:nvSpPr>
      <xdr:spPr>
        <a:xfrm>
          <a:off x="3606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147066</xdr:rowOff>
    </xdr:from>
    <xdr:to>
      <xdr:col>4</xdr:col>
      <xdr:colOff>396875</xdr:colOff>
      <xdr:row>36</xdr:row>
      <xdr:rowOff>77216</xdr:rowOff>
    </xdr:to>
    <xdr:sp macro="" textlink="">
      <xdr:nvSpPr>
        <xdr:cNvPr id="87" name="円/楕円 86"/>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87393</xdr:rowOff>
    </xdr:from>
    <xdr:ext cx="762000" cy="259045"/>
    <xdr:sp macro="" textlink="">
      <xdr:nvSpPr>
        <xdr:cNvPr id="88" name="テキスト ボックス 87"/>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9" name="円/楕円 88"/>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90" name="テキスト ボックス 89"/>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91" name="円/楕円 90"/>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2" name="テキスト ボックス 91"/>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年度に松前町改革会議を設置し、そこで決定された基本方針を基に職員が一丸となって行政改革に取り組んだ結果、類似団体平均より低い水準で推移している。</a:t>
          </a:r>
          <a:endParaRPr lang="ja-JP" altLang="ja-JP" sz="1300">
            <a:effectLst/>
          </a:endParaRPr>
        </a:p>
        <a:p>
          <a:r>
            <a:rPr kumimoji="1" lang="ja-JP" altLang="ja-JP" sz="1300">
              <a:solidFill>
                <a:schemeClr val="dk1"/>
              </a:solidFill>
              <a:effectLst/>
              <a:latin typeface="+mn-lt"/>
              <a:ea typeface="+mn-ea"/>
              <a:cs typeface="+mn-cs"/>
            </a:rPr>
            <a:t>　しかし、平成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年度以降は数値が悪化</a:t>
          </a:r>
          <a:r>
            <a:rPr kumimoji="1" lang="ja-JP" altLang="en-US" sz="1300">
              <a:solidFill>
                <a:schemeClr val="dk1"/>
              </a:solidFill>
              <a:effectLst/>
              <a:latin typeface="+mn-lt"/>
              <a:ea typeface="+mn-ea"/>
              <a:cs typeface="+mn-cs"/>
            </a:rPr>
            <a:t>傾向である</a:t>
          </a:r>
          <a:r>
            <a:rPr kumimoji="1" lang="ja-JP" altLang="ja-JP" sz="1300">
              <a:solidFill>
                <a:schemeClr val="dk1"/>
              </a:solidFill>
              <a:effectLst/>
              <a:latin typeface="+mn-lt"/>
              <a:ea typeface="+mn-ea"/>
              <a:cs typeface="+mn-cs"/>
            </a:rPr>
            <a:t>ため、今後も職員創意工夫による経常経費の削減に努める。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144962</xdr:rowOff>
    </xdr:from>
    <xdr:to>
      <xdr:col>24</xdr:col>
      <xdr:colOff>31750</xdr:colOff>
      <xdr:row>15</xdr:row>
      <xdr:rowOff>151493</xdr:rowOff>
    </xdr:to>
    <xdr:cxnSp macro="">
      <xdr:nvCxnSpPr>
        <xdr:cNvPr id="127" name="直線コネクタ 126"/>
        <xdr:cNvCxnSpPr/>
      </xdr:nvCxnSpPr>
      <xdr:spPr>
        <a:xfrm flipV="1">
          <a:off x="15671800" y="27167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77668</xdr:rowOff>
    </xdr:from>
    <xdr:ext cx="762000" cy="259045"/>
    <xdr:sp macro="" textlink="">
      <xdr:nvSpPr>
        <xdr:cNvPr id="128" name="物件費平均値テキスト"/>
        <xdr:cNvSpPr txBox="1"/>
      </xdr:nvSpPr>
      <xdr:spPr>
        <a:xfrm>
          <a:off x="16598900" y="2820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151493</xdr:rowOff>
    </xdr:from>
    <xdr:to>
      <xdr:col>22</xdr:col>
      <xdr:colOff>565150</xdr:colOff>
      <xdr:row>15</xdr:row>
      <xdr:rowOff>158024</xdr:rowOff>
    </xdr:to>
    <xdr:cxnSp macro="">
      <xdr:nvCxnSpPr>
        <xdr:cNvPr id="130" name="直線コネクタ 129"/>
        <xdr:cNvCxnSpPr/>
      </xdr:nvCxnSpPr>
      <xdr:spPr>
        <a:xfrm flipV="1">
          <a:off x="14782800" y="27232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924</xdr:rowOff>
    </xdr:from>
    <xdr:ext cx="736600" cy="259045"/>
    <xdr:sp macro="" textlink="">
      <xdr:nvSpPr>
        <xdr:cNvPr id="132" name="テキスト ボックス 131"/>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15</xdr:row>
      <xdr:rowOff>158024</xdr:rowOff>
    </xdr:to>
    <xdr:cxnSp macro="">
      <xdr:nvCxnSpPr>
        <xdr:cNvPr id="133" name="直線コネクタ 132"/>
        <xdr:cNvCxnSpPr/>
      </xdr:nvCxnSpPr>
      <xdr:spPr>
        <a:xfrm>
          <a:off x="13893800" y="271018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133186</xdr:rowOff>
    </xdr:from>
    <xdr:ext cx="762000" cy="259045"/>
    <xdr:sp macro="" textlink="">
      <xdr:nvSpPr>
        <xdr:cNvPr id="135" name="テキスト ボックス 134"/>
        <xdr:cNvSpPr txBox="1"/>
      </xdr:nvSpPr>
      <xdr:spPr>
        <a:xfrm>
          <a:off x="14401800" y="287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79647</xdr:rowOff>
    </xdr:from>
    <xdr:to>
      <xdr:col>20</xdr:col>
      <xdr:colOff>158750</xdr:colOff>
      <xdr:row>15</xdr:row>
      <xdr:rowOff>138430</xdr:rowOff>
    </xdr:to>
    <xdr:cxnSp macro="">
      <xdr:nvCxnSpPr>
        <xdr:cNvPr id="136" name="直線コネクタ 135"/>
        <xdr:cNvCxnSpPr/>
      </xdr:nvCxnSpPr>
      <xdr:spPr>
        <a:xfrm>
          <a:off x="13004800" y="26513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100528</xdr:rowOff>
    </xdr:from>
    <xdr:ext cx="762000" cy="259045"/>
    <xdr:sp macro="" textlink="">
      <xdr:nvSpPr>
        <xdr:cNvPr id="138" name="テキスト ボックス 137"/>
        <xdr:cNvSpPr txBox="1"/>
      </xdr:nvSpPr>
      <xdr:spPr>
        <a:xfrm>
          <a:off x="13512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80934</xdr:rowOff>
    </xdr:from>
    <xdr:ext cx="762000" cy="259045"/>
    <xdr:sp macro="" textlink="">
      <xdr:nvSpPr>
        <xdr:cNvPr id="140" name="テキスト ボックス 139"/>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94162</xdr:rowOff>
    </xdr:from>
    <xdr:to>
      <xdr:col>24</xdr:col>
      <xdr:colOff>82550</xdr:colOff>
      <xdr:row>16</xdr:row>
      <xdr:rowOff>24312</xdr:rowOff>
    </xdr:to>
    <xdr:sp macro="" textlink="">
      <xdr:nvSpPr>
        <xdr:cNvPr id="146" name="円/楕円 145"/>
        <xdr:cNvSpPr/>
      </xdr:nvSpPr>
      <xdr:spPr>
        <a:xfrm>
          <a:off x="164592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110689</xdr:rowOff>
    </xdr:from>
    <xdr:ext cx="762000" cy="259045"/>
    <xdr:sp macro="" textlink="">
      <xdr:nvSpPr>
        <xdr:cNvPr id="147" name="物件費該当値テキスト"/>
        <xdr:cNvSpPr txBox="1"/>
      </xdr:nvSpPr>
      <xdr:spPr>
        <a:xfrm>
          <a:off x="16598900" y="251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48" name="円/楕円 147"/>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49" name="テキスト ボックス 148"/>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107224</xdr:rowOff>
    </xdr:from>
    <xdr:to>
      <xdr:col>21</xdr:col>
      <xdr:colOff>412750</xdr:colOff>
      <xdr:row>16</xdr:row>
      <xdr:rowOff>37374</xdr:rowOff>
    </xdr:to>
    <xdr:sp macro="" textlink="">
      <xdr:nvSpPr>
        <xdr:cNvPr id="150" name="円/楕円 149"/>
        <xdr:cNvSpPr/>
      </xdr:nvSpPr>
      <xdr:spPr>
        <a:xfrm>
          <a:off x="14732000" y="26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47551</xdr:rowOff>
    </xdr:from>
    <xdr:ext cx="762000" cy="259045"/>
    <xdr:sp macro="" textlink="">
      <xdr:nvSpPr>
        <xdr:cNvPr id="151" name="テキスト ボックス 150"/>
        <xdr:cNvSpPr txBox="1"/>
      </xdr:nvSpPr>
      <xdr:spPr>
        <a:xfrm>
          <a:off x="14401800" y="2447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2" name="円/楕円 151"/>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3" name="テキスト ボックス 152"/>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28847</xdr:rowOff>
    </xdr:from>
    <xdr:to>
      <xdr:col>19</xdr:col>
      <xdr:colOff>6350</xdr:colOff>
      <xdr:row>15</xdr:row>
      <xdr:rowOff>130447</xdr:rowOff>
    </xdr:to>
    <xdr:sp macro="" textlink="">
      <xdr:nvSpPr>
        <xdr:cNvPr id="154" name="円/楕円 153"/>
        <xdr:cNvSpPr/>
      </xdr:nvSpPr>
      <xdr:spPr>
        <a:xfrm>
          <a:off x="12954000" y="26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140624</xdr:rowOff>
    </xdr:from>
    <xdr:ext cx="762000" cy="259045"/>
    <xdr:sp macro="" textlink="">
      <xdr:nvSpPr>
        <xdr:cNvPr id="155" name="テキスト ボックス 154"/>
        <xdr:cNvSpPr txBox="1"/>
      </xdr:nvSpPr>
      <xdr:spPr>
        <a:xfrm>
          <a:off x="12623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類似団体平均より低い水準となっ</a:t>
          </a:r>
          <a:r>
            <a:rPr kumimoji="1" lang="ja-JP" altLang="en-US" sz="1300">
              <a:solidFill>
                <a:schemeClr val="dk1"/>
              </a:solidFill>
              <a:effectLst/>
              <a:latin typeface="+mn-lt"/>
              <a:ea typeface="+mn-ea"/>
              <a:cs typeface="+mn-cs"/>
            </a:rPr>
            <a:t>ているが、自立支援給付費や認定子ども園保育負担金等の増加があり、比率は</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％増加している。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　今後についても、全国的な傾向と同様に、社会保障関係経費の増加等により、厳しい状況が続く見込みとなっている。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158750</xdr:rowOff>
    </xdr:to>
    <xdr:cxnSp macro="">
      <xdr:nvCxnSpPr>
        <xdr:cNvPr id="188" name="直線コネクタ 187"/>
        <xdr:cNvCxnSpPr/>
      </xdr:nvCxnSpPr>
      <xdr:spPr>
        <a:xfrm>
          <a:off x="3987800" y="9461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31750</xdr:rowOff>
    </xdr:from>
    <xdr:to>
      <xdr:col>5</xdr:col>
      <xdr:colOff>549275</xdr:colOff>
      <xdr:row>55</xdr:row>
      <xdr:rowOff>31750</xdr:rowOff>
    </xdr:to>
    <xdr:cxnSp macro="">
      <xdr:nvCxnSpPr>
        <xdr:cNvPr id="191" name="直線コネクタ 190"/>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6350</xdr:rowOff>
    </xdr:from>
    <xdr:to>
      <xdr:col>4</xdr:col>
      <xdr:colOff>346075</xdr:colOff>
      <xdr:row>55</xdr:row>
      <xdr:rowOff>31750</xdr:rowOff>
    </xdr:to>
    <xdr:cxnSp macro="">
      <xdr:nvCxnSpPr>
        <xdr:cNvPr id="194" name="直線コネクタ 193"/>
        <xdr:cNvCxnSpPr/>
      </xdr:nvCxnSpPr>
      <xdr:spPr>
        <a:xfrm>
          <a:off x="2209800" y="9436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158750</xdr:rowOff>
    </xdr:from>
    <xdr:to>
      <xdr:col>3</xdr:col>
      <xdr:colOff>142875</xdr:colOff>
      <xdr:row>55</xdr:row>
      <xdr:rowOff>6350</xdr:rowOff>
    </xdr:to>
    <xdr:cxnSp macro="">
      <xdr:nvCxnSpPr>
        <xdr:cNvPr id="197" name="直線コネクタ 196"/>
        <xdr:cNvCxnSpPr/>
      </xdr:nvCxnSpPr>
      <xdr:spPr>
        <a:xfrm>
          <a:off x="1320800" y="9245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107950</xdr:rowOff>
    </xdr:from>
    <xdr:to>
      <xdr:col>7</xdr:col>
      <xdr:colOff>66675</xdr:colOff>
      <xdr:row>56</xdr:row>
      <xdr:rowOff>38100</xdr:rowOff>
    </xdr:to>
    <xdr:sp macro="" textlink="">
      <xdr:nvSpPr>
        <xdr:cNvPr id="207" name="円/楕円 206"/>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124477</xdr:rowOff>
    </xdr:from>
    <xdr:ext cx="762000" cy="259045"/>
    <xdr:sp macro="" textlink="">
      <xdr:nvSpPr>
        <xdr:cNvPr id="208" name="扶助費該当値テキスト"/>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9" name="円/楕円 208"/>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0" name="テキスト ボックス 209"/>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152400</xdr:rowOff>
    </xdr:from>
    <xdr:to>
      <xdr:col>4</xdr:col>
      <xdr:colOff>396875</xdr:colOff>
      <xdr:row>55</xdr:row>
      <xdr:rowOff>82550</xdr:rowOff>
    </xdr:to>
    <xdr:sp macro="" textlink="">
      <xdr:nvSpPr>
        <xdr:cNvPr id="211" name="円/楕円 210"/>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212" name="テキスト ボックス 211"/>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127000</xdr:rowOff>
    </xdr:from>
    <xdr:to>
      <xdr:col>3</xdr:col>
      <xdr:colOff>193675</xdr:colOff>
      <xdr:row>55</xdr:row>
      <xdr:rowOff>57150</xdr:rowOff>
    </xdr:to>
    <xdr:sp macro="" textlink="">
      <xdr:nvSpPr>
        <xdr:cNvPr id="213" name="円/楕円 212"/>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67327</xdr:rowOff>
    </xdr:from>
    <xdr:ext cx="762000" cy="259045"/>
    <xdr:sp macro="" textlink="">
      <xdr:nvSpPr>
        <xdr:cNvPr id="214" name="テキスト ボックス 213"/>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107950</xdr:rowOff>
    </xdr:from>
    <xdr:to>
      <xdr:col>1</xdr:col>
      <xdr:colOff>676275</xdr:colOff>
      <xdr:row>54</xdr:row>
      <xdr:rowOff>38100</xdr:rowOff>
    </xdr:to>
    <xdr:sp macro="" textlink="">
      <xdr:nvSpPr>
        <xdr:cNvPr id="215" name="円/楕円 214"/>
        <xdr:cNvSpPr/>
      </xdr:nvSpPr>
      <xdr:spPr>
        <a:xfrm>
          <a:off x="1270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48277</xdr:rowOff>
    </xdr:from>
    <xdr:ext cx="762000" cy="259045"/>
    <xdr:sp macro="" textlink="">
      <xdr:nvSpPr>
        <xdr:cNvPr id="216" name="テキスト ボックス 215"/>
        <xdr:cNvSpPr txBox="1"/>
      </xdr:nvSpPr>
      <xdr:spPr>
        <a:xfrm>
          <a:off x="9398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その他に係る経常収支比率が類似団体平均を上回っているのは、他会計への繰出金の増加が主な要因である。</a:t>
          </a:r>
          <a:endParaRPr lang="ja-JP" altLang="ja-JP" sz="1300">
            <a:effectLst/>
          </a:endParaRPr>
        </a:p>
        <a:p>
          <a:r>
            <a:rPr kumimoji="1" lang="ja-JP" altLang="ja-JP" sz="1300">
              <a:solidFill>
                <a:schemeClr val="dk1"/>
              </a:solidFill>
              <a:effectLst/>
              <a:latin typeface="+mn-lt"/>
              <a:ea typeface="+mn-ea"/>
              <a:cs typeface="+mn-cs"/>
            </a:rPr>
            <a:t>　今後は保険料の適正化等により特別会計の健全化を図り、一般会計の負担額を減らすよう努める。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104140</xdr:rowOff>
    </xdr:from>
    <xdr:to>
      <xdr:col>24</xdr:col>
      <xdr:colOff>31750</xdr:colOff>
      <xdr:row>58</xdr:row>
      <xdr:rowOff>104140</xdr:rowOff>
    </xdr:to>
    <xdr:cxnSp macro="">
      <xdr:nvCxnSpPr>
        <xdr:cNvPr id="249" name="直線コネクタ 248"/>
        <xdr:cNvCxnSpPr/>
      </xdr:nvCxnSpPr>
      <xdr:spPr>
        <a:xfrm>
          <a:off x="15671800" y="10048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104140</xdr:rowOff>
    </xdr:to>
    <xdr:cxnSp macro="">
      <xdr:nvCxnSpPr>
        <xdr:cNvPr id="252" name="直線コネクタ 251"/>
        <xdr:cNvCxnSpPr/>
      </xdr:nvCxnSpPr>
      <xdr:spPr>
        <a:xfrm>
          <a:off x="14782800" y="1002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27940</xdr:rowOff>
    </xdr:from>
    <xdr:to>
      <xdr:col>21</xdr:col>
      <xdr:colOff>361950</xdr:colOff>
      <xdr:row>58</xdr:row>
      <xdr:rowOff>81280</xdr:rowOff>
    </xdr:to>
    <xdr:cxnSp macro="">
      <xdr:nvCxnSpPr>
        <xdr:cNvPr id="255" name="直線コネクタ 254"/>
        <xdr:cNvCxnSpPr/>
      </xdr:nvCxnSpPr>
      <xdr:spPr>
        <a:xfrm>
          <a:off x="13893800" y="9972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27940</xdr:rowOff>
    </xdr:from>
    <xdr:to>
      <xdr:col>20</xdr:col>
      <xdr:colOff>158750</xdr:colOff>
      <xdr:row>58</xdr:row>
      <xdr:rowOff>66040</xdr:rowOff>
    </xdr:to>
    <xdr:cxnSp macro="">
      <xdr:nvCxnSpPr>
        <xdr:cNvPr id="258" name="直線コネクタ 257"/>
        <xdr:cNvCxnSpPr/>
      </xdr:nvCxnSpPr>
      <xdr:spPr>
        <a:xfrm flipV="1">
          <a:off x="13004800" y="9972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68" name="円/楕円 267"/>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69"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53340</xdr:rowOff>
    </xdr:from>
    <xdr:to>
      <xdr:col>22</xdr:col>
      <xdr:colOff>615950</xdr:colOff>
      <xdr:row>58</xdr:row>
      <xdr:rowOff>154940</xdr:rowOff>
    </xdr:to>
    <xdr:sp macro="" textlink="">
      <xdr:nvSpPr>
        <xdr:cNvPr id="270" name="円/楕円 269"/>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139717</xdr:rowOff>
    </xdr:from>
    <xdr:ext cx="736600" cy="259045"/>
    <xdr:sp macro="" textlink="">
      <xdr:nvSpPr>
        <xdr:cNvPr id="271" name="テキスト ボックス 270"/>
        <xdr:cNvSpPr txBox="1"/>
      </xdr:nvSpPr>
      <xdr:spPr>
        <a:xfrm>
          <a:off x="15290800" y="1008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72" name="円/楕円 271"/>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73" name="テキスト ボックス 272"/>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148590</xdr:rowOff>
    </xdr:from>
    <xdr:to>
      <xdr:col>20</xdr:col>
      <xdr:colOff>209550</xdr:colOff>
      <xdr:row>58</xdr:row>
      <xdr:rowOff>78740</xdr:rowOff>
    </xdr:to>
    <xdr:sp macro="" textlink="">
      <xdr:nvSpPr>
        <xdr:cNvPr id="274" name="円/楕円 273"/>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63517</xdr:rowOff>
    </xdr:from>
    <xdr:ext cx="762000" cy="259045"/>
    <xdr:sp macro="" textlink="">
      <xdr:nvSpPr>
        <xdr:cNvPr id="275" name="テキスト ボックス 274"/>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15240</xdr:rowOff>
    </xdr:from>
    <xdr:to>
      <xdr:col>19</xdr:col>
      <xdr:colOff>6350</xdr:colOff>
      <xdr:row>58</xdr:row>
      <xdr:rowOff>116840</xdr:rowOff>
    </xdr:to>
    <xdr:sp macro="" textlink="">
      <xdr:nvSpPr>
        <xdr:cNvPr id="276" name="円/楕円 275"/>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101617</xdr:rowOff>
    </xdr:from>
    <xdr:ext cx="762000" cy="259045"/>
    <xdr:sp macro="" textlink="">
      <xdr:nvSpPr>
        <xdr:cNvPr id="277" name="テキスト ボックス 276"/>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ごみ処理業務、し尿処理業務及び消防業務を一部事務組合で行っており、一部事務組合への負担金が多額になっているため、類似団体平均と比較すると高い水準となっている。</a:t>
          </a:r>
          <a:endParaRPr lang="ja-JP" altLang="ja-JP" sz="1300">
            <a:effectLst/>
          </a:endParaRPr>
        </a:p>
        <a:p>
          <a:r>
            <a:rPr kumimoji="1" lang="ja-JP" altLang="ja-JP" sz="1300">
              <a:solidFill>
                <a:schemeClr val="dk1"/>
              </a:solidFill>
              <a:effectLst/>
              <a:latin typeface="+mn-lt"/>
              <a:ea typeface="+mn-ea"/>
              <a:cs typeface="+mn-cs"/>
            </a:rPr>
            <a:t>　今後についても平成</a:t>
          </a:r>
          <a:r>
            <a:rPr kumimoji="1" lang="en-US" altLang="ja-JP" sz="1300">
              <a:solidFill>
                <a:schemeClr val="dk1"/>
              </a:solidFill>
              <a:effectLst/>
              <a:latin typeface="+mn-lt"/>
              <a:ea typeface="+mn-ea"/>
              <a:cs typeface="+mn-cs"/>
            </a:rPr>
            <a:t>16</a:t>
          </a:r>
          <a:r>
            <a:rPr kumimoji="1" lang="ja-JP" altLang="ja-JP" sz="1300">
              <a:solidFill>
                <a:schemeClr val="dk1"/>
              </a:solidFill>
              <a:effectLst/>
              <a:latin typeface="+mn-lt"/>
              <a:ea typeface="+mn-ea"/>
              <a:cs typeface="+mn-cs"/>
            </a:rPr>
            <a:t>年度に策定された「松前町補助金等交付基準」に基づき、補助金等に要する経費等の削減に努めたい。</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140716</xdr:rowOff>
    </xdr:from>
    <xdr:to>
      <xdr:col>24</xdr:col>
      <xdr:colOff>31750</xdr:colOff>
      <xdr:row>36</xdr:row>
      <xdr:rowOff>168148</xdr:rowOff>
    </xdr:to>
    <xdr:cxnSp macro="">
      <xdr:nvCxnSpPr>
        <xdr:cNvPr id="307" name="直線コネクタ 306"/>
        <xdr:cNvCxnSpPr/>
      </xdr:nvCxnSpPr>
      <xdr:spPr>
        <a:xfrm flipV="1">
          <a:off x="15671800" y="63129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14986</xdr:rowOff>
    </xdr:to>
    <xdr:cxnSp macro="">
      <xdr:nvCxnSpPr>
        <xdr:cNvPr id="310" name="直線コネクタ 309"/>
        <xdr:cNvCxnSpPr/>
      </xdr:nvCxnSpPr>
      <xdr:spPr>
        <a:xfrm flipV="1">
          <a:off x="14782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56134</xdr:rowOff>
    </xdr:to>
    <xdr:cxnSp macro="">
      <xdr:nvCxnSpPr>
        <xdr:cNvPr id="313" name="直線コネクタ 312"/>
        <xdr:cNvCxnSpPr/>
      </xdr:nvCxnSpPr>
      <xdr:spPr>
        <a:xfrm flipV="1">
          <a:off x="13893800" y="6358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15" name="テキスト ボックス 314"/>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56134</xdr:rowOff>
    </xdr:to>
    <xdr:cxnSp macro="">
      <xdr:nvCxnSpPr>
        <xdr:cNvPr id="316" name="直線コネクタ 315"/>
        <xdr:cNvCxnSpPr/>
      </xdr:nvCxnSpPr>
      <xdr:spPr>
        <a:xfrm>
          <a:off x="13004800" y="63403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8" name="テキスト ボックス 31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0" name="テキスト ボックス 319"/>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6" name="円/楕円 325"/>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27"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28" name="円/楕円 327"/>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29" name="テキスト ボックス 328"/>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135636</xdr:rowOff>
    </xdr:from>
    <xdr:to>
      <xdr:col>21</xdr:col>
      <xdr:colOff>412750</xdr:colOff>
      <xdr:row>37</xdr:row>
      <xdr:rowOff>65786</xdr:rowOff>
    </xdr:to>
    <xdr:sp macro="" textlink="">
      <xdr:nvSpPr>
        <xdr:cNvPr id="330" name="円/楕円 329"/>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50563</xdr:rowOff>
    </xdr:from>
    <xdr:ext cx="762000" cy="259045"/>
    <xdr:sp macro="" textlink="">
      <xdr:nvSpPr>
        <xdr:cNvPr id="331" name="テキスト ボックス 330"/>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32" name="円/楕円 331"/>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3" name="テキスト ボックス 332"/>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34" name="円/楕円 333"/>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35" name="テキスト ボックス 334"/>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13</a:t>
          </a:r>
          <a:r>
            <a:rPr kumimoji="1" lang="ja-JP" altLang="ja-JP" sz="1300">
              <a:solidFill>
                <a:schemeClr val="dk1"/>
              </a:solidFill>
              <a:effectLst/>
              <a:latin typeface="+mn-lt"/>
              <a:ea typeface="+mn-ea"/>
              <a:cs typeface="+mn-cs"/>
            </a:rPr>
            <a:t>年度から創設された臨時財政対策債の借入等に伴って、近年類似団体平均より高い水準で推移している。今後についても、臨時財政対策債の累増及び</a:t>
          </a:r>
          <a:r>
            <a:rPr kumimoji="1" lang="ja-JP" altLang="en-US" sz="1300">
              <a:solidFill>
                <a:schemeClr val="dk1"/>
              </a:solidFill>
              <a:effectLst/>
              <a:latin typeface="+mn-lt"/>
              <a:ea typeface="+mn-ea"/>
              <a:cs typeface="+mn-cs"/>
            </a:rPr>
            <a:t>保育所整備事業、</a:t>
          </a:r>
          <a:r>
            <a:rPr kumimoji="1" lang="ja-JP" altLang="ja-JP" sz="1300">
              <a:solidFill>
                <a:schemeClr val="dk1"/>
              </a:solidFill>
              <a:effectLst/>
              <a:latin typeface="+mn-lt"/>
              <a:ea typeface="+mn-ea"/>
              <a:cs typeface="+mn-cs"/>
            </a:rPr>
            <a:t>学校施設の耐震化事業等が継続していることから、厳しい現状が続く見込みである。</a:t>
          </a:r>
          <a:endParaRPr lang="ja-JP" altLang="ja-JP" sz="1300">
            <a:effectLst/>
          </a:endParaRPr>
        </a:p>
        <a:p>
          <a:r>
            <a:rPr kumimoji="1" lang="ja-JP" altLang="ja-JP" sz="1300">
              <a:solidFill>
                <a:schemeClr val="dk1"/>
              </a:solidFill>
              <a:effectLst/>
              <a:latin typeface="+mn-lt"/>
              <a:ea typeface="+mn-ea"/>
              <a:cs typeface="+mn-cs"/>
            </a:rPr>
            <a:t>　以上のような状況ではあるが、「財政運営の基本方針」に基づき、適正な水準で推移するよう努める。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92711</xdr:rowOff>
    </xdr:from>
    <xdr:to>
      <xdr:col>7</xdr:col>
      <xdr:colOff>15875</xdr:colOff>
      <xdr:row>78</xdr:row>
      <xdr:rowOff>20320</xdr:rowOff>
    </xdr:to>
    <xdr:cxnSp macro="">
      <xdr:nvCxnSpPr>
        <xdr:cNvPr id="368" name="直線コネクタ 367"/>
        <xdr:cNvCxnSpPr/>
      </xdr:nvCxnSpPr>
      <xdr:spPr>
        <a:xfrm flipV="1">
          <a:off x="3987800" y="132943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47007</xdr:rowOff>
    </xdr:from>
    <xdr:ext cx="762000" cy="259045"/>
    <xdr:sp macro="" textlink="">
      <xdr:nvSpPr>
        <xdr:cNvPr id="369" name="公債費平均値テキスト"/>
        <xdr:cNvSpPr txBox="1"/>
      </xdr:nvSpPr>
      <xdr:spPr>
        <a:xfrm>
          <a:off x="4914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20320</xdr:rowOff>
    </xdr:from>
    <xdr:to>
      <xdr:col>5</xdr:col>
      <xdr:colOff>549275</xdr:colOff>
      <xdr:row>78</xdr:row>
      <xdr:rowOff>43180</xdr:rowOff>
    </xdr:to>
    <xdr:cxnSp macro="">
      <xdr:nvCxnSpPr>
        <xdr:cNvPr id="371" name="直線コネクタ 370"/>
        <xdr:cNvCxnSpPr/>
      </xdr:nvCxnSpPr>
      <xdr:spPr>
        <a:xfrm flipV="1">
          <a:off x="3098800" y="1339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73" name="テキスト ボックス 37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43180</xdr:rowOff>
    </xdr:to>
    <xdr:cxnSp macro="">
      <xdr:nvCxnSpPr>
        <xdr:cNvPr id="374" name="直線コネクタ 373"/>
        <xdr:cNvCxnSpPr/>
      </xdr:nvCxnSpPr>
      <xdr:spPr>
        <a:xfrm>
          <a:off x="2209800" y="13408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100347</xdr:rowOff>
    </xdr:from>
    <xdr:ext cx="762000" cy="259045"/>
    <xdr:sp macro="" textlink="">
      <xdr:nvSpPr>
        <xdr:cNvPr id="376" name="テキスト ボックス 375"/>
        <xdr:cNvSpPr txBox="1"/>
      </xdr:nvSpPr>
      <xdr:spPr>
        <a:xfrm>
          <a:off x="2717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168911</xdr:rowOff>
    </xdr:from>
    <xdr:to>
      <xdr:col>3</xdr:col>
      <xdr:colOff>142875</xdr:colOff>
      <xdr:row>78</xdr:row>
      <xdr:rowOff>35561</xdr:rowOff>
    </xdr:to>
    <xdr:cxnSp macro="">
      <xdr:nvCxnSpPr>
        <xdr:cNvPr id="377" name="直線コネクタ 376"/>
        <xdr:cNvCxnSpPr/>
      </xdr:nvCxnSpPr>
      <xdr:spPr>
        <a:xfrm>
          <a:off x="1320800" y="133705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79" name="テキスト ボックス 378"/>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1" name="テキスト ボックス 380"/>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87" name="円/楕円 386"/>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13988</xdr:rowOff>
    </xdr:from>
    <xdr:ext cx="762000" cy="259045"/>
    <xdr:sp macro="" textlink="">
      <xdr:nvSpPr>
        <xdr:cNvPr id="388"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140970</xdr:rowOff>
    </xdr:from>
    <xdr:to>
      <xdr:col>5</xdr:col>
      <xdr:colOff>600075</xdr:colOff>
      <xdr:row>78</xdr:row>
      <xdr:rowOff>71120</xdr:rowOff>
    </xdr:to>
    <xdr:sp macro="" textlink="">
      <xdr:nvSpPr>
        <xdr:cNvPr id="389" name="円/楕円 388"/>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90" name="テキスト ボックス 389"/>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163830</xdr:rowOff>
    </xdr:from>
    <xdr:to>
      <xdr:col>4</xdr:col>
      <xdr:colOff>396875</xdr:colOff>
      <xdr:row>78</xdr:row>
      <xdr:rowOff>93980</xdr:rowOff>
    </xdr:to>
    <xdr:sp macro="" textlink="">
      <xdr:nvSpPr>
        <xdr:cNvPr id="391" name="円/楕円 390"/>
        <xdr:cNvSpPr/>
      </xdr:nvSpPr>
      <xdr:spPr>
        <a:xfrm>
          <a:off x="3048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78757</xdr:rowOff>
    </xdr:from>
    <xdr:ext cx="762000" cy="259045"/>
    <xdr:sp macro="" textlink="">
      <xdr:nvSpPr>
        <xdr:cNvPr id="392" name="テキスト ボックス 391"/>
        <xdr:cNvSpPr txBox="1"/>
      </xdr:nvSpPr>
      <xdr:spPr>
        <a:xfrm>
          <a:off x="2717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3" name="円/楕円 392"/>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4" name="テキスト ボックス 393"/>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118111</xdr:rowOff>
    </xdr:from>
    <xdr:to>
      <xdr:col>1</xdr:col>
      <xdr:colOff>676275</xdr:colOff>
      <xdr:row>78</xdr:row>
      <xdr:rowOff>48261</xdr:rowOff>
    </xdr:to>
    <xdr:sp macro="" textlink="">
      <xdr:nvSpPr>
        <xdr:cNvPr id="395" name="円/楕円 394"/>
        <xdr:cNvSpPr/>
      </xdr:nvSpPr>
      <xdr:spPr>
        <a:xfrm>
          <a:off x="1270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33038</xdr:rowOff>
    </xdr:from>
    <xdr:ext cx="762000" cy="259045"/>
    <xdr:sp macro="" textlink="">
      <xdr:nvSpPr>
        <xdr:cNvPr id="396" name="テキスト ボックス 395"/>
        <xdr:cNvSpPr txBox="1"/>
      </xdr:nvSpPr>
      <xdr:spPr>
        <a:xfrm>
          <a:off x="939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類似団体平均と比べると低い水準にあり、今後も職員創意工夫による経常経費の削減に努める。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53848</xdr:rowOff>
    </xdr:from>
    <xdr:to>
      <xdr:col>24</xdr:col>
      <xdr:colOff>31750</xdr:colOff>
      <xdr:row>76</xdr:row>
      <xdr:rowOff>62992</xdr:rowOff>
    </xdr:to>
    <xdr:cxnSp macro="">
      <xdr:nvCxnSpPr>
        <xdr:cNvPr id="427" name="直線コネクタ 426"/>
        <xdr:cNvCxnSpPr/>
      </xdr:nvCxnSpPr>
      <xdr:spPr>
        <a:xfrm>
          <a:off x="15671800" y="130840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53848</xdr:rowOff>
    </xdr:from>
    <xdr:to>
      <xdr:col>22</xdr:col>
      <xdr:colOff>565150</xdr:colOff>
      <xdr:row>76</xdr:row>
      <xdr:rowOff>62992</xdr:rowOff>
    </xdr:to>
    <xdr:cxnSp macro="">
      <xdr:nvCxnSpPr>
        <xdr:cNvPr id="430" name="直線コネクタ 429"/>
        <xdr:cNvCxnSpPr/>
      </xdr:nvCxnSpPr>
      <xdr:spPr>
        <a:xfrm flipV="1">
          <a:off x="14782800" y="130840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62992</xdr:rowOff>
    </xdr:from>
    <xdr:to>
      <xdr:col>21</xdr:col>
      <xdr:colOff>361950</xdr:colOff>
      <xdr:row>76</xdr:row>
      <xdr:rowOff>67563</xdr:rowOff>
    </xdr:to>
    <xdr:cxnSp macro="">
      <xdr:nvCxnSpPr>
        <xdr:cNvPr id="433" name="直線コネクタ 432"/>
        <xdr:cNvCxnSpPr/>
      </xdr:nvCxnSpPr>
      <xdr:spPr>
        <a:xfrm flipV="1">
          <a:off x="13893800" y="13093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83566</xdr:rowOff>
    </xdr:from>
    <xdr:to>
      <xdr:col>20</xdr:col>
      <xdr:colOff>158750</xdr:colOff>
      <xdr:row>76</xdr:row>
      <xdr:rowOff>67563</xdr:rowOff>
    </xdr:to>
    <xdr:cxnSp macro="">
      <xdr:nvCxnSpPr>
        <xdr:cNvPr id="436" name="直線コネクタ 435"/>
        <xdr:cNvCxnSpPr/>
      </xdr:nvCxnSpPr>
      <xdr:spPr>
        <a:xfrm>
          <a:off x="13004800" y="12942316"/>
          <a:ext cx="8890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12192</xdr:rowOff>
    </xdr:from>
    <xdr:to>
      <xdr:col>24</xdr:col>
      <xdr:colOff>82550</xdr:colOff>
      <xdr:row>76</xdr:row>
      <xdr:rowOff>113792</xdr:rowOff>
    </xdr:to>
    <xdr:sp macro="" textlink="">
      <xdr:nvSpPr>
        <xdr:cNvPr id="446" name="円/楕円 445"/>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28719</xdr:rowOff>
    </xdr:from>
    <xdr:ext cx="762000" cy="259045"/>
    <xdr:sp macro="" textlink="">
      <xdr:nvSpPr>
        <xdr:cNvPr id="447" name="公債費以外該当値テキスト"/>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xdr:rowOff>
    </xdr:from>
    <xdr:to>
      <xdr:col>22</xdr:col>
      <xdr:colOff>615950</xdr:colOff>
      <xdr:row>76</xdr:row>
      <xdr:rowOff>104648</xdr:rowOff>
    </xdr:to>
    <xdr:sp macro="" textlink="">
      <xdr:nvSpPr>
        <xdr:cNvPr id="448" name="円/楕円 447"/>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114825</xdr:rowOff>
    </xdr:from>
    <xdr:ext cx="736600" cy="259045"/>
    <xdr:sp macro="" textlink="">
      <xdr:nvSpPr>
        <xdr:cNvPr id="449" name="テキスト ボックス 448"/>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12192</xdr:rowOff>
    </xdr:from>
    <xdr:to>
      <xdr:col>21</xdr:col>
      <xdr:colOff>412750</xdr:colOff>
      <xdr:row>76</xdr:row>
      <xdr:rowOff>113792</xdr:rowOff>
    </xdr:to>
    <xdr:sp macro="" textlink="">
      <xdr:nvSpPr>
        <xdr:cNvPr id="450" name="円/楕円 449"/>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123969</xdr:rowOff>
    </xdr:from>
    <xdr:ext cx="762000" cy="259045"/>
    <xdr:sp macro="" textlink="">
      <xdr:nvSpPr>
        <xdr:cNvPr id="451" name="テキスト ボックス 450"/>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xdr:rowOff>
    </xdr:from>
    <xdr:to>
      <xdr:col>20</xdr:col>
      <xdr:colOff>209550</xdr:colOff>
      <xdr:row>76</xdr:row>
      <xdr:rowOff>118363</xdr:rowOff>
    </xdr:to>
    <xdr:sp macro="" textlink="">
      <xdr:nvSpPr>
        <xdr:cNvPr id="452" name="円/楕円 451"/>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128541</xdr:rowOff>
    </xdr:from>
    <xdr:ext cx="762000" cy="259045"/>
    <xdr:sp macro="" textlink="">
      <xdr:nvSpPr>
        <xdr:cNvPr id="453" name="テキスト ボックス 452"/>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32766</xdr:rowOff>
    </xdr:from>
    <xdr:to>
      <xdr:col>19</xdr:col>
      <xdr:colOff>6350</xdr:colOff>
      <xdr:row>75</xdr:row>
      <xdr:rowOff>134366</xdr:rowOff>
    </xdr:to>
    <xdr:sp macro="" textlink="">
      <xdr:nvSpPr>
        <xdr:cNvPr id="454" name="円/楕円 453"/>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144543</xdr:rowOff>
    </xdr:from>
    <xdr:ext cx="762000" cy="259045"/>
    <xdr:sp macro="" textlink="">
      <xdr:nvSpPr>
        <xdr:cNvPr id="455" name="テキスト ボックス 454"/>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愛媛県松前町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131926</xdr:rowOff>
    </xdr:from>
    <xdr:to>
      <xdr:col>4</xdr:col>
      <xdr:colOff>1117600</xdr:colOff>
      <xdr:row>17</xdr:row>
      <xdr:rowOff>132383</xdr:rowOff>
    </xdr:to>
    <xdr:cxnSp macro="">
      <xdr:nvCxnSpPr>
        <xdr:cNvPr id="52" name="直線コネクタ 51"/>
        <xdr:cNvCxnSpPr/>
      </xdr:nvCxnSpPr>
      <xdr:spPr bwMode="auto">
        <a:xfrm flipV="1">
          <a:off x="5003800" y="3094201"/>
          <a:ext cx="6477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123579</xdr:rowOff>
    </xdr:from>
    <xdr:ext cx="762000" cy="259045"/>
    <xdr:sp macro="" textlink="">
      <xdr:nvSpPr>
        <xdr:cNvPr id="53" name="人口1人当たり決算額の推移平均値テキスト130"/>
        <xdr:cNvSpPr txBox="1"/>
      </xdr:nvSpPr>
      <xdr:spPr>
        <a:xfrm>
          <a:off x="5740400" y="3085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132383</xdr:rowOff>
    </xdr:from>
    <xdr:to>
      <xdr:col>4</xdr:col>
      <xdr:colOff>469900</xdr:colOff>
      <xdr:row>18</xdr:row>
      <xdr:rowOff>4465</xdr:rowOff>
    </xdr:to>
    <xdr:cxnSp macro="">
      <xdr:nvCxnSpPr>
        <xdr:cNvPr id="55" name="直線コネクタ 54"/>
        <xdr:cNvCxnSpPr/>
      </xdr:nvCxnSpPr>
      <xdr:spPr bwMode="auto">
        <a:xfrm flipV="1">
          <a:off x="4305300" y="3094658"/>
          <a:ext cx="698500" cy="43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10993</xdr:rowOff>
    </xdr:from>
    <xdr:ext cx="736600" cy="259045"/>
    <xdr:sp macro="" textlink="">
      <xdr:nvSpPr>
        <xdr:cNvPr id="57" name="テキスト ボックス 56"/>
        <xdr:cNvSpPr txBox="1"/>
      </xdr:nvSpPr>
      <xdr:spPr>
        <a:xfrm>
          <a:off x="4622800" y="3144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147683</xdr:rowOff>
    </xdr:from>
    <xdr:to>
      <xdr:col>3</xdr:col>
      <xdr:colOff>904875</xdr:colOff>
      <xdr:row>18</xdr:row>
      <xdr:rowOff>4465</xdr:rowOff>
    </xdr:to>
    <xdr:cxnSp macro="">
      <xdr:nvCxnSpPr>
        <xdr:cNvPr id="58" name="直線コネクタ 57"/>
        <xdr:cNvCxnSpPr/>
      </xdr:nvCxnSpPr>
      <xdr:spPr bwMode="auto">
        <a:xfrm>
          <a:off x="3606800" y="3109958"/>
          <a:ext cx="698500" cy="28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134212</xdr:rowOff>
    </xdr:from>
    <xdr:to>
      <xdr:col>3</xdr:col>
      <xdr:colOff>206375</xdr:colOff>
      <xdr:row>17</xdr:row>
      <xdr:rowOff>147683</xdr:rowOff>
    </xdr:to>
    <xdr:cxnSp macro="">
      <xdr:nvCxnSpPr>
        <xdr:cNvPr id="61" name="直線コネクタ 60"/>
        <xdr:cNvCxnSpPr/>
      </xdr:nvCxnSpPr>
      <xdr:spPr bwMode="auto">
        <a:xfrm>
          <a:off x="2908300" y="3096487"/>
          <a:ext cx="698500" cy="13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15614</xdr:rowOff>
    </xdr:from>
    <xdr:ext cx="762000" cy="259045"/>
    <xdr:sp macro="" textlink="">
      <xdr:nvSpPr>
        <xdr:cNvPr id="63" name="テキスト ボックス 62"/>
        <xdr:cNvSpPr txBox="1"/>
      </xdr:nvSpPr>
      <xdr:spPr>
        <a:xfrm>
          <a:off x="32258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81126</xdr:rowOff>
    </xdr:from>
    <xdr:to>
      <xdr:col>5</xdr:col>
      <xdr:colOff>34925</xdr:colOff>
      <xdr:row>18</xdr:row>
      <xdr:rowOff>11276</xdr:rowOff>
    </xdr:to>
    <xdr:sp macro="" textlink="">
      <xdr:nvSpPr>
        <xdr:cNvPr id="71" name="円/楕円 70"/>
        <xdr:cNvSpPr/>
      </xdr:nvSpPr>
      <xdr:spPr bwMode="auto">
        <a:xfrm>
          <a:off x="5600700" y="304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97653</xdr:rowOff>
    </xdr:from>
    <xdr:ext cx="762000" cy="259045"/>
    <xdr:sp macro="" textlink="">
      <xdr:nvSpPr>
        <xdr:cNvPr id="72" name="人口1人当たり決算額の推移該当値テキスト130"/>
        <xdr:cNvSpPr txBox="1"/>
      </xdr:nvSpPr>
      <xdr:spPr>
        <a:xfrm>
          <a:off x="5740400" y="288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71,615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81583</xdr:rowOff>
    </xdr:from>
    <xdr:to>
      <xdr:col>4</xdr:col>
      <xdr:colOff>520700</xdr:colOff>
      <xdr:row>18</xdr:row>
      <xdr:rowOff>11733</xdr:rowOff>
    </xdr:to>
    <xdr:sp macro="" textlink="">
      <xdr:nvSpPr>
        <xdr:cNvPr id="73" name="円/楕円 72"/>
        <xdr:cNvSpPr/>
      </xdr:nvSpPr>
      <xdr:spPr bwMode="auto">
        <a:xfrm>
          <a:off x="4953000" y="3043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21910</xdr:rowOff>
    </xdr:from>
    <xdr:ext cx="736600" cy="259045"/>
    <xdr:sp macro="" textlink="">
      <xdr:nvSpPr>
        <xdr:cNvPr id="74" name="テキスト ボックス 73"/>
        <xdr:cNvSpPr txBox="1"/>
      </xdr:nvSpPr>
      <xdr:spPr>
        <a:xfrm>
          <a:off x="4622800" y="2812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71,587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125115</xdr:rowOff>
    </xdr:from>
    <xdr:to>
      <xdr:col>3</xdr:col>
      <xdr:colOff>955675</xdr:colOff>
      <xdr:row>18</xdr:row>
      <xdr:rowOff>55265</xdr:rowOff>
    </xdr:to>
    <xdr:sp macro="" textlink="">
      <xdr:nvSpPr>
        <xdr:cNvPr id="75" name="円/楕円 74"/>
        <xdr:cNvSpPr/>
      </xdr:nvSpPr>
      <xdr:spPr bwMode="auto">
        <a:xfrm>
          <a:off x="4254500" y="3087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40042</xdr:rowOff>
    </xdr:from>
    <xdr:ext cx="762000" cy="259045"/>
    <xdr:sp macro="" textlink="">
      <xdr:nvSpPr>
        <xdr:cNvPr id="76" name="テキスト ボックス 75"/>
        <xdr:cNvSpPr txBox="1"/>
      </xdr:nvSpPr>
      <xdr:spPr>
        <a:xfrm>
          <a:off x="3924300" y="317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68,921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96883</xdr:rowOff>
    </xdr:from>
    <xdr:to>
      <xdr:col>3</xdr:col>
      <xdr:colOff>257175</xdr:colOff>
      <xdr:row>18</xdr:row>
      <xdr:rowOff>27033</xdr:rowOff>
    </xdr:to>
    <xdr:sp macro="" textlink="">
      <xdr:nvSpPr>
        <xdr:cNvPr id="77" name="円/楕円 76"/>
        <xdr:cNvSpPr/>
      </xdr:nvSpPr>
      <xdr:spPr bwMode="auto">
        <a:xfrm>
          <a:off x="3556000" y="305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37210</xdr:rowOff>
    </xdr:from>
    <xdr:ext cx="762000" cy="259045"/>
    <xdr:sp macro="" textlink="">
      <xdr:nvSpPr>
        <xdr:cNvPr id="78" name="テキスト ボックス 77"/>
        <xdr:cNvSpPr txBox="1"/>
      </xdr:nvSpPr>
      <xdr:spPr>
        <a:xfrm>
          <a:off x="3225800" y="282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70,650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83412</xdr:rowOff>
    </xdr:from>
    <xdr:to>
      <xdr:col>2</xdr:col>
      <xdr:colOff>692150</xdr:colOff>
      <xdr:row>18</xdr:row>
      <xdr:rowOff>13562</xdr:rowOff>
    </xdr:to>
    <xdr:sp macro="" textlink="">
      <xdr:nvSpPr>
        <xdr:cNvPr id="79" name="円/楕円 78"/>
        <xdr:cNvSpPr/>
      </xdr:nvSpPr>
      <xdr:spPr bwMode="auto">
        <a:xfrm>
          <a:off x="2857500" y="304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169789</xdr:rowOff>
    </xdr:from>
    <xdr:ext cx="762000" cy="259045"/>
    <xdr:sp macro="" textlink="">
      <xdr:nvSpPr>
        <xdr:cNvPr id="80" name="テキスト ボックス 79"/>
        <xdr:cNvSpPr txBox="1"/>
      </xdr:nvSpPr>
      <xdr:spPr>
        <a:xfrm>
          <a:off x="2527300" y="31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85395</xdr:rowOff>
    </xdr:from>
    <xdr:to>
      <xdr:col>4</xdr:col>
      <xdr:colOff>1117600</xdr:colOff>
      <xdr:row>35</xdr:row>
      <xdr:rowOff>151787</xdr:rowOff>
    </xdr:to>
    <xdr:cxnSp macro="">
      <xdr:nvCxnSpPr>
        <xdr:cNvPr id="115" name="直線コネクタ 114"/>
        <xdr:cNvCxnSpPr/>
      </xdr:nvCxnSpPr>
      <xdr:spPr bwMode="auto">
        <a:xfrm>
          <a:off x="5003800" y="6695745"/>
          <a:ext cx="647700" cy="66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208689</xdr:rowOff>
    </xdr:from>
    <xdr:ext cx="762000" cy="259045"/>
    <xdr:sp macro="" textlink="">
      <xdr:nvSpPr>
        <xdr:cNvPr id="116" name="人口1人当たり決算額の推移平均値テキスト445"/>
        <xdr:cNvSpPr txBox="1"/>
      </xdr:nvSpPr>
      <xdr:spPr>
        <a:xfrm>
          <a:off x="5740400" y="6819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15149</xdr:rowOff>
    </xdr:from>
    <xdr:to>
      <xdr:col>4</xdr:col>
      <xdr:colOff>469900</xdr:colOff>
      <xdr:row>35</xdr:row>
      <xdr:rowOff>85395</xdr:rowOff>
    </xdr:to>
    <xdr:cxnSp macro="">
      <xdr:nvCxnSpPr>
        <xdr:cNvPr id="118" name="直線コネクタ 117"/>
        <xdr:cNvCxnSpPr/>
      </xdr:nvCxnSpPr>
      <xdr:spPr bwMode="auto">
        <a:xfrm>
          <a:off x="4305300" y="6625499"/>
          <a:ext cx="698500" cy="70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278183</xdr:rowOff>
    </xdr:from>
    <xdr:ext cx="736600" cy="259045"/>
    <xdr:sp macro="" textlink="">
      <xdr:nvSpPr>
        <xdr:cNvPr id="120" name="テキスト ボックス 119"/>
        <xdr:cNvSpPr txBox="1"/>
      </xdr:nvSpPr>
      <xdr:spPr>
        <a:xfrm>
          <a:off x="4622800" y="688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272292</xdr:rowOff>
    </xdr:from>
    <xdr:to>
      <xdr:col>3</xdr:col>
      <xdr:colOff>904875</xdr:colOff>
      <xdr:row>35</xdr:row>
      <xdr:rowOff>15149</xdr:rowOff>
    </xdr:to>
    <xdr:cxnSp macro="">
      <xdr:nvCxnSpPr>
        <xdr:cNvPr id="121" name="直線コネクタ 120"/>
        <xdr:cNvCxnSpPr/>
      </xdr:nvCxnSpPr>
      <xdr:spPr bwMode="auto">
        <a:xfrm>
          <a:off x="3606800" y="6539742"/>
          <a:ext cx="698500" cy="85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220935</xdr:rowOff>
    </xdr:from>
    <xdr:ext cx="762000" cy="259045"/>
    <xdr:sp macro="" textlink="">
      <xdr:nvSpPr>
        <xdr:cNvPr id="123" name="テキスト ボックス 122"/>
        <xdr:cNvSpPr txBox="1"/>
      </xdr:nvSpPr>
      <xdr:spPr>
        <a:xfrm>
          <a:off x="3924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272292</xdr:rowOff>
    </xdr:from>
    <xdr:to>
      <xdr:col>3</xdr:col>
      <xdr:colOff>206375</xdr:colOff>
      <xdr:row>34</xdr:row>
      <xdr:rowOff>289175</xdr:rowOff>
    </xdr:to>
    <xdr:cxnSp macro="">
      <xdr:nvCxnSpPr>
        <xdr:cNvPr id="124" name="直線コネクタ 123"/>
        <xdr:cNvCxnSpPr/>
      </xdr:nvCxnSpPr>
      <xdr:spPr bwMode="auto">
        <a:xfrm flipV="1">
          <a:off x="2908300" y="6539742"/>
          <a:ext cx="698500" cy="16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180995</xdr:rowOff>
    </xdr:from>
    <xdr:ext cx="762000" cy="259045"/>
    <xdr:sp macro="" textlink="">
      <xdr:nvSpPr>
        <xdr:cNvPr id="126" name="テキスト ボックス 125"/>
        <xdr:cNvSpPr txBox="1"/>
      </xdr:nvSpPr>
      <xdr:spPr>
        <a:xfrm>
          <a:off x="32258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128712</xdr:rowOff>
    </xdr:from>
    <xdr:ext cx="762000" cy="259045"/>
    <xdr:sp macro="" textlink="">
      <xdr:nvSpPr>
        <xdr:cNvPr id="128" name="テキスト ボックス 127"/>
        <xdr:cNvSpPr txBox="1"/>
      </xdr:nvSpPr>
      <xdr:spPr>
        <a:xfrm>
          <a:off x="25273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100987</xdr:rowOff>
    </xdr:from>
    <xdr:to>
      <xdr:col>5</xdr:col>
      <xdr:colOff>34925</xdr:colOff>
      <xdr:row>35</xdr:row>
      <xdr:rowOff>202587</xdr:rowOff>
    </xdr:to>
    <xdr:sp macro="" textlink="">
      <xdr:nvSpPr>
        <xdr:cNvPr id="134" name="円/楕円 133"/>
        <xdr:cNvSpPr/>
      </xdr:nvSpPr>
      <xdr:spPr bwMode="auto">
        <a:xfrm>
          <a:off x="5600700" y="6711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288964</xdr:rowOff>
    </xdr:from>
    <xdr:ext cx="762000" cy="259045"/>
    <xdr:sp macro="" textlink="">
      <xdr:nvSpPr>
        <xdr:cNvPr id="135" name="人口1人当たり決算額の推移該当値テキスト445"/>
        <xdr:cNvSpPr txBox="1"/>
      </xdr:nvSpPr>
      <xdr:spPr>
        <a:xfrm>
          <a:off x="5740400" y="655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15,991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34595</xdr:rowOff>
    </xdr:from>
    <xdr:to>
      <xdr:col>4</xdr:col>
      <xdr:colOff>520700</xdr:colOff>
      <xdr:row>35</xdr:row>
      <xdr:rowOff>136195</xdr:rowOff>
    </xdr:to>
    <xdr:sp macro="" textlink="">
      <xdr:nvSpPr>
        <xdr:cNvPr id="136" name="円/楕円 135"/>
        <xdr:cNvSpPr/>
      </xdr:nvSpPr>
      <xdr:spPr bwMode="auto">
        <a:xfrm>
          <a:off x="4953000" y="6644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146372</xdr:rowOff>
    </xdr:from>
    <xdr:ext cx="736600" cy="259045"/>
    <xdr:sp macro="" textlink="">
      <xdr:nvSpPr>
        <xdr:cNvPr id="137" name="テキスト ボックス 136"/>
        <xdr:cNvSpPr txBox="1"/>
      </xdr:nvSpPr>
      <xdr:spPr>
        <a:xfrm>
          <a:off x="4622800" y="641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307249</xdr:rowOff>
    </xdr:from>
    <xdr:to>
      <xdr:col>3</xdr:col>
      <xdr:colOff>955675</xdr:colOff>
      <xdr:row>35</xdr:row>
      <xdr:rowOff>65949</xdr:rowOff>
    </xdr:to>
    <xdr:sp macro="" textlink="">
      <xdr:nvSpPr>
        <xdr:cNvPr id="138" name="円/楕円 137"/>
        <xdr:cNvSpPr/>
      </xdr:nvSpPr>
      <xdr:spPr bwMode="auto">
        <a:xfrm>
          <a:off x="4254500" y="6574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76126</xdr:rowOff>
    </xdr:from>
    <xdr:ext cx="762000" cy="259045"/>
    <xdr:sp macro="" textlink="">
      <xdr:nvSpPr>
        <xdr:cNvPr id="139" name="テキスト ボックス 138"/>
        <xdr:cNvSpPr txBox="1"/>
      </xdr:nvSpPr>
      <xdr:spPr>
        <a:xfrm>
          <a:off x="3924300" y="634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20,175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221492</xdr:rowOff>
    </xdr:from>
    <xdr:to>
      <xdr:col>3</xdr:col>
      <xdr:colOff>257175</xdr:colOff>
      <xdr:row>34</xdr:row>
      <xdr:rowOff>323092</xdr:rowOff>
    </xdr:to>
    <xdr:sp macro="" textlink="">
      <xdr:nvSpPr>
        <xdr:cNvPr id="140" name="円/楕円 139"/>
        <xdr:cNvSpPr/>
      </xdr:nvSpPr>
      <xdr:spPr bwMode="auto">
        <a:xfrm>
          <a:off x="3556000" y="6488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333269</xdr:rowOff>
    </xdr:from>
    <xdr:ext cx="762000" cy="259045"/>
    <xdr:sp macro="" textlink="">
      <xdr:nvSpPr>
        <xdr:cNvPr id="141" name="テキスト ボックス 140"/>
        <xdr:cNvSpPr txBox="1"/>
      </xdr:nvSpPr>
      <xdr:spPr>
        <a:xfrm>
          <a:off x="3225800" y="6257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22,801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238375</xdr:rowOff>
    </xdr:from>
    <xdr:to>
      <xdr:col>2</xdr:col>
      <xdr:colOff>692150</xdr:colOff>
      <xdr:row>34</xdr:row>
      <xdr:rowOff>339975</xdr:rowOff>
    </xdr:to>
    <xdr:sp macro="" textlink="">
      <xdr:nvSpPr>
        <xdr:cNvPr id="142" name="円/楕円 141"/>
        <xdr:cNvSpPr/>
      </xdr:nvSpPr>
      <xdr:spPr bwMode="auto">
        <a:xfrm>
          <a:off x="2857500" y="650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7252</xdr:rowOff>
    </xdr:from>
    <xdr:ext cx="762000" cy="259045"/>
    <xdr:sp macro="" textlink="">
      <xdr:nvSpPr>
        <xdr:cNvPr id="143" name="テキスト ボックス 142"/>
        <xdr:cNvSpPr txBox="1"/>
      </xdr:nvSpPr>
      <xdr:spPr>
        <a:xfrm>
          <a:off x="2527300" y="627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22,284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30,985
30,864
20.41
10,134,912
9,684,145
374,410
6,543,845
10,779,618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145377</xdr:rowOff>
    </xdr:from>
    <xdr:to>
      <xdr:col>6</xdr:col>
      <xdr:colOff>511175</xdr:colOff>
      <xdr:row>37</xdr:row>
      <xdr:rowOff>154445</xdr:rowOff>
    </xdr:to>
    <xdr:cxnSp macro="">
      <xdr:nvCxnSpPr>
        <xdr:cNvPr id="61" name="直線コネクタ 60"/>
        <xdr:cNvCxnSpPr/>
      </xdr:nvCxnSpPr>
      <xdr:spPr>
        <a:xfrm flipV="1">
          <a:off x="3797300" y="6489027"/>
          <a:ext cx="8382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154445</xdr:rowOff>
    </xdr:from>
    <xdr:to>
      <xdr:col>5</xdr:col>
      <xdr:colOff>358775</xdr:colOff>
      <xdr:row>38</xdr:row>
      <xdr:rowOff>10617</xdr:rowOff>
    </xdr:to>
    <xdr:cxnSp macro="">
      <xdr:nvCxnSpPr>
        <xdr:cNvPr id="64" name="直線コネクタ 63"/>
        <xdr:cNvCxnSpPr/>
      </xdr:nvCxnSpPr>
      <xdr:spPr>
        <a:xfrm flipV="1">
          <a:off x="2908300" y="6498095"/>
          <a:ext cx="889000" cy="2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1683</xdr:rowOff>
    </xdr:from>
    <xdr:to>
      <xdr:col>4</xdr:col>
      <xdr:colOff>155575</xdr:colOff>
      <xdr:row>38</xdr:row>
      <xdr:rowOff>10617</xdr:rowOff>
    </xdr:to>
    <xdr:cxnSp macro="">
      <xdr:nvCxnSpPr>
        <xdr:cNvPr id="67" name="直線コネクタ 66"/>
        <xdr:cNvCxnSpPr/>
      </xdr:nvCxnSpPr>
      <xdr:spPr>
        <a:xfrm>
          <a:off x="2019300" y="6516783"/>
          <a:ext cx="889000" cy="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158007</xdr:rowOff>
    </xdr:from>
    <xdr:to>
      <xdr:col>2</xdr:col>
      <xdr:colOff>638175</xdr:colOff>
      <xdr:row>38</xdr:row>
      <xdr:rowOff>1683</xdr:rowOff>
    </xdr:to>
    <xdr:cxnSp macro="">
      <xdr:nvCxnSpPr>
        <xdr:cNvPr id="70" name="直線コネクタ 69"/>
        <xdr:cNvCxnSpPr/>
      </xdr:nvCxnSpPr>
      <xdr:spPr>
        <a:xfrm>
          <a:off x="1130300" y="6501657"/>
          <a:ext cx="8890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94577</xdr:rowOff>
    </xdr:from>
    <xdr:to>
      <xdr:col>6</xdr:col>
      <xdr:colOff>561975</xdr:colOff>
      <xdr:row>38</xdr:row>
      <xdr:rowOff>24727</xdr:rowOff>
    </xdr:to>
    <xdr:sp macro="" textlink="">
      <xdr:nvSpPr>
        <xdr:cNvPr id="80" name="円/楕円 79"/>
        <xdr:cNvSpPr/>
      </xdr:nvSpPr>
      <xdr:spPr>
        <a:xfrm>
          <a:off x="4584700" y="643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73004</xdr:rowOff>
    </xdr:from>
    <xdr:ext cx="534377" cy="259045"/>
    <xdr:sp macro="" textlink="">
      <xdr:nvSpPr>
        <xdr:cNvPr id="81" name="人件費該当値テキスト"/>
        <xdr:cNvSpPr txBox="1"/>
      </xdr:nvSpPr>
      <xdr:spPr>
        <a:xfrm>
          <a:off x="4686300" y="64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52,702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103645</xdr:rowOff>
    </xdr:from>
    <xdr:to>
      <xdr:col>5</xdr:col>
      <xdr:colOff>409575</xdr:colOff>
      <xdr:row>38</xdr:row>
      <xdr:rowOff>33795</xdr:rowOff>
    </xdr:to>
    <xdr:sp macro="" textlink="">
      <xdr:nvSpPr>
        <xdr:cNvPr id="82" name="円/楕円 81"/>
        <xdr:cNvSpPr/>
      </xdr:nvSpPr>
      <xdr:spPr>
        <a:xfrm>
          <a:off x="3746500" y="64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24922</xdr:rowOff>
    </xdr:from>
    <xdr:ext cx="534377" cy="259045"/>
    <xdr:sp macro="" textlink="">
      <xdr:nvSpPr>
        <xdr:cNvPr id="83" name="テキスト ボックス 82"/>
        <xdr:cNvSpPr txBox="1"/>
      </xdr:nvSpPr>
      <xdr:spPr>
        <a:xfrm>
          <a:off x="3530111" y="65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131267</xdr:rowOff>
    </xdr:from>
    <xdr:to>
      <xdr:col>4</xdr:col>
      <xdr:colOff>206375</xdr:colOff>
      <xdr:row>38</xdr:row>
      <xdr:rowOff>61417</xdr:rowOff>
    </xdr:to>
    <xdr:sp macro="" textlink="">
      <xdr:nvSpPr>
        <xdr:cNvPr id="84" name="円/楕円 83"/>
        <xdr:cNvSpPr/>
      </xdr:nvSpPr>
      <xdr:spPr>
        <a:xfrm>
          <a:off x="2857500" y="64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52544</xdr:rowOff>
    </xdr:from>
    <xdr:ext cx="534377" cy="259045"/>
    <xdr:sp macro="" textlink="">
      <xdr:nvSpPr>
        <xdr:cNvPr id="85" name="テキスト ボックス 84"/>
        <xdr:cNvSpPr txBox="1"/>
      </xdr:nvSpPr>
      <xdr:spPr>
        <a:xfrm>
          <a:off x="2641111" y="656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122333</xdr:rowOff>
    </xdr:from>
    <xdr:to>
      <xdr:col>3</xdr:col>
      <xdr:colOff>3175</xdr:colOff>
      <xdr:row>38</xdr:row>
      <xdr:rowOff>52483</xdr:rowOff>
    </xdr:to>
    <xdr:sp macro="" textlink="">
      <xdr:nvSpPr>
        <xdr:cNvPr id="86" name="円/楕円 85"/>
        <xdr:cNvSpPr/>
      </xdr:nvSpPr>
      <xdr:spPr>
        <a:xfrm>
          <a:off x="1968500" y="646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43610</xdr:rowOff>
    </xdr:from>
    <xdr:ext cx="534377" cy="259045"/>
    <xdr:sp macro="" textlink="">
      <xdr:nvSpPr>
        <xdr:cNvPr id="87" name="テキスト ボックス 86"/>
        <xdr:cNvSpPr txBox="1"/>
      </xdr:nvSpPr>
      <xdr:spPr>
        <a:xfrm>
          <a:off x="1752111" y="655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107207</xdr:rowOff>
    </xdr:from>
    <xdr:to>
      <xdr:col>1</xdr:col>
      <xdr:colOff>485775</xdr:colOff>
      <xdr:row>38</xdr:row>
      <xdr:rowOff>37357</xdr:rowOff>
    </xdr:to>
    <xdr:sp macro="" textlink="">
      <xdr:nvSpPr>
        <xdr:cNvPr id="88" name="円/楕円 87"/>
        <xdr:cNvSpPr/>
      </xdr:nvSpPr>
      <xdr:spPr>
        <a:xfrm>
          <a:off x="1079500" y="64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28484</xdr:rowOff>
    </xdr:from>
    <xdr:ext cx="534377" cy="259045"/>
    <xdr:sp macro="" textlink="">
      <xdr:nvSpPr>
        <xdr:cNvPr id="89" name="テキスト ボックス 88"/>
        <xdr:cNvSpPr txBox="1"/>
      </xdr:nvSpPr>
      <xdr:spPr>
        <a:xfrm>
          <a:off x="863111" y="654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11455</xdr:rowOff>
    </xdr:from>
    <xdr:to>
      <xdr:col>6</xdr:col>
      <xdr:colOff>511175</xdr:colOff>
      <xdr:row>57</xdr:row>
      <xdr:rowOff>31115</xdr:rowOff>
    </xdr:to>
    <xdr:cxnSp macro="">
      <xdr:nvCxnSpPr>
        <xdr:cNvPr id="121" name="直線コネクタ 120"/>
        <xdr:cNvCxnSpPr/>
      </xdr:nvCxnSpPr>
      <xdr:spPr>
        <a:xfrm flipV="1">
          <a:off x="3797300" y="9784105"/>
          <a:ext cx="8382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31115</xdr:rowOff>
    </xdr:from>
    <xdr:to>
      <xdr:col>5</xdr:col>
      <xdr:colOff>358775</xdr:colOff>
      <xdr:row>57</xdr:row>
      <xdr:rowOff>56800</xdr:rowOff>
    </xdr:to>
    <xdr:cxnSp macro="">
      <xdr:nvCxnSpPr>
        <xdr:cNvPr id="124" name="直線コネクタ 123"/>
        <xdr:cNvCxnSpPr/>
      </xdr:nvCxnSpPr>
      <xdr:spPr>
        <a:xfrm flipV="1">
          <a:off x="2908300" y="9803765"/>
          <a:ext cx="889000" cy="2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41141</xdr:rowOff>
    </xdr:from>
    <xdr:to>
      <xdr:col>4</xdr:col>
      <xdr:colOff>155575</xdr:colOff>
      <xdr:row>57</xdr:row>
      <xdr:rowOff>56800</xdr:rowOff>
    </xdr:to>
    <xdr:cxnSp macro="">
      <xdr:nvCxnSpPr>
        <xdr:cNvPr id="127" name="直線コネクタ 126"/>
        <xdr:cNvCxnSpPr/>
      </xdr:nvCxnSpPr>
      <xdr:spPr>
        <a:xfrm>
          <a:off x="2019300" y="9813791"/>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41141</xdr:rowOff>
    </xdr:from>
    <xdr:to>
      <xdr:col>2</xdr:col>
      <xdr:colOff>638175</xdr:colOff>
      <xdr:row>57</xdr:row>
      <xdr:rowOff>41712</xdr:rowOff>
    </xdr:to>
    <xdr:cxnSp macro="">
      <xdr:nvCxnSpPr>
        <xdr:cNvPr id="130" name="直線コネクタ 129"/>
        <xdr:cNvCxnSpPr/>
      </xdr:nvCxnSpPr>
      <xdr:spPr>
        <a:xfrm flipV="1">
          <a:off x="1130300" y="9813791"/>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132105</xdr:rowOff>
    </xdr:from>
    <xdr:to>
      <xdr:col>6</xdr:col>
      <xdr:colOff>561975</xdr:colOff>
      <xdr:row>57</xdr:row>
      <xdr:rowOff>62255</xdr:rowOff>
    </xdr:to>
    <xdr:sp macro="" textlink="">
      <xdr:nvSpPr>
        <xdr:cNvPr id="140" name="円/楕円 139"/>
        <xdr:cNvSpPr/>
      </xdr:nvSpPr>
      <xdr:spPr>
        <a:xfrm>
          <a:off x="4584700" y="97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110532</xdr:rowOff>
    </xdr:from>
    <xdr:ext cx="534377" cy="259045"/>
    <xdr:sp macro="" textlink="">
      <xdr:nvSpPr>
        <xdr:cNvPr id="141" name="物件費該当値テキスト"/>
        <xdr:cNvSpPr txBox="1"/>
      </xdr:nvSpPr>
      <xdr:spPr>
        <a:xfrm>
          <a:off x="4686300" y="971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46,354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151765</xdr:rowOff>
    </xdr:from>
    <xdr:to>
      <xdr:col>5</xdr:col>
      <xdr:colOff>409575</xdr:colOff>
      <xdr:row>57</xdr:row>
      <xdr:rowOff>81915</xdr:rowOff>
    </xdr:to>
    <xdr:sp macro="" textlink="">
      <xdr:nvSpPr>
        <xdr:cNvPr id="142" name="円/楕円 141"/>
        <xdr:cNvSpPr/>
      </xdr:nvSpPr>
      <xdr:spPr>
        <a:xfrm>
          <a:off x="374650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73042</xdr:rowOff>
    </xdr:from>
    <xdr:ext cx="534377" cy="259045"/>
    <xdr:sp macro="" textlink="">
      <xdr:nvSpPr>
        <xdr:cNvPr id="143" name="テキスト ボックス 142"/>
        <xdr:cNvSpPr txBox="1"/>
      </xdr:nvSpPr>
      <xdr:spPr>
        <a:xfrm>
          <a:off x="3530111" y="98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6000</xdr:rowOff>
    </xdr:from>
    <xdr:to>
      <xdr:col>4</xdr:col>
      <xdr:colOff>206375</xdr:colOff>
      <xdr:row>57</xdr:row>
      <xdr:rowOff>107600</xdr:rowOff>
    </xdr:to>
    <xdr:sp macro="" textlink="">
      <xdr:nvSpPr>
        <xdr:cNvPr id="144" name="円/楕円 143"/>
        <xdr:cNvSpPr/>
      </xdr:nvSpPr>
      <xdr:spPr>
        <a:xfrm>
          <a:off x="2857500" y="97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98727</xdr:rowOff>
    </xdr:from>
    <xdr:ext cx="534377" cy="259045"/>
    <xdr:sp macro="" textlink="">
      <xdr:nvSpPr>
        <xdr:cNvPr id="145" name="テキスト ボックス 144"/>
        <xdr:cNvSpPr txBox="1"/>
      </xdr:nvSpPr>
      <xdr:spPr>
        <a:xfrm>
          <a:off x="2641111" y="987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43,577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161791</xdr:rowOff>
    </xdr:from>
    <xdr:to>
      <xdr:col>3</xdr:col>
      <xdr:colOff>3175</xdr:colOff>
      <xdr:row>57</xdr:row>
      <xdr:rowOff>91941</xdr:rowOff>
    </xdr:to>
    <xdr:sp macro="" textlink="">
      <xdr:nvSpPr>
        <xdr:cNvPr id="146" name="円/楕円 145"/>
        <xdr:cNvSpPr/>
      </xdr:nvSpPr>
      <xdr:spPr>
        <a:xfrm>
          <a:off x="1968500" y="97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83068</xdr:rowOff>
    </xdr:from>
    <xdr:ext cx="534377" cy="259045"/>
    <xdr:sp macro="" textlink="">
      <xdr:nvSpPr>
        <xdr:cNvPr id="147" name="テキスト ボックス 146"/>
        <xdr:cNvSpPr txBox="1"/>
      </xdr:nvSpPr>
      <xdr:spPr>
        <a:xfrm>
          <a:off x="1752111" y="985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162362</xdr:rowOff>
    </xdr:from>
    <xdr:to>
      <xdr:col>1</xdr:col>
      <xdr:colOff>485775</xdr:colOff>
      <xdr:row>57</xdr:row>
      <xdr:rowOff>92512</xdr:rowOff>
    </xdr:to>
    <xdr:sp macro="" textlink="">
      <xdr:nvSpPr>
        <xdr:cNvPr id="148" name="円/楕円 147"/>
        <xdr:cNvSpPr/>
      </xdr:nvSpPr>
      <xdr:spPr>
        <a:xfrm>
          <a:off x="1079500" y="97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83639</xdr:rowOff>
    </xdr:from>
    <xdr:ext cx="534377" cy="259045"/>
    <xdr:sp macro="" textlink="">
      <xdr:nvSpPr>
        <xdr:cNvPr id="149" name="テキスト ボックス 148"/>
        <xdr:cNvSpPr txBox="1"/>
      </xdr:nvSpPr>
      <xdr:spPr>
        <a:xfrm>
          <a:off x="863111" y="985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119659</xdr:rowOff>
    </xdr:from>
    <xdr:to>
      <xdr:col>6</xdr:col>
      <xdr:colOff>511175</xdr:colOff>
      <xdr:row>77</xdr:row>
      <xdr:rowOff>138861</xdr:rowOff>
    </xdr:to>
    <xdr:cxnSp macro="">
      <xdr:nvCxnSpPr>
        <xdr:cNvPr id="178" name="直線コネクタ 177"/>
        <xdr:cNvCxnSpPr/>
      </xdr:nvCxnSpPr>
      <xdr:spPr>
        <a:xfrm>
          <a:off x="3797300" y="13321309"/>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110134</xdr:rowOff>
    </xdr:from>
    <xdr:to>
      <xdr:col>5</xdr:col>
      <xdr:colOff>358775</xdr:colOff>
      <xdr:row>77</xdr:row>
      <xdr:rowOff>119659</xdr:rowOff>
    </xdr:to>
    <xdr:cxnSp macro="">
      <xdr:nvCxnSpPr>
        <xdr:cNvPr id="181" name="直線コネクタ 180"/>
        <xdr:cNvCxnSpPr/>
      </xdr:nvCxnSpPr>
      <xdr:spPr>
        <a:xfrm>
          <a:off x="2908300" y="1331178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48489</xdr:rowOff>
    </xdr:from>
    <xdr:to>
      <xdr:col>4</xdr:col>
      <xdr:colOff>155575</xdr:colOff>
      <xdr:row>77</xdr:row>
      <xdr:rowOff>110134</xdr:rowOff>
    </xdr:to>
    <xdr:cxnSp macro="">
      <xdr:nvCxnSpPr>
        <xdr:cNvPr id="184" name="直線コネクタ 183"/>
        <xdr:cNvCxnSpPr/>
      </xdr:nvCxnSpPr>
      <xdr:spPr>
        <a:xfrm>
          <a:off x="2019300" y="13250139"/>
          <a:ext cx="889000" cy="6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117373</xdr:rowOff>
    </xdr:from>
    <xdr:to>
      <xdr:col>2</xdr:col>
      <xdr:colOff>638175</xdr:colOff>
      <xdr:row>77</xdr:row>
      <xdr:rowOff>48489</xdr:rowOff>
    </xdr:to>
    <xdr:cxnSp macro="">
      <xdr:nvCxnSpPr>
        <xdr:cNvPr id="187" name="直線コネクタ 186"/>
        <xdr:cNvCxnSpPr/>
      </xdr:nvCxnSpPr>
      <xdr:spPr>
        <a:xfrm>
          <a:off x="1130300" y="13147573"/>
          <a:ext cx="889000" cy="10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88061</xdr:rowOff>
    </xdr:from>
    <xdr:to>
      <xdr:col>6</xdr:col>
      <xdr:colOff>561975</xdr:colOff>
      <xdr:row>78</xdr:row>
      <xdr:rowOff>18211</xdr:rowOff>
    </xdr:to>
    <xdr:sp macro="" textlink="">
      <xdr:nvSpPr>
        <xdr:cNvPr id="197" name="円/楕円 196"/>
        <xdr:cNvSpPr/>
      </xdr:nvSpPr>
      <xdr:spPr>
        <a:xfrm>
          <a:off x="4584700" y="132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66488</xdr:rowOff>
    </xdr:from>
    <xdr:ext cx="469744" cy="259045"/>
    <xdr:sp macro="" textlink="">
      <xdr:nvSpPr>
        <xdr:cNvPr id="198" name="維持補修費該当値テキスト"/>
        <xdr:cNvSpPr txBox="1"/>
      </xdr:nvSpPr>
      <xdr:spPr>
        <a:xfrm>
          <a:off x="4686300" y="132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68859</xdr:rowOff>
    </xdr:from>
    <xdr:to>
      <xdr:col>5</xdr:col>
      <xdr:colOff>409575</xdr:colOff>
      <xdr:row>77</xdr:row>
      <xdr:rowOff>170459</xdr:rowOff>
    </xdr:to>
    <xdr:sp macro="" textlink="">
      <xdr:nvSpPr>
        <xdr:cNvPr id="199" name="円/楕円 198"/>
        <xdr:cNvSpPr/>
      </xdr:nvSpPr>
      <xdr:spPr>
        <a:xfrm>
          <a:off x="3746500" y="1327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161586</xdr:rowOff>
    </xdr:from>
    <xdr:ext cx="469744" cy="259045"/>
    <xdr:sp macro="" textlink="">
      <xdr:nvSpPr>
        <xdr:cNvPr id="200" name="テキスト ボックス 199"/>
        <xdr:cNvSpPr txBox="1"/>
      </xdr:nvSpPr>
      <xdr:spPr>
        <a:xfrm>
          <a:off x="3562427" y="1336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59334</xdr:rowOff>
    </xdr:from>
    <xdr:to>
      <xdr:col>4</xdr:col>
      <xdr:colOff>206375</xdr:colOff>
      <xdr:row>77</xdr:row>
      <xdr:rowOff>160934</xdr:rowOff>
    </xdr:to>
    <xdr:sp macro="" textlink="">
      <xdr:nvSpPr>
        <xdr:cNvPr id="201" name="円/楕円 200"/>
        <xdr:cNvSpPr/>
      </xdr:nvSpPr>
      <xdr:spPr>
        <a:xfrm>
          <a:off x="2857500" y="13260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6011</xdr:rowOff>
    </xdr:from>
    <xdr:ext cx="469744" cy="259045"/>
    <xdr:sp macro="" textlink="">
      <xdr:nvSpPr>
        <xdr:cNvPr id="202" name="テキスト ボックス 201"/>
        <xdr:cNvSpPr txBox="1"/>
      </xdr:nvSpPr>
      <xdr:spPr>
        <a:xfrm>
          <a:off x="2673427" y="1303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169139</xdr:rowOff>
    </xdr:from>
    <xdr:to>
      <xdr:col>3</xdr:col>
      <xdr:colOff>3175</xdr:colOff>
      <xdr:row>77</xdr:row>
      <xdr:rowOff>99289</xdr:rowOff>
    </xdr:to>
    <xdr:sp macro="" textlink="">
      <xdr:nvSpPr>
        <xdr:cNvPr id="203" name="円/楕円 202"/>
        <xdr:cNvSpPr/>
      </xdr:nvSpPr>
      <xdr:spPr>
        <a:xfrm>
          <a:off x="1968500" y="1319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115816</xdr:rowOff>
    </xdr:from>
    <xdr:ext cx="469744" cy="259045"/>
    <xdr:sp macro="" textlink="">
      <xdr:nvSpPr>
        <xdr:cNvPr id="204" name="テキスト ボックス 203"/>
        <xdr:cNvSpPr txBox="1"/>
      </xdr:nvSpPr>
      <xdr:spPr>
        <a:xfrm>
          <a:off x="1784427" y="1297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66573</xdr:rowOff>
    </xdr:from>
    <xdr:to>
      <xdr:col>1</xdr:col>
      <xdr:colOff>485775</xdr:colOff>
      <xdr:row>76</xdr:row>
      <xdr:rowOff>168173</xdr:rowOff>
    </xdr:to>
    <xdr:sp macro="" textlink="">
      <xdr:nvSpPr>
        <xdr:cNvPr id="205" name="円/楕円 204"/>
        <xdr:cNvSpPr/>
      </xdr:nvSpPr>
      <xdr:spPr>
        <a:xfrm>
          <a:off x="1079500" y="1309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13250</xdr:rowOff>
    </xdr:from>
    <xdr:ext cx="469744" cy="259045"/>
    <xdr:sp macro="" textlink="">
      <xdr:nvSpPr>
        <xdr:cNvPr id="206" name="テキスト ボックス 205"/>
        <xdr:cNvSpPr txBox="1"/>
      </xdr:nvSpPr>
      <xdr:spPr>
        <a:xfrm>
          <a:off x="895427" y="128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164198</xdr:rowOff>
    </xdr:from>
    <xdr:to>
      <xdr:col>6</xdr:col>
      <xdr:colOff>511175</xdr:colOff>
      <xdr:row>98</xdr:row>
      <xdr:rowOff>62909</xdr:rowOff>
    </xdr:to>
    <xdr:cxnSp macro="">
      <xdr:nvCxnSpPr>
        <xdr:cNvPr id="236" name="直線コネクタ 235"/>
        <xdr:cNvCxnSpPr/>
      </xdr:nvCxnSpPr>
      <xdr:spPr>
        <a:xfrm flipV="1">
          <a:off x="3797300" y="16794848"/>
          <a:ext cx="838200" cy="7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62909</xdr:rowOff>
    </xdr:from>
    <xdr:to>
      <xdr:col>5</xdr:col>
      <xdr:colOff>358775</xdr:colOff>
      <xdr:row>98</xdr:row>
      <xdr:rowOff>141224</xdr:rowOff>
    </xdr:to>
    <xdr:cxnSp macro="">
      <xdr:nvCxnSpPr>
        <xdr:cNvPr id="239" name="直線コネクタ 238"/>
        <xdr:cNvCxnSpPr/>
      </xdr:nvCxnSpPr>
      <xdr:spPr>
        <a:xfrm flipV="1">
          <a:off x="2908300" y="16865009"/>
          <a:ext cx="889000" cy="7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141224</xdr:rowOff>
    </xdr:from>
    <xdr:to>
      <xdr:col>4</xdr:col>
      <xdr:colOff>155575</xdr:colOff>
      <xdr:row>99</xdr:row>
      <xdr:rowOff>8883</xdr:rowOff>
    </xdr:to>
    <xdr:cxnSp macro="">
      <xdr:nvCxnSpPr>
        <xdr:cNvPr id="242" name="直線コネクタ 241"/>
        <xdr:cNvCxnSpPr/>
      </xdr:nvCxnSpPr>
      <xdr:spPr>
        <a:xfrm flipV="1">
          <a:off x="2019300" y="16943324"/>
          <a:ext cx="889000" cy="3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77449</xdr:rowOff>
    </xdr:from>
    <xdr:ext cx="534377" cy="259045"/>
    <xdr:sp macro="" textlink="">
      <xdr:nvSpPr>
        <xdr:cNvPr id="244" name="テキスト ボックス 243"/>
        <xdr:cNvSpPr txBox="1"/>
      </xdr:nvSpPr>
      <xdr:spPr>
        <a:xfrm>
          <a:off x="2641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8883</xdr:rowOff>
    </xdr:from>
    <xdr:to>
      <xdr:col>2</xdr:col>
      <xdr:colOff>638175</xdr:colOff>
      <xdr:row>99</xdr:row>
      <xdr:rowOff>45498</xdr:rowOff>
    </xdr:to>
    <xdr:cxnSp macro="">
      <xdr:nvCxnSpPr>
        <xdr:cNvPr id="245" name="直線コネクタ 244"/>
        <xdr:cNvCxnSpPr/>
      </xdr:nvCxnSpPr>
      <xdr:spPr>
        <a:xfrm flipV="1">
          <a:off x="1130300" y="16982433"/>
          <a:ext cx="889000" cy="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113398</xdr:rowOff>
    </xdr:from>
    <xdr:to>
      <xdr:col>6</xdr:col>
      <xdr:colOff>561975</xdr:colOff>
      <xdr:row>98</xdr:row>
      <xdr:rowOff>43548</xdr:rowOff>
    </xdr:to>
    <xdr:sp macro="" textlink="">
      <xdr:nvSpPr>
        <xdr:cNvPr id="255" name="円/楕円 254"/>
        <xdr:cNvSpPr/>
      </xdr:nvSpPr>
      <xdr:spPr>
        <a:xfrm>
          <a:off x="4584700" y="167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91825</xdr:rowOff>
    </xdr:from>
    <xdr:ext cx="534377" cy="259045"/>
    <xdr:sp macro="" textlink="">
      <xdr:nvSpPr>
        <xdr:cNvPr id="256" name="扶助費該当値テキスト"/>
        <xdr:cNvSpPr txBox="1"/>
      </xdr:nvSpPr>
      <xdr:spPr>
        <a:xfrm>
          <a:off x="4686300" y="1672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51,714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12109</xdr:rowOff>
    </xdr:from>
    <xdr:to>
      <xdr:col>5</xdr:col>
      <xdr:colOff>409575</xdr:colOff>
      <xdr:row>98</xdr:row>
      <xdr:rowOff>113709</xdr:rowOff>
    </xdr:to>
    <xdr:sp macro="" textlink="">
      <xdr:nvSpPr>
        <xdr:cNvPr id="257" name="円/楕円 256"/>
        <xdr:cNvSpPr/>
      </xdr:nvSpPr>
      <xdr:spPr>
        <a:xfrm>
          <a:off x="3746500" y="1681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104836</xdr:rowOff>
    </xdr:from>
    <xdr:ext cx="534377" cy="259045"/>
    <xdr:sp macro="" textlink="">
      <xdr:nvSpPr>
        <xdr:cNvPr id="258" name="テキスト ボックス 257"/>
        <xdr:cNvSpPr txBox="1"/>
      </xdr:nvSpPr>
      <xdr:spPr>
        <a:xfrm>
          <a:off x="3530111" y="1690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48,031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90424</xdr:rowOff>
    </xdr:from>
    <xdr:to>
      <xdr:col>4</xdr:col>
      <xdr:colOff>206375</xdr:colOff>
      <xdr:row>99</xdr:row>
      <xdr:rowOff>20574</xdr:rowOff>
    </xdr:to>
    <xdr:sp macro="" textlink="">
      <xdr:nvSpPr>
        <xdr:cNvPr id="259" name="円/楕円 258"/>
        <xdr:cNvSpPr/>
      </xdr:nvSpPr>
      <xdr:spPr>
        <a:xfrm>
          <a:off x="2857500" y="1689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11701</xdr:rowOff>
    </xdr:from>
    <xdr:ext cx="534377" cy="259045"/>
    <xdr:sp macro="" textlink="">
      <xdr:nvSpPr>
        <xdr:cNvPr id="260" name="テキスト ボックス 259"/>
        <xdr:cNvSpPr txBox="1"/>
      </xdr:nvSpPr>
      <xdr:spPr>
        <a:xfrm>
          <a:off x="2641111" y="1698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43,920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129533</xdr:rowOff>
    </xdr:from>
    <xdr:to>
      <xdr:col>3</xdr:col>
      <xdr:colOff>3175</xdr:colOff>
      <xdr:row>99</xdr:row>
      <xdr:rowOff>59683</xdr:rowOff>
    </xdr:to>
    <xdr:sp macro="" textlink="">
      <xdr:nvSpPr>
        <xdr:cNvPr id="261" name="円/楕円 260"/>
        <xdr:cNvSpPr/>
      </xdr:nvSpPr>
      <xdr:spPr>
        <a:xfrm>
          <a:off x="1968500" y="1693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50810</xdr:rowOff>
    </xdr:from>
    <xdr:ext cx="534377" cy="259045"/>
    <xdr:sp macro="" textlink="">
      <xdr:nvSpPr>
        <xdr:cNvPr id="262" name="テキスト ボックス 261"/>
        <xdr:cNvSpPr txBox="1"/>
      </xdr:nvSpPr>
      <xdr:spPr>
        <a:xfrm>
          <a:off x="1752111" y="1702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41,867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166148</xdr:rowOff>
    </xdr:from>
    <xdr:to>
      <xdr:col>1</xdr:col>
      <xdr:colOff>485775</xdr:colOff>
      <xdr:row>99</xdr:row>
      <xdr:rowOff>96298</xdr:rowOff>
    </xdr:to>
    <xdr:sp macro="" textlink="">
      <xdr:nvSpPr>
        <xdr:cNvPr id="263" name="円/楕円 262"/>
        <xdr:cNvSpPr/>
      </xdr:nvSpPr>
      <xdr:spPr>
        <a:xfrm>
          <a:off x="1079500" y="1696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87425</xdr:rowOff>
    </xdr:from>
    <xdr:ext cx="534377" cy="259045"/>
    <xdr:sp macro="" textlink="">
      <xdr:nvSpPr>
        <xdr:cNvPr id="264" name="テキスト ボックス 263"/>
        <xdr:cNvSpPr txBox="1"/>
      </xdr:nvSpPr>
      <xdr:spPr>
        <a:xfrm>
          <a:off x="863111" y="170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46877</xdr:rowOff>
    </xdr:from>
    <xdr:to>
      <xdr:col>15</xdr:col>
      <xdr:colOff>180975</xdr:colOff>
      <xdr:row>37</xdr:row>
      <xdr:rowOff>50067</xdr:rowOff>
    </xdr:to>
    <xdr:cxnSp macro="">
      <xdr:nvCxnSpPr>
        <xdr:cNvPr id="295" name="直線コネクタ 294"/>
        <xdr:cNvCxnSpPr/>
      </xdr:nvCxnSpPr>
      <xdr:spPr>
        <a:xfrm flipV="1">
          <a:off x="9639300" y="6390527"/>
          <a:ext cx="838200" cy="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33793</xdr:rowOff>
    </xdr:from>
    <xdr:to>
      <xdr:col>14</xdr:col>
      <xdr:colOff>28575</xdr:colOff>
      <xdr:row>37</xdr:row>
      <xdr:rowOff>50067</xdr:rowOff>
    </xdr:to>
    <xdr:cxnSp macro="">
      <xdr:nvCxnSpPr>
        <xdr:cNvPr id="298" name="直線コネクタ 297"/>
        <xdr:cNvCxnSpPr/>
      </xdr:nvCxnSpPr>
      <xdr:spPr>
        <a:xfrm>
          <a:off x="8750300" y="6377443"/>
          <a:ext cx="889000" cy="1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168732</xdr:rowOff>
    </xdr:from>
    <xdr:to>
      <xdr:col>12</xdr:col>
      <xdr:colOff>511175</xdr:colOff>
      <xdr:row>37</xdr:row>
      <xdr:rowOff>33793</xdr:rowOff>
    </xdr:to>
    <xdr:cxnSp macro="">
      <xdr:nvCxnSpPr>
        <xdr:cNvPr id="301" name="直線コネクタ 300"/>
        <xdr:cNvCxnSpPr/>
      </xdr:nvCxnSpPr>
      <xdr:spPr>
        <a:xfrm>
          <a:off x="7861300" y="6340932"/>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168732</xdr:rowOff>
    </xdr:from>
    <xdr:to>
      <xdr:col>11</xdr:col>
      <xdr:colOff>307975</xdr:colOff>
      <xdr:row>37</xdr:row>
      <xdr:rowOff>10715</xdr:rowOff>
    </xdr:to>
    <xdr:cxnSp macro="">
      <xdr:nvCxnSpPr>
        <xdr:cNvPr id="304" name="直線コネクタ 303"/>
        <xdr:cNvCxnSpPr/>
      </xdr:nvCxnSpPr>
      <xdr:spPr>
        <a:xfrm flipV="1">
          <a:off x="6972300" y="6340932"/>
          <a:ext cx="8890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167527</xdr:rowOff>
    </xdr:from>
    <xdr:to>
      <xdr:col>15</xdr:col>
      <xdr:colOff>231775</xdr:colOff>
      <xdr:row>37</xdr:row>
      <xdr:rowOff>97677</xdr:rowOff>
    </xdr:to>
    <xdr:sp macro="" textlink="">
      <xdr:nvSpPr>
        <xdr:cNvPr id="314" name="円/楕円 313"/>
        <xdr:cNvSpPr/>
      </xdr:nvSpPr>
      <xdr:spPr>
        <a:xfrm>
          <a:off x="10426700" y="63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145954</xdr:rowOff>
    </xdr:from>
    <xdr:ext cx="534377" cy="259045"/>
    <xdr:sp macro="" textlink="">
      <xdr:nvSpPr>
        <xdr:cNvPr id="315" name="補助費等該当値テキスト"/>
        <xdr:cNvSpPr txBox="1"/>
      </xdr:nvSpPr>
      <xdr:spPr>
        <a:xfrm>
          <a:off x="10528300" y="631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36,277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170717</xdr:rowOff>
    </xdr:from>
    <xdr:to>
      <xdr:col>14</xdr:col>
      <xdr:colOff>79375</xdr:colOff>
      <xdr:row>37</xdr:row>
      <xdr:rowOff>100867</xdr:rowOff>
    </xdr:to>
    <xdr:sp macro="" textlink="">
      <xdr:nvSpPr>
        <xdr:cNvPr id="316" name="円/楕円 315"/>
        <xdr:cNvSpPr/>
      </xdr:nvSpPr>
      <xdr:spPr>
        <a:xfrm>
          <a:off x="9588500" y="634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91994</xdr:rowOff>
    </xdr:from>
    <xdr:ext cx="534377" cy="259045"/>
    <xdr:sp macro="" textlink="">
      <xdr:nvSpPr>
        <xdr:cNvPr id="317" name="テキスト ボックス 316"/>
        <xdr:cNvSpPr txBox="1"/>
      </xdr:nvSpPr>
      <xdr:spPr>
        <a:xfrm>
          <a:off x="9372111" y="643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154443</xdr:rowOff>
    </xdr:from>
    <xdr:to>
      <xdr:col>12</xdr:col>
      <xdr:colOff>561975</xdr:colOff>
      <xdr:row>37</xdr:row>
      <xdr:rowOff>84593</xdr:rowOff>
    </xdr:to>
    <xdr:sp macro="" textlink="">
      <xdr:nvSpPr>
        <xdr:cNvPr id="318" name="円/楕円 317"/>
        <xdr:cNvSpPr/>
      </xdr:nvSpPr>
      <xdr:spPr>
        <a:xfrm>
          <a:off x="8699500" y="63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75720</xdr:rowOff>
    </xdr:from>
    <xdr:ext cx="534377" cy="259045"/>
    <xdr:sp macro="" textlink="">
      <xdr:nvSpPr>
        <xdr:cNvPr id="319" name="テキスト ボックス 318"/>
        <xdr:cNvSpPr txBox="1"/>
      </xdr:nvSpPr>
      <xdr:spPr>
        <a:xfrm>
          <a:off x="8483111" y="64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117932</xdr:rowOff>
    </xdr:from>
    <xdr:to>
      <xdr:col>11</xdr:col>
      <xdr:colOff>358775</xdr:colOff>
      <xdr:row>37</xdr:row>
      <xdr:rowOff>48082</xdr:rowOff>
    </xdr:to>
    <xdr:sp macro="" textlink="">
      <xdr:nvSpPr>
        <xdr:cNvPr id="320" name="円/楕円 319"/>
        <xdr:cNvSpPr/>
      </xdr:nvSpPr>
      <xdr:spPr>
        <a:xfrm>
          <a:off x="7810500" y="62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39209</xdr:rowOff>
    </xdr:from>
    <xdr:ext cx="534377" cy="259045"/>
    <xdr:sp macro="" textlink="">
      <xdr:nvSpPr>
        <xdr:cNvPr id="321" name="テキスト ボックス 320"/>
        <xdr:cNvSpPr txBox="1"/>
      </xdr:nvSpPr>
      <xdr:spPr>
        <a:xfrm>
          <a:off x="7594111" y="638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131365</xdr:rowOff>
    </xdr:from>
    <xdr:to>
      <xdr:col>10</xdr:col>
      <xdr:colOff>155575</xdr:colOff>
      <xdr:row>37</xdr:row>
      <xdr:rowOff>61515</xdr:rowOff>
    </xdr:to>
    <xdr:sp macro="" textlink="">
      <xdr:nvSpPr>
        <xdr:cNvPr id="322" name="円/楕円 321"/>
        <xdr:cNvSpPr/>
      </xdr:nvSpPr>
      <xdr:spPr>
        <a:xfrm>
          <a:off x="6921500" y="630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52642</xdr:rowOff>
    </xdr:from>
    <xdr:ext cx="534377" cy="259045"/>
    <xdr:sp macro="" textlink="">
      <xdr:nvSpPr>
        <xdr:cNvPr id="323" name="テキスト ボックス 322"/>
        <xdr:cNvSpPr txBox="1"/>
      </xdr:nvSpPr>
      <xdr:spPr>
        <a:xfrm>
          <a:off x="6705111" y="639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120841</xdr:rowOff>
    </xdr:from>
    <xdr:to>
      <xdr:col>15</xdr:col>
      <xdr:colOff>180975</xdr:colOff>
      <xdr:row>57</xdr:row>
      <xdr:rowOff>139052</xdr:rowOff>
    </xdr:to>
    <xdr:cxnSp macro="">
      <xdr:nvCxnSpPr>
        <xdr:cNvPr id="352" name="直線コネクタ 351"/>
        <xdr:cNvCxnSpPr/>
      </xdr:nvCxnSpPr>
      <xdr:spPr>
        <a:xfrm flipV="1">
          <a:off x="9639300" y="9893491"/>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127965</xdr:rowOff>
    </xdr:from>
    <xdr:to>
      <xdr:col>14</xdr:col>
      <xdr:colOff>28575</xdr:colOff>
      <xdr:row>57</xdr:row>
      <xdr:rowOff>139052</xdr:rowOff>
    </xdr:to>
    <xdr:cxnSp macro="">
      <xdr:nvCxnSpPr>
        <xdr:cNvPr id="355" name="直線コネクタ 354"/>
        <xdr:cNvCxnSpPr/>
      </xdr:nvCxnSpPr>
      <xdr:spPr>
        <a:xfrm>
          <a:off x="8750300" y="9900615"/>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40609</xdr:rowOff>
    </xdr:from>
    <xdr:to>
      <xdr:col>12</xdr:col>
      <xdr:colOff>511175</xdr:colOff>
      <xdr:row>57</xdr:row>
      <xdr:rowOff>127965</xdr:rowOff>
    </xdr:to>
    <xdr:cxnSp macro="">
      <xdr:nvCxnSpPr>
        <xdr:cNvPr id="358" name="直線コネクタ 357"/>
        <xdr:cNvCxnSpPr/>
      </xdr:nvCxnSpPr>
      <xdr:spPr>
        <a:xfrm>
          <a:off x="7861300" y="9813259"/>
          <a:ext cx="889000" cy="8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21712</xdr:rowOff>
    </xdr:from>
    <xdr:to>
      <xdr:col>11</xdr:col>
      <xdr:colOff>307975</xdr:colOff>
      <xdr:row>57</xdr:row>
      <xdr:rowOff>40609</xdr:rowOff>
    </xdr:to>
    <xdr:cxnSp macro="">
      <xdr:nvCxnSpPr>
        <xdr:cNvPr id="361" name="直線コネクタ 360"/>
        <xdr:cNvCxnSpPr/>
      </xdr:nvCxnSpPr>
      <xdr:spPr>
        <a:xfrm>
          <a:off x="6972300" y="9794362"/>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70041</xdr:rowOff>
    </xdr:from>
    <xdr:to>
      <xdr:col>15</xdr:col>
      <xdr:colOff>231775</xdr:colOff>
      <xdr:row>58</xdr:row>
      <xdr:rowOff>191</xdr:rowOff>
    </xdr:to>
    <xdr:sp macro="" textlink="">
      <xdr:nvSpPr>
        <xdr:cNvPr id="371" name="円/楕円 370"/>
        <xdr:cNvSpPr/>
      </xdr:nvSpPr>
      <xdr:spPr>
        <a:xfrm>
          <a:off x="10426700" y="98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48468</xdr:rowOff>
    </xdr:from>
    <xdr:ext cx="534377" cy="259045"/>
    <xdr:sp macro="" textlink="">
      <xdr:nvSpPr>
        <xdr:cNvPr id="372" name="普通建設事業費該当値テキスト"/>
        <xdr:cNvSpPr txBox="1"/>
      </xdr:nvSpPr>
      <xdr:spPr>
        <a:xfrm>
          <a:off x="10528300" y="98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34,975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88252</xdr:rowOff>
    </xdr:from>
    <xdr:to>
      <xdr:col>14</xdr:col>
      <xdr:colOff>79375</xdr:colOff>
      <xdr:row>58</xdr:row>
      <xdr:rowOff>18402</xdr:rowOff>
    </xdr:to>
    <xdr:sp macro="" textlink="">
      <xdr:nvSpPr>
        <xdr:cNvPr id="373" name="円/楕円 372"/>
        <xdr:cNvSpPr/>
      </xdr:nvSpPr>
      <xdr:spPr>
        <a:xfrm>
          <a:off x="9588500" y="98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9529</xdr:rowOff>
    </xdr:from>
    <xdr:ext cx="534377" cy="259045"/>
    <xdr:sp macro="" textlink="">
      <xdr:nvSpPr>
        <xdr:cNvPr id="374" name="テキスト ボックス 373"/>
        <xdr:cNvSpPr txBox="1"/>
      </xdr:nvSpPr>
      <xdr:spPr>
        <a:xfrm>
          <a:off x="9372111" y="99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77165</xdr:rowOff>
    </xdr:from>
    <xdr:to>
      <xdr:col>12</xdr:col>
      <xdr:colOff>561975</xdr:colOff>
      <xdr:row>58</xdr:row>
      <xdr:rowOff>7315</xdr:rowOff>
    </xdr:to>
    <xdr:sp macro="" textlink="">
      <xdr:nvSpPr>
        <xdr:cNvPr id="375" name="円/楕円 374"/>
        <xdr:cNvSpPr/>
      </xdr:nvSpPr>
      <xdr:spPr>
        <a:xfrm>
          <a:off x="8699500" y="984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169892</xdr:rowOff>
    </xdr:from>
    <xdr:ext cx="534377" cy="259045"/>
    <xdr:sp macro="" textlink="">
      <xdr:nvSpPr>
        <xdr:cNvPr id="376" name="テキスト ボックス 375"/>
        <xdr:cNvSpPr txBox="1"/>
      </xdr:nvSpPr>
      <xdr:spPr>
        <a:xfrm>
          <a:off x="8483111" y="994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161259</xdr:rowOff>
    </xdr:from>
    <xdr:to>
      <xdr:col>11</xdr:col>
      <xdr:colOff>358775</xdr:colOff>
      <xdr:row>57</xdr:row>
      <xdr:rowOff>91409</xdr:rowOff>
    </xdr:to>
    <xdr:sp macro="" textlink="">
      <xdr:nvSpPr>
        <xdr:cNvPr id="377" name="円/楕円 376"/>
        <xdr:cNvSpPr/>
      </xdr:nvSpPr>
      <xdr:spPr>
        <a:xfrm>
          <a:off x="7810500" y="976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82536</xdr:rowOff>
    </xdr:from>
    <xdr:ext cx="534377" cy="259045"/>
    <xdr:sp macro="" textlink="">
      <xdr:nvSpPr>
        <xdr:cNvPr id="378" name="テキスト ボックス 377"/>
        <xdr:cNvSpPr txBox="1"/>
      </xdr:nvSpPr>
      <xdr:spPr>
        <a:xfrm>
          <a:off x="7594111" y="985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45,504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142362</xdr:rowOff>
    </xdr:from>
    <xdr:to>
      <xdr:col>10</xdr:col>
      <xdr:colOff>155575</xdr:colOff>
      <xdr:row>57</xdr:row>
      <xdr:rowOff>72512</xdr:rowOff>
    </xdr:to>
    <xdr:sp macro="" textlink="">
      <xdr:nvSpPr>
        <xdr:cNvPr id="379" name="円/楕円 378"/>
        <xdr:cNvSpPr/>
      </xdr:nvSpPr>
      <xdr:spPr>
        <a:xfrm>
          <a:off x="6921500" y="974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89039</xdr:rowOff>
    </xdr:from>
    <xdr:ext cx="534377" cy="259045"/>
    <xdr:sp macro="" textlink="">
      <xdr:nvSpPr>
        <xdr:cNvPr id="380" name="テキスト ボックス 379"/>
        <xdr:cNvSpPr txBox="1"/>
      </xdr:nvSpPr>
      <xdr:spPr>
        <a:xfrm>
          <a:off x="6705111" y="951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98357</xdr:rowOff>
    </xdr:from>
    <xdr:to>
      <xdr:col>15</xdr:col>
      <xdr:colOff>180975</xdr:colOff>
      <xdr:row>78</xdr:row>
      <xdr:rowOff>120834</xdr:rowOff>
    </xdr:to>
    <xdr:cxnSp macro="">
      <xdr:nvCxnSpPr>
        <xdr:cNvPr id="411" name="直線コネクタ 410"/>
        <xdr:cNvCxnSpPr/>
      </xdr:nvCxnSpPr>
      <xdr:spPr>
        <a:xfrm flipV="1">
          <a:off x="9639300" y="13471457"/>
          <a:ext cx="838200" cy="2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47557</xdr:rowOff>
    </xdr:from>
    <xdr:to>
      <xdr:col>15</xdr:col>
      <xdr:colOff>231775</xdr:colOff>
      <xdr:row>78</xdr:row>
      <xdr:rowOff>149157</xdr:rowOff>
    </xdr:to>
    <xdr:sp macro="" textlink="">
      <xdr:nvSpPr>
        <xdr:cNvPr id="421" name="円/楕円 420"/>
        <xdr:cNvSpPr/>
      </xdr:nvSpPr>
      <xdr:spPr>
        <a:xfrm>
          <a:off x="10426700" y="1342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25984</xdr:rowOff>
    </xdr:from>
    <xdr:ext cx="534377" cy="259045"/>
    <xdr:sp macro="" textlink="">
      <xdr:nvSpPr>
        <xdr:cNvPr id="422" name="普通建設事業費 （ うち新規整備　）該当値テキスト"/>
        <xdr:cNvSpPr txBox="1"/>
      </xdr:nvSpPr>
      <xdr:spPr>
        <a:xfrm>
          <a:off x="10528300" y="133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70034</xdr:rowOff>
    </xdr:from>
    <xdr:to>
      <xdr:col>14</xdr:col>
      <xdr:colOff>79375</xdr:colOff>
      <xdr:row>79</xdr:row>
      <xdr:rowOff>184</xdr:rowOff>
    </xdr:to>
    <xdr:sp macro="" textlink="">
      <xdr:nvSpPr>
        <xdr:cNvPr id="423" name="円/楕円 422"/>
        <xdr:cNvSpPr/>
      </xdr:nvSpPr>
      <xdr:spPr>
        <a:xfrm>
          <a:off x="9588500" y="134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162761</xdr:rowOff>
    </xdr:from>
    <xdr:ext cx="534377" cy="259045"/>
    <xdr:sp macro="" textlink="">
      <xdr:nvSpPr>
        <xdr:cNvPr id="424" name="テキスト ボックス 423"/>
        <xdr:cNvSpPr txBox="1"/>
      </xdr:nvSpPr>
      <xdr:spPr>
        <a:xfrm>
          <a:off x="9372111" y="1353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44602</xdr:rowOff>
    </xdr:from>
    <xdr:to>
      <xdr:col>15</xdr:col>
      <xdr:colOff>180975</xdr:colOff>
      <xdr:row>98</xdr:row>
      <xdr:rowOff>86513</xdr:rowOff>
    </xdr:to>
    <xdr:cxnSp macro="">
      <xdr:nvCxnSpPr>
        <xdr:cNvPr id="453" name="直線コネクタ 452"/>
        <xdr:cNvCxnSpPr/>
      </xdr:nvCxnSpPr>
      <xdr:spPr>
        <a:xfrm flipV="1">
          <a:off x="9639300" y="16846702"/>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165252</xdr:rowOff>
    </xdr:from>
    <xdr:to>
      <xdr:col>15</xdr:col>
      <xdr:colOff>231775</xdr:colOff>
      <xdr:row>98</xdr:row>
      <xdr:rowOff>95402</xdr:rowOff>
    </xdr:to>
    <xdr:sp macro="" textlink="">
      <xdr:nvSpPr>
        <xdr:cNvPr id="463" name="円/楕円 462"/>
        <xdr:cNvSpPr/>
      </xdr:nvSpPr>
      <xdr:spPr>
        <a:xfrm>
          <a:off x="10426700" y="167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143679</xdr:rowOff>
    </xdr:from>
    <xdr:ext cx="534377" cy="259045"/>
    <xdr:sp macro="" textlink="">
      <xdr:nvSpPr>
        <xdr:cNvPr id="464" name="普通建設事業費 （ うち更新整備　）該当値テキスト"/>
        <xdr:cNvSpPr txBox="1"/>
      </xdr:nvSpPr>
      <xdr:spPr>
        <a:xfrm>
          <a:off x="10528300" y="1677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13,488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35713</xdr:rowOff>
    </xdr:from>
    <xdr:to>
      <xdr:col>14</xdr:col>
      <xdr:colOff>79375</xdr:colOff>
      <xdr:row>98</xdr:row>
      <xdr:rowOff>137313</xdr:rowOff>
    </xdr:to>
    <xdr:sp macro="" textlink="">
      <xdr:nvSpPr>
        <xdr:cNvPr id="465" name="円/楕円 464"/>
        <xdr:cNvSpPr/>
      </xdr:nvSpPr>
      <xdr:spPr>
        <a:xfrm>
          <a:off x="9588500" y="1683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128440</xdr:rowOff>
    </xdr:from>
    <xdr:ext cx="534377" cy="259045"/>
    <xdr:sp macro="" textlink="">
      <xdr:nvSpPr>
        <xdr:cNvPr id="466" name="テキスト ボックス 465"/>
        <xdr:cNvSpPr txBox="1"/>
      </xdr:nvSpPr>
      <xdr:spPr>
        <a:xfrm>
          <a:off x="9372111" y="1693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36388</xdr:rowOff>
    </xdr:from>
    <xdr:to>
      <xdr:col>23</xdr:col>
      <xdr:colOff>517525</xdr:colOff>
      <xdr:row>76</xdr:row>
      <xdr:rowOff>69993</xdr:rowOff>
    </xdr:to>
    <xdr:cxnSp macro="">
      <xdr:nvCxnSpPr>
        <xdr:cNvPr id="603" name="直線コネクタ 602"/>
        <xdr:cNvCxnSpPr/>
      </xdr:nvCxnSpPr>
      <xdr:spPr>
        <a:xfrm>
          <a:off x="15481300" y="13066588"/>
          <a:ext cx="8382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55391</xdr:rowOff>
    </xdr:from>
    <xdr:ext cx="534377" cy="259045"/>
    <xdr:sp macro="" textlink="">
      <xdr:nvSpPr>
        <xdr:cNvPr id="604" name="公債費平均値テキスト"/>
        <xdr:cNvSpPr txBox="1"/>
      </xdr:nvSpPr>
      <xdr:spPr>
        <a:xfrm>
          <a:off x="16370300" y="13085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36388</xdr:rowOff>
    </xdr:from>
    <xdr:to>
      <xdr:col>22</xdr:col>
      <xdr:colOff>365125</xdr:colOff>
      <xdr:row>76</xdr:row>
      <xdr:rowOff>38920</xdr:rowOff>
    </xdr:to>
    <xdr:cxnSp macro="">
      <xdr:nvCxnSpPr>
        <xdr:cNvPr id="606" name="直線コネクタ 605"/>
        <xdr:cNvCxnSpPr/>
      </xdr:nvCxnSpPr>
      <xdr:spPr>
        <a:xfrm flipV="1">
          <a:off x="14592300" y="13066588"/>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96294</xdr:rowOff>
    </xdr:from>
    <xdr:ext cx="534377" cy="259045"/>
    <xdr:sp macro="" textlink="">
      <xdr:nvSpPr>
        <xdr:cNvPr id="608" name="テキスト ボックス 607"/>
        <xdr:cNvSpPr txBox="1"/>
      </xdr:nvSpPr>
      <xdr:spPr>
        <a:xfrm>
          <a:off x="15214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38920</xdr:rowOff>
    </xdr:from>
    <xdr:to>
      <xdr:col>21</xdr:col>
      <xdr:colOff>161925</xdr:colOff>
      <xdr:row>76</xdr:row>
      <xdr:rowOff>45027</xdr:rowOff>
    </xdr:to>
    <xdr:cxnSp macro="">
      <xdr:nvCxnSpPr>
        <xdr:cNvPr id="609" name="直線コネクタ 608"/>
        <xdr:cNvCxnSpPr/>
      </xdr:nvCxnSpPr>
      <xdr:spPr>
        <a:xfrm flipV="1">
          <a:off x="13703300" y="13069120"/>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91738</xdr:rowOff>
    </xdr:from>
    <xdr:ext cx="534377" cy="259045"/>
    <xdr:sp macro="" textlink="">
      <xdr:nvSpPr>
        <xdr:cNvPr id="611" name="テキスト ボックス 610"/>
        <xdr:cNvSpPr txBox="1"/>
      </xdr:nvSpPr>
      <xdr:spPr>
        <a:xfrm>
          <a:off x="14325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45027</xdr:rowOff>
    </xdr:from>
    <xdr:to>
      <xdr:col>19</xdr:col>
      <xdr:colOff>644525</xdr:colOff>
      <xdr:row>76</xdr:row>
      <xdr:rowOff>51558</xdr:rowOff>
    </xdr:to>
    <xdr:cxnSp macro="">
      <xdr:nvCxnSpPr>
        <xdr:cNvPr id="612" name="直線コネクタ 611"/>
        <xdr:cNvCxnSpPr/>
      </xdr:nvCxnSpPr>
      <xdr:spPr>
        <a:xfrm flipV="1">
          <a:off x="12814300" y="130752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19193</xdr:rowOff>
    </xdr:from>
    <xdr:to>
      <xdr:col>23</xdr:col>
      <xdr:colOff>568325</xdr:colOff>
      <xdr:row>76</xdr:row>
      <xdr:rowOff>120793</xdr:rowOff>
    </xdr:to>
    <xdr:sp macro="" textlink="">
      <xdr:nvSpPr>
        <xdr:cNvPr id="622" name="円/楕円 621"/>
        <xdr:cNvSpPr/>
      </xdr:nvSpPr>
      <xdr:spPr>
        <a:xfrm>
          <a:off x="16268700" y="130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42070</xdr:rowOff>
    </xdr:from>
    <xdr:ext cx="534377" cy="259045"/>
    <xdr:sp macro="" textlink="">
      <xdr:nvSpPr>
        <xdr:cNvPr id="623" name="公債費該当値テキスト"/>
        <xdr:cNvSpPr txBox="1"/>
      </xdr:nvSpPr>
      <xdr:spPr>
        <a:xfrm>
          <a:off x="16370300" y="129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33,269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157038</xdr:rowOff>
    </xdr:from>
    <xdr:to>
      <xdr:col>22</xdr:col>
      <xdr:colOff>415925</xdr:colOff>
      <xdr:row>76</xdr:row>
      <xdr:rowOff>87188</xdr:rowOff>
    </xdr:to>
    <xdr:sp macro="" textlink="">
      <xdr:nvSpPr>
        <xdr:cNvPr id="624" name="円/楕円 623"/>
        <xdr:cNvSpPr/>
      </xdr:nvSpPr>
      <xdr:spPr>
        <a:xfrm>
          <a:off x="15430500" y="1301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103716</xdr:rowOff>
    </xdr:from>
    <xdr:ext cx="534377" cy="259045"/>
    <xdr:sp macro="" textlink="">
      <xdr:nvSpPr>
        <xdr:cNvPr id="625" name="テキスト ボックス 624"/>
        <xdr:cNvSpPr txBox="1"/>
      </xdr:nvSpPr>
      <xdr:spPr>
        <a:xfrm>
          <a:off x="15214111" y="1279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159570</xdr:rowOff>
    </xdr:from>
    <xdr:to>
      <xdr:col>21</xdr:col>
      <xdr:colOff>212725</xdr:colOff>
      <xdr:row>76</xdr:row>
      <xdr:rowOff>89720</xdr:rowOff>
    </xdr:to>
    <xdr:sp macro="" textlink="">
      <xdr:nvSpPr>
        <xdr:cNvPr id="626" name="円/楕円 625"/>
        <xdr:cNvSpPr/>
      </xdr:nvSpPr>
      <xdr:spPr>
        <a:xfrm>
          <a:off x="14541500" y="130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106247</xdr:rowOff>
    </xdr:from>
    <xdr:ext cx="534377" cy="259045"/>
    <xdr:sp macro="" textlink="">
      <xdr:nvSpPr>
        <xdr:cNvPr id="627" name="テキスト ボックス 626"/>
        <xdr:cNvSpPr txBox="1"/>
      </xdr:nvSpPr>
      <xdr:spPr>
        <a:xfrm>
          <a:off x="14325111" y="127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165677</xdr:rowOff>
    </xdr:from>
    <xdr:to>
      <xdr:col>20</xdr:col>
      <xdr:colOff>9525</xdr:colOff>
      <xdr:row>76</xdr:row>
      <xdr:rowOff>95827</xdr:rowOff>
    </xdr:to>
    <xdr:sp macro="" textlink="">
      <xdr:nvSpPr>
        <xdr:cNvPr id="628" name="円/楕円 627"/>
        <xdr:cNvSpPr/>
      </xdr:nvSpPr>
      <xdr:spPr>
        <a:xfrm>
          <a:off x="13652500" y="130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86954</xdr:rowOff>
    </xdr:from>
    <xdr:ext cx="534377" cy="259045"/>
    <xdr:sp macro="" textlink="">
      <xdr:nvSpPr>
        <xdr:cNvPr id="629" name="テキスト ボックス 628"/>
        <xdr:cNvSpPr txBox="1"/>
      </xdr:nvSpPr>
      <xdr:spPr>
        <a:xfrm>
          <a:off x="13436111" y="1311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758</xdr:rowOff>
    </xdr:from>
    <xdr:to>
      <xdr:col>18</xdr:col>
      <xdr:colOff>492125</xdr:colOff>
      <xdr:row>76</xdr:row>
      <xdr:rowOff>102358</xdr:rowOff>
    </xdr:to>
    <xdr:sp macro="" textlink="">
      <xdr:nvSpPr>
        <xdr:cNvPr id="630" name="円/楕円 629"/>
        <xdr:cNvSpPr/>
      </xdr:nvSpPr>
      <xdr:spPr>
        <a:xfrm>
          <a:off x="12763500" y="130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93485</xdr:rowOff>
    </xdr:from>
    <xdr:ext cx="534377" cy="259045"/>
    <xdr:sp macro="" textlink="">
      <xdr:nvSpPr>
        <xdr:cNvPr id="631" name="テキスト ボックス 630"/>
        <xdr:cNvSpPr txBox="1"/>
      </xdr:nvSpPr>
      <xdr:spPr>
        <a:xfrm>
          <a:off x="12547111" y="131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131750</xdr:rowOff>
    </xdr:from>
    <xdr:to>
      <xdr:col>23</xdr:col>
      <xdr:colOff>517525</xdr:colOff>
      <xdr:row>98</xdr:row>
      <xdr:rowOff>147752</xdr:rowOff>
    </xdr:to>
    <xdr:cxnSp macro="">
      <xdr:nvCxnSpPr>
        <xdr:cNvPr id="660" name="直線コネクタ 659"/>
        <xdr:cNvCxnSpPr/>
      </xdr:nvCxnSpPr>
      <xdr:spPr>
        <a:xfrm flipV="1">
          <a:off x="15481300" y="1693385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147752</xdr:rowOff>
    </xdr:from>
    <xdr:to>
      <xdr:col>22</xdr:col>
      <xdr:colOff>365125</xdr:colOff>
      <xdr:row>98</xdr:row>
      <xdr:rowOff>151461</xdr:rowOff>
    </xdr:to>
    <xdr:cxnSp macro="">
      <xdr:nvCxnSpPr>
        <xdr:cNvPr id="663" name="直線コネクタ 662"/>
        <xdr:cNvCxnSpPr/>
      </xdr:nvCxnSpPr>
      <xdr:spPr>
        <a:xfrm flipV="1">
          <a:off x="14592300" y="16949852"/>
          <a:ext cx="8890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114288</xdr:rowOff>
    </xdr:from>
    <xdr:to>
      <xdr:col>21</xdr:col>
      <xdr:colOff>161925</xdr:colOff>
      <xdr:row>98</xdr:row>
      <xdr:rowOff>151461</xdr:rowOff>
    </xdr:to>
    <xdr:cxnSp macro="">
      <xdr:nvCxnSpPr>
        <xdr:cNvPr id="666" name="直線コネクタ 665"/>
        <xdr:cNvCxnSpPr/>
      </xdr:nvCxnSpPr>
      <xdr:spPr>
        <a:xfrm>
          <a:off x="13703300" y="16916388"/>
          <a:ext cx="889000" cy="3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107265</xdr:rowOff>
    </xdr:from>
    <xdr:to>
      <xdr:col>19</xdr:col>
      <xdr:colOff>644525</xdr:colOff>
      <xdr:row>98</xdr:row>
      <xdr:rowOff>114288</xdr:rowOff>
    </xdr:to>
    <xdr:cxnSp macro="">
      <xdr:nvCxnSpPr>
        <xdr:cNvPr id="669" name="直線コネクタ 668"/>
        <xdr:cNvCxnSpPr/>
      </xdr:nvCxnSpPr>
      <xdr:spPr>
        <a:xfrm>
          <a:off x="12814300" y="16909365"/>
          <a:ext cx="889000" cy="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80950</xdr:rowOff>
    </xdr:from>
    <xdr:to>
      <xdr:col>23</xdr:col>
      <xdr:colOff>568325</xdr:colOff>
      <xdr:row>99</xdr:row>
      <xdr:rowOff>11100</xdr:rowOff>
    </xdr:to>
    <xdr:sp macro="" textlink="">
      <xdr:nvSpPr>
        <xdr:cNvPr id="679" name="円/楕円 678"/>
        <xdr:cNvSpPr/>
      </xdr:nvSpPr>
      <xdr:spPr>
        <a:xfrm>
          <a:off x="16268700" y="168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167327</xdr:rowOff>
    </xdr:from>
    <xdr:ext cx="469744" cy="259045"/>
    <xdr:sp macro="" textlink="">
      <xdr:nvSpPr>
        <xdr:cNvPr id="680" name="積立金該当値テキスト"/>
        <xdr:cNvSpPr txBox="1"/>
      </xdr:nvSpPr>
      <xdr:spPr>
        <a:xfrm>
          <a:off x="16370300" y="1679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96952</xdr:rowOff>
    </xdr:from>
    <xdr:to>
      <xdr:col>22</xdr:col>
      <xdr:colOff>415925</xdr:colOff>
      <xdr:row>99</xdr:row>
      <xdr:rowOff>27102</xdr:rowOff>
    </xdr:to>
    <xdr:sp macro="" textlink="">
      <xdr:nvSpPr>
        <xdr:cNvPr id="681" name="円/楕円 680"/>
        <xdr:cNvSpPr/>
      </xdr:nvSpPr>
      <xdr:spPr>
        <a:xfrm>
          <a:off x="15430500" y="1689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18229</xdr:rowOff>
    </xdr:from>
    <xdr:ext cx="469744" cy="259045"/>
    <xdr:sp macro="" textlink="">
      <xdr:nvSpPr>
        <xdr:cNvPr id="682" name="テキスト ボックス 681"/>
        <xdr:cNvSpPr txBox="1"/>
      </xdr:nvSpPr>
      <xdr:spPr>
        <a:xfrm>
          <a:off x="15246427" y="1699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100661</xdr:rowOff>
    </xdr:from>
    <xdr:to>
      <xdr:col>21</xdr:col>
      <xdr:colOff>212725</xdr:colOff>
      <xdr:row>99</xdr:row>
      <xdr:rowOff>30811</xdr:rowOff>
    </xdr:to>
    <xdr:sp macro="" textlink="">
      <xdr:nvSpPr>
        <xdr:cNvPr id="683" name="円/楕円 682"/>
        <xdr:cNvSpPr/>
      </xdr:nvSpPr>
      <xdr:spPr>
        <a:xfrm>
          <a:off x="14541500" y="169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21938</xdr:rowOff>
    </xdr:from>
    <xdr:ext cx="469744" cy="259045"/>
    <xdr:sp macro="" textlink="">
      <xdr:nvSpPr>
        <xdr:cNvPr id="684" name="テキスト ボックス 683"/>
        <xdr:cNvSpPr txBox="1"/>
      </xdr:nvSpPr>
      <xdr:spPr>
        <a:xfrm>
          <a:off x="14357427"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63488</xdr:rowOff>
    </xdr:from>
    <xdr:to>
      <xdr:col>20</xdr:col>
      <xdr:colOff>9525</xdr:colOff>
      <xdr:row>98</xdr:row>
      <xdr:rowOff>165088</xdr:rowOff>
    </xdr:to>
    <xdr:sp macro="" textlink="">
      <xdr:nvSpPr>
        <xdr:cNvPr id="685" name="円/楕円 684"/>
        <xdr:cNvSpPr/>
      </xdr:nvSpPr>
      <xdr:spPr>
        <a:xfrm>
          <a:off x="13652500" y="1686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156215</xdr:rowOff>
    </xdr:from>
    <xdr:ext cx="469744" cy="259045"/>
    <xdr:sp macro="" textlink="">
      <xdr:nvSpPr>
        <xdr:cNvPr id="686" name="テキスト ボックス 685"/>
        <xdr:cNvSpPr txBox="1"/>
      </xdr:nvSpPr>
      <xdr:spPr>
        <a:xfrm>
          <a:off x="13468427" y="169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56465</xdr:rowOff>
    </xdr:from>
    <xdr:to>
      <xdr:col>18</xdr:col>
      <xdr:colOff>492125</xdr:colOff>
      <xdr:row>98</xdr:row>
      <xdr:rowOff>158065</xdr:rowOff>
    </xdr:to>
    <xdr:sp macro="" textlink="">
      <xdr:nvSpPr>
        <xdr:cNvPr id="687" name="円/楕円 686"/>
        <xdr:cNvSpPr/>
      </xdr:nvSpPr>
      <xdr:spPr>
        <a:xfrm>
          <a:off x="12763500" y="1685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149192</xdr:rowOff>
    </xdr:from>
    <xdr:ext cx="469744" cy="259045"/>
    <xdr:sp macro="" textlink="">
      <xdr:nvSpPr>
        <xdr:cNvPr id="688" name="テキスト ボックス 687"/>
        <xdr:cNvSpPr txBox="1"/>
      </xdr:nvSpPr>
      <xdr:spPr>
        <a:xfrm>
          <a:off x="12579427" y="1695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9" name="直線コネクタ 71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8" name="円/楕円 73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68834</xdr:rowOff>
    </xdr:from>
    <xdr:to>
      <xdr:col>32</xdr:col>
      <xdr:colOff>187325</xdr:colOff>
      <xdr:row>58</xdr:row>
      <xdr:rowOff>69291</xdr:rowOff>
    </xdr:to>
    <xdr:cxnSp macro="">
      <xdr:nvCxnSpPr>
        <xdr:cNvPr id="774" name="直線コネクタ 773"/>
        <xdr:cNvCxnSpPr/>
      </xdr:nvCxnSpPr>
      <xdr:spPr>
        <a:xfrm flipV="1">
          <a:off x="21323300" y="1001293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69291</xdr:rowOff>
    </xdr:from>
    <xdr:to>
      <xdr:col>31</xdr:col>
      <xdr:colOff>34925</xdr:colOff>
      <xdr:row>58</xdr:row>
      <xdr:rowOff>69291</xdr:rowOff>
    </xdr:to>
    <xdr:cxnSp macro="">
      <xdr:nvCxnSpPr>
        <xdr:cNvPr id="777" name="直線コネクタ 776"/>
        <xdr:cNvCxnSpPr/>
      </xdr:nvCxnSpPr>
      <xdr:spPr>
        <a:xfrm>
          <a:off x="20434300" y="10013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69200</xdr:rowOff>
    </xdr:from>
    <xdr:to>
      <xdr:col>29</xdr:col>
      <xdr:colOff>517525</xdr:colOff>
      <xdr:row>58</xdr:row>
      <xdr:rowOff>69291</xdr:rowOff>
    </xdr:to>
    <xdr:cxnSp macro="">
      <xdr:nvCxnSpPr>
        <xdr:cNvPr id="780" name="直線コネクタ 779"/>
        <xdr:cNvCxnSpPr/>
      </xdr:nvCxnSpPr>
      <xdr:spPr>
        <a:xfrm>
          <a:off x="19545300" y="1001330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69200</xdr:rowOff>
    </xdr:from>
    <xdr:to>
      <xdr:col>28</xdr:col>
      <xdr:colOff>314325</xdr:colOff>
      <xdr:row>58</xdr:row>
      <xdr:rowOff>110256</xdr:rowOff>
    </xdr:to>
    <xdr:cxnSp macro="">
      <xdr:nvCxnSpPr>
        <xdr:cNvPr id="783" name="直線コネクタ 782"/>
        <xdr:cNvCxnSpPr/>
      </xdr:nvCxnSpPr>
      <xdr:spPr>
        <a:xfrm flipV="1">
          <a:off x="18656300" y="10013300"/>
          <a:ext cx="8890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18034</xdr:rowOff>
    </xdr:from>
    <xdr:to>
      <xdr:col>32</xdr:col>
      <xdr:colOff>238125</xdr:colOff>
      <xdr:row>58</xdr:row>
      <xdr:rowOff>119634</xdr:rowOff>
    </xdr:to>
    <xdr:sp macro="" textlink="">
      <xdr:nvSpPr>
        <xdr:cNvPr id="793" name="円/楕円 792"/>
        <xdr:cNvSpPr/>
      </xdr:nvSpPr>
      <xdr:spPr>
        <a:xfrm>
          <a:off x="22110700" y="99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128866</xdr:rowOff>
    </xdr:from>
    <xdr:ext cx="378565" cy="259045"/>
    <xdr:sp macro="" textlink="">
      <xdr:nvSpPr>
        <xdr:cNvPr id="794" name="貸付金該当値テキスト"/>
        <xdr:cNvSpPr txBox="1"/>
      </xdr:nvSpPr>
      <xdr:spPr>
        <a:xfrm>
          <a:off x="22212300" y="9901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18491</xdr:rowOff>
    </xdr:from>
    <xdr:to>
      <xdr:col>31</xdr:col>
      <xdr:colOff>85725</xdr:colOff>
      <xdr:row>58</xdr:row>
      <xdr:rowOff>120091</xdr:rowOff>
    </xdr:to>
    <xdr:sp macro="" textlink="">
      <xdr:nvSpPr>
        <xdr:cNvPr id="795" name="円/楕円 794"/>
        <xdr:cNvSpPr/>
      </xdr:nvSpPr>
      <xdr:spPr>
        <a:xfrm>
          <a:off x="212725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111218</xdr:rowOff>
    </xdr:from>
    <xdr:ext cx="378565" cy="259045"/>
    <xdr:sp macro="" textlink="">
      <xdr:nvSpPr>
        <xdr:cNvPr id="796" name="テキスト ボックス 795"/>
        <xdr:cNvSpPr txBox="1"/>
      </xdr:nvSpPr>
      <xdr:spPr>
        <a:xfrm>
          <a:off x="21134017" y="1005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18491</xdr:rowOff>
    </xdr:from>
    <xdr:to>
      <xdr:col>29</xdr:col>
      <xdr:colOff>568325</xdr:colOff>
      <xdr:row>58</xdr:row>
      <xdr:rowOff>120091</xdr:rowOff>
    </xdr:to>
    <xdr:sp macro="" textlink="">
      <xdr:nvSpPr>
        <xdr:cNvPr id="797" name="円/楕円 796"/>
        <xdr:cNvSpPr/>
      </xdr:nvSpPr>
      <xdr:spPr>
        <a:xfrm>
          <a:off x="20383500" y="9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111218</xdr:rowOff>
    </xdr:from>
    <xdr:ext cx="378565" cy="259045"/>
    <xdr:sp macro="" textlink="">
      <xdr:nvSpPr>
        <xdr:cNvPr id="798" name="テキスト ボックス 797"/>
        <xdr:cNvSpPr txBox="1"/>
      </xdr:nvSpPr>
      <xdr:spPr>
        <a:xfrm>
          <a:off x="20245017" y="1005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18400</xdr:rowOff>
    </xdr:from>
    <xdr:to>
      <xdr:col>28</xdr:col>
      <xdr:colOff>365125</xdr:colOff>
      <xdr:row>58</xdr:row>
      <xdr:rowOff>120000</xdr:rowOff>
    </xdr:to>
    <xdr:sp macro="" textlink="">
      <xdr:nvSpPr>
        <xdr:cNvPr id="799" name="円/楕円 798"/>
        <xdr:cNvSpPr/>
      </xdr:nvSpPr>
      <xdr:spPr>
        <a:xfrm>
          <a:off x="19494500" y="99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111127</xdr:rowOff>
    </xdr:from>
    <xdr:ext cx="378565" cy="259045"/>
    <xdr:sp macro="" textlink="">
      <xdr:nvSpPr>
        <xdr:cNvPr id="800" name="テキスト ボックス 799"/>
        <xdr:cNvSpPr txBox="1"/>
      </xdr:nvSpPr>
      <xdr:spPr>
        <a:xfrm>
          <a:off x="19356017" y="10055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59456</xdr:rowOff>
    </xdr:from>
    <xdr:to>
      <xdr:col>27</xdr:col>
      <xdr:colOff>161925</xdr:colOff>
      <xdr:row>58</xdr:row>
      <xdr:rowOff>161056</xdr:rowOff>
    </xdr:to>
    <xdr:sp macro="" textlink="">
      <xdr:nvSpPr>
        <xdr:cNvPr id="801" name="円/楕円 800"/>
        <xdr:cNvSpPr/>
      </xdr:nvSpPr>
      <xdr:spPr>
        <a:xfrm>
          <a:off x="18605500" y="100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152183</xdr:rowOff>
    </xdr:from>
    <xdr:ext cx="378565" cy="259045"/>
    <xdr:sp macro="" textlink="">
      <xdr:nvSpPr>
        <xdr:cNvPr id="802" name="テキスト ボックス 801"/>
        <xdr:cNvSpPr txBox="1"/>
      </xdr:nvSpPr>
      <xdr:spPr>
        <a:xfrm>
          <a:off x="18467017" y="10096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52223</xdr:rowOff>
    </xdr:from>
    <xdr:to>
      <xdr:col>32</xdr:col>
      <xdr:colOff>187325</xdr:colOff>
      <xdr:row>76</xdr:row>
      <xdr:rowOff>90818</xdr:rowOff>
    </xdr:to>
    <xdr:cxnSp macro="">
      <xdr:nvCxnSpPr>
        <xdr:cNvPr id="832" name="直線コネクタ 831"/>
        <xdr:cNvCxnSpPr/>
      </xdr:nvCxnSpPr>
      <xdr:spPr>
        <a:xfrm flipV="1">
          <a:off x="21323300" y="13082423"/>
          <a:ext cx="8382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90818</xdr:rowOff>
    </xdr:from>
    <xdr:to>
      <xdr:col>31</xdr:col>
      <xdr:colOff>34925</xdr:colOff>
      <xdr:row>76</xdr:row>
      <xdr:rowOff>139433</xdr:rowOff>
    </xdr:to>
    <xdr:cxnSp macro="">
      <xdr:nvCxnSpPr>
        <xdr:cNvPr id="835" name="直線コネクタ 834"/>
        <xdr:cNvCxnSpPr/>
      </xdr:nvCxnSpPr>
      <xdr:spPr>
        <a:xfrm flipV="1">
          <a:off x="20434300" y="13121018"/>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139433</xdr:rowOff>
    </xdr:from>
    <xdr:to>
      <xdr:col>29</xdr:col>
      <xdr:colOff>517525</xdr:colOff>
      <xdr:row>77</xdr:row>
      <xdr:rowOff>10827</xdr:rowOff>
    </xdr:to>
    <xdr:cxnSp macro="">
      <xdr:nvCxnSpPr>
        <xdr:cNvPr id="838" name="直線コネクタ 837"/>
        <xdr:cNvCxnSpPr/>
      </xdr:nvCxnSpPr>
      <xdr:spPr>
        <a:xfrm flipV="1">
          <a:off x="19545300" y="13169633"/>
          <a:ext cx="889000" cy="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10827</xdr:rowOff>
    </xdr:from>
    <xdr:to>
      <xdr:col>28</xdr:col>
      <xdr:colOff>314325</xdr:colOff>
      <xdr:row>77</xdr:row>
      <xdr:rowOff>43402</xdr:rowOff>
    </xdr:to>
    <xdr:cxnSp macro="">
      <xdr:nvCxnSpPr>
        <xdr:cNvPr id="841" name="直線コネクタ 840"/>
        <xdr:cNvCxnSpPr/>
      </xdr:nvCxnSpPr>
      <xdr:spPr>
        <a:xfrm flipV="1">
          <a:off x="18656300" y="13212477"/>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1423</xdr:rowOff>
    </xdr:from>
    <xdr:to>
      <xdr:col>32</xdr:col>
      <xdr:colOff>238125</xdr:colOff>
      <xdr:row>76</xdr:row>
      <xdr:rowOff>103023</xdr:rowOff>
    </xdr:to>
    <xdr:sp macro="" textlink="">
      <xdr:nvSpPr>
        <xdr:cNvPr id="851" name="円/楕円 850"/>
        <xdr:cNvSpPr/>
      </xdr:nvSpPr>
      <xdr:spPr>
        <a:xfrm>
          <a:off x="22110700" y="130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24299</xdr:rowOff>
    </xdr:from>
    <xdr:ext cx="534377" cy="259045"/>
    <xdr:sp macro="" textlink="">
      <xdr:nvSpPr>
        <xdr:cNvPr id="852" name="繰出金該当値テキスト"/>
        <xdr:cNvSpPr txBox="1"/>
      </xdr:nvSpPr>
      <xdr:spPr>
        <a:xfrm>
          <a:off x="22212300" y="1288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46,592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40018</xdr:rowOff>
    </xdr:from>
    <xdr:to>
      <xdr:col>31</xdr:col>
      <xdr:colOff>85725</xdr:colOff>
      <xdr:row>76</xdr:row>
      <xdr:rowOff>141618</xdr:rowOff>
    </xdr:to>
    <xdr:sp macro="" textlink="">
      <xdr:nvSpPr>
        <xdr:cNvPr id="853" name="円/楕円 852"/>
        <xdr:cNvSpPr/>
      </xdr:nvSpPr>
      <xdr:spPr>
        <a:xfrm>
          <a:off x="21272500" y="130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158145</xdr:rowOff>
    </xdr:from>
    <xdr:ext cx="534377" cy="259045"/>
    <xdr:sp macro="" textlink="">
      <xdr:nvSpPr>
        <xdr:cNvPr id="854" name="テキスト ボックス 853"/>
        <xdr:cNvSpPr txBox="1"/>
      </xdr:nvSpPr>
      <xdr:spPr>
        <a:xfrm>
          <a:off x="21056111" y="1284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44,566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88633</xdr:rowOff>
    </xdr:from>
    <xdr:to>
      <xdr:col>29</xdr:col>
      <xdr:colOff>568325</xdr:colOff>
      <xdr:row>77</xdr:row>
      <xdr:rowOff>18783</xdr:rowOff>
    </xdr:to>
    <xdr:sp macro="" textlink="">
      <xdr:nvSpPr>
        <xdr:cNvPr id="855" name="円/楕円 854"/>
        <xdr:cNvSpPr/>
      </xdr:nvSpPr>
      <xdr:spPr>
        <a:xfrm>
          <a:off x="20383500" y="131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35310</xdr:rowOff>
    </xdr:from>
    <xdr:ext cx="534377" cy="259045"/>
    <xdr:sp macro="" textlink="">
      <xdr:nvSpPr>
        <xdr:cNvPr id="856" name="テキスト ボックス 855"/>
        <xdr:cNvSpPr txBox="1"/>
      </xdr:nvSpPr>
      <xdr:spPr>
        <a:xfrm>
          <a:off x="20167111" y="1289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42,014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131477</xdr:rowOff>
    </xdr:from>
    <xdr:to>
      <xdr:col>28</xdr:col>
      <xdr:colOff>365125</xdr:colOff>
      <xdr:row>77</xdr:row>
      <xdr:rowOff>61627</xdr:rowOff>
    </xdr:to>
    <xdr:sp macro="" textlink="">
      <xdr:nvSpPr>
        <xdr:cNvPr id="857" name="円/楕円 856"/>
        <xdr:cNvSpPr/>
      </xdr:nvSpPr>
      <xdr:spPr>
        <a:xfrm>
          <a:off x="19494500" y="1316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78153</xdr:rowOff>
    </xdr:from>
    <xdr:ext cx="534377" cy="259045"/>
    <xdr:sp macro="" textlink="">
      <xdr:nvSpPr>
        <xdr:cNvPr id="858" name="テキスト ボックス 857"/>
        <xdr:cNvSpPr txBox="1"/>
      </xdr:nvSpPr>
      <xdr:spPr>
        <a:xfrm>
          <a:off x="19278111" y="1293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39,765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164052</xdr:rowOff>
    </xdr:from>
    <xdr:to>
      <xdr:col>27</xdr:col>
      <xdr:colOff>161925</xdr:colOff>
      <xdr:row>77</xdr:row>
      <xdr:rowOff>94202</xdr:rowOff>
    </xdr:to>
    <xdr:sp macro="" textlink="">
      <xdr:nvSpPr>
        <xdr:cNvPr id="859" name="円/楕円 858"/>
        <xdr:cNvSpPr/>
      </xdr:nvSpPr>
      <xdr:spPr>
        <a:xfrm>
          <a:off x="18605500" y="131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85329</xdr:rowOff>
    </xdr:from>
    <xdr:ext cx="534377" cy="259045"/>
    <xdr:sp macro="" textlink="">
      <xdr:nvSpPr>
        <xdr:cNvPr id="860" name="テキスト ボックス 859"/>
        <xdr:cNvSpPr txBox="1"/>
      </xdr:nvSpPr>
      <xdr:spPr>
        <a:xfrm>
          <a:off x="18389111" y="132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歳出決算総額は、住民一人当たり</a:t>
          </a:r>
          <a:r>
            <a:rPr kumimoji="1" lang="en-US" altLang="ja-JP" sz="1300">
              <a:latin typeface="ＭＳ Ｐゴシック"/>
            </a:rPr>
            <a:t>312</a:t>
          </a:r>
          <a:r>
            <a:rPr kumimoji="1" lang="ja-JP" altLang="en-US" sz="1300">
              <a:latin typeface="ＭＳ Ｐゴシック"/>
            </a:rPr>
            <a:t>千円となっている。主な構成項目である人件費は、住民一人当たり</a:t>
          </a:r>
          <a:r>
            <a:rPr kumimoji="1" lang="en-US" altLang="ja-JP" sz="1300">
              <a:latin typeface="ＭＳ Ｐゴシック"/>
            </a:rPr>
            <a:t>53</a:t>
          </a:r>
          <a:r>
            <a:rPr kumimoji="1" lang="ja-JP" altLang="en-US" sz="1300">
              <a:latin typeface="ＭＳ Ｐゴシック"/>
            </a:rPr>
            <a:t>千円となっており、平成</a:t>
          </a:r>
          <a:r>
            <a:rPr kumimoji="1" lang="en-US" altLang="ja-JP" sz="1300">
              <a:latin typeface="ＭＳ Ｐゴシック"/>
            </a:rPr>
            <a:t>23</a:t>
          </a:r>
          <a:r>
            <a:rPr kumimoji="1" lang="ja-JP" altLang="en-US" sz="1300">
              <a:latin typeface="ＭＳ Ｐゴシック"/>
            </a:rPr>
            <a:t>年度から</a:t>
          </a:r>
          <a:r>
            <a:rPr kumimoji="1" lang="en-US" altLang="ja-JP" sz="1300">
              <a:latin typeface="ＭＳ Ｐゴシック"/>
            </a:rPr>
            <a:t>50</a:t>
          </a:r>
          <a:r>
            <a:rPr kumimoji="1" lang="ja-JP" altLang="en-US" sz="1300">
              <a:latin typeface="ＭＳ Ｐゴシック"/>
            </a:rPr>
            <a:t>千円程度にて推移しており、類似団体平均と比べて低い水準である。</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年度より、町職員の計画的な削減にも取り組んでおり、今後も同水準で推移できるよう努める。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rPr>
            <a:t>　また普通建設事業費は住民一人当たり</a:t>
          </a:r>
          <a:r>
            <a:rPr lang="en-US" altLang="ja-JP" sz="1300">
              <a:effectLst/>
            </a:rPr>
            <a:t>35</a:t>
          </a:r>
          <a:r>
            <a:rPr lang="ja-JP" altLang="en-US" sz="1300">
              <a:effectLst/>
            </a:rPr>
            <a:t>千円となっており、類似団体と比較して低い水準となっているが、今後</a:t>
          </a:r>
          <a:r>
            <a:rPr kumimoji="1" lang="ja-JP" altLang="ja-JP" sz="1300">
              <a:solidFill>
                <a:schemeClr val="dk1"/>
              </a:solidFill>
              <a:effectLst/>
              <a:latin typeface="+mn-lt"/>
              <a:ea typeface="+mn-ea"/>
              <a:cs typeface="+mn-cs"/>
            </a:rPr>
            <a:t>保育所整備事業、学校施設大規模改修・耐震化事業、道路改良事業などが控えており</a:t>
          </a:r>
          <a:r>
            <a:rPr kumimoji="1" lang="ja-JP" altLang="en-US" sz="1300">
              <a:solidFill>
                <a:schemeClr val="dk1"/>
              </a:solidFill>
              <a:effectLst/>
              <a:latin typeface="+mn-lt"/>
              <a:ea typeface="+mn-ea"/>
              <a:cs typeface="+mn-cs"/>
            </a:rPr>
            <a:t>、増加することが予想される。このため公共施設等総合管理計画に基づき、事業の取捨選択を徹底していくことで、事業費の減少を目指すこととしている。</a:t>
          </a:r>
          <a:endParaRPr lang="ja-JP" altLang="ja-JP" sz="13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愛媛県松前町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30,985
30,864
20.41
10,134,912
9,684,145
374,410
6,543,845
10,779,618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81.0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170398</xdr:rowOff>
    </xdr:from>
    <xdr:to>
      <xdr:col>6</xdr:col>
      <xdr:colOff>511175</xdr:colOff>
      <xdr:row>36</xdr:row>
      <xdr:rowOff>9725</xdr:rowOff>
    </xdr:to>
    <xdr:cxnSp macro="">
      <xdr:nvCxnSpPr>
        <xdr:cNvPr id="63" name="直線コネクタ 62"/>
        <xdr:cNvCxnSpPr/>
      </xdr:nvCxnSpPr>
      <xdr:spPr>
        <a:xfrm flipV="1">
          <a:off x="3797300" y="6171148"/>
          <a:ext cx="8382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157988</xdr:rowOff>
    </xdr:from>
    <xdr:to>
      <xdr:col>5</xdr:col>
      <xdr:colOff>358775</xdr:colOff>
      <xdr:row>36</xdr:row>
      <xdr:rowOff>9725</xdr:rowOff>
    </xdr:to>
    <xdr:cxnSp macro="">
      <xdr:nvCxnSpPr>
        <xdr:cNvPr id="66" name="直線コネクタ 65"/>
        <xdr:cNvCxnSpPr/>
      </xdr:nvCxnSpPr>
      <xdr:spPr>
        <a:xfrm>
          <a:off x="2908300" y="6158738"/>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125331</xdr:rowOff>
    </xdr:from>
    <xdr:to>
      <xdr:col>4</xdr:col>
      <xdr:colOff>155575</xdr:colOff>
      <xdr:row>35</xdr:row>
      <xdr:rowOff>157988</xdr:rowOff>
    </xdr:to>
    <xdr:cxnSp macro="">
      <xdr:nvCxnSpPr>
        <xdr:cNvPr id="69" name="直線コネクタ 68"/>
        <xdr:cNvCxnSpPr/>
      </xdr:nvCxnSpPr>
      <xdr:spPr>
        <a:xfrm>
          <a:off x="2019300" y="61260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127617</xdr:rowOff>
    </xdr:from>
    <xdr:to>
      <xdr:col>2</xdr:col>
      <xdr:colOff>638175</xdr:colOff>
      <xdr:row>35</xdr:row>
      <xdr:rowOff>125331</xdr:rowOff>
    </xdr:to>
    <xdr:cxnSp macro="">
      <xdr:nvCxnSpPr>
        <xdr:cNvPr id="72" name="直線コネクタ 71"/>
        <xdr:cNvCxnSpPr/>
      </xdr:nvCxnSpPr>
      <xdr:spPr>
        <a:xfrm>
          <a:off x="1130300" y="5956917"/>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119598</xdr:rowOff>
    </xdr:from>
    <xdr:to>
      <xdr:col>6</xdr:col>
      <xdr:colOff>561975</xdr:colOff>
      <xdr:row>36</xdr:row>
      <xdr:rowOff>49748</xdr:rowOff>
    </xdr:to>
    <xdr:sp macro="" textlink="">
      <xdr:nvSpPr>
        <xdr:cNvPr id="82" name="円/楕円 81"/>
        <xdr:cNvSpPr/>
      </xdr:nvSpPr>
      <xdr:spPr>
        <a:xfrm>
          <a:off x="4584700" y="61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98025</xdr:rowOff>
    </xdr:from>
    <xdr:ext cx="469744" cy="259045"/>
    <xdr:sp macro="" textlink="">
      <xdr:nvSpPr>
        <xdr:cNvPr id="83" name="議会費該当値テキスト"/>
        <xdr:cNvSpPr txBox="1"/>
      </xdr:nvSpPr>
      <xdr:spPr>
        <a:xfrm>
          <a:off x="4686300" y="609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130375</xdr:rowOff>
    </xdr:from>
    <xdr:to>
      <xdr:col>5</xdr:col>
      <xdr:colOff>409575</xdr:colOff>
      <xdr:row>36</xdr:row>
      <xdr:rowOff>60525</xdr:rowOff>
    </xdr:to>
    <xdr:sp macro="" textlink="">
      <xdr:nvSpPr>
        <xdr:cNvPr id="84" name="円/楕円 83"/>
        <xdr:cNvSpPr/>
      </xdr:nvSpPr>
      <xdr:spPr>
        <a:xfrm>
          <a:off x="3746500" y="613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51652</xdr:rowOff>
    </xdr:from>
    <xdr:ext cx="469744" cy="259045"/>
    <xdr:sp macro="" textlink="">
      <xdr:nvSpPr>
        <xdr:cNvPr id="85" name="テキスト ボックス 84"/>
        <xdr:cNvSpPr txBox="1"/>
      </xdr:nvSpPr>
      <xdr:spPr>
        <a:xfrm>
          <a:off x="3562427" y="622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107188</xdr:rowOff>
    </xdr:from>
    <xdr:to>
      <xdr:col>4</xdr:col>
      <xdr:colOff>206375</xdr:colOff>
      <xdr:row>36</xdr:row>
      <xdr:rowOff>37338</xdr:rowOff>
    </xdr:to>
    <xdr:sp macro="" textlink="">
      <xdr:nvSpPr>
        <xdr:cNvPr id="86" name="円/楕円 85"/>
        <xdr:cNvSpPr/>
      </xdr:nvSpPr>
      <xdr:spPr>
        <a:xfrm>
          <a:off x="2857500" y="61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28465</xdr:rowOff>
    </xdr:from>
    <xdr:ext cx="469744" cy="259045"/>
    <xdr:sp macro="" textlink="">
      <xdr:nvSpPr>
        <xdr:cNvPr id="87" name="テキスト ボックス 86"/>
        <xdr:cNvSpPr txBox="1"/>
      </xdr:nvSpPr>
      <xdr:spPr>
        <a:xfrm>
          <a:off x="2673427" y="62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74531</xdr:rowOff>
    </xdr:from>
    <xdr:to>
      <xdr:col>3</xdr:col>
      <xdr:colOff>3175</xdr:colOff>
      <xdr:row>36</xdr:row>
      <xdr:rowOff>4681</xdr:rowOff>
    </xdr:to>
    <xdr:sp macro="" textlink="">
      <xdr:nvSpPr>
        <xdr:cNvPr id="88" name="円/楕円 87"/>
        <xdr:cNvSpPr/>
      </xdr:nvSpPr>
      <xdr:spPr>
        <a:xfrm>
          <a:off x="1968500" y="607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167258</xdr:rowOff>
    </xdr:from>
    <xdr:ext cx="469744" cy="259045"/>
    <xdr:sp macro="" textlink="">
      <xdr:nvSpPr>
        <xdr:cNvPr id="89" name="テキスト ボックス 88"/>
        <xdr:cNvSpPr txBox="1"/>
      </xdr:nvSpPr>
      <xdr:spPr>
        <a:xfrm>
          <a:off x="1784427" y="616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76817</xdr:rowOff>
    </xdr:from>
    <xdr:to>
      <xdr:col>1</xdr:col>
      <xdr:colOff>485775</xdr:colOff>
      <xdr:row>35</xdr:row>
      <xdr:rowOff>6967</xdr:rowOff>
    </xdr:to>
    <xdr:sp macro="" textlink="">
      <xdr:nvSpPr>
        <xdr:cNvPr id="90" name="円/楕円 89"/>
        <xdr:cNvSpPr/>
      </xdr:nvSpPr>
      <xdr:spPr>
        <a:xfrm>
          <a:off x="1079500" y="59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169544</xdr:rowOff>
    </xdr:from>
    <xdr:ext cx="469744" cy="259045"/>
    <xdr:sp macro="" textlink="">
      <xdr:nvSpPr>
        <xdr:cNvPr id="91" name="テキスト ボックス 90"/>
        <xdr:cNvSpPr txBox="1"/>
      </xdr:nvSpPr>
      <xdr:spPr>
        <a:xfrm>
          <a:off x="895427" y="599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28959</xdr:rowOff>
    </xdr:from>
    <xdr:to>
      <xdr:col>6</xdr:col>
      <xdr:colOff>511175</xdr:colOff>
      <xdr:row>57</xdr:row>
      <xdr:rowOff>61588</xdr:rowOff>
    </xdr:to>
    <xdr:cxnSp macro="">
      <xdr:nvCxnSpPr>
        <xdr:cNvPr id="120" name="直線コネクタ 119"/>
        <xdr:cNvCxnSpPr/>
      </xdr:nvCxnSpPr>
      <xdr:spPr>
        <a:xfrm flipV="1">
          <a:off x="3797300" y="9801609"/>
          <a:ext cx="838200" cy="3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61588</xdr:rowOff>
    </xdr:from>
    <xdr:to>
      <xdr:col>5</xdr:col>
      <xdr:colOff>358775</xdr:colOff>
      <xdr:row>57</xdr:row>
      <xdr:rowOff>64384</xdr:rowOff>
    </xdr:to>
    <xdr:cxnSp macro="">
      <xdr:nvCxnSpPr>
        <xdr:cNvPr id="123" name="直線コネクタ 122"/>
        <xdr:cNvCxnSpPr/>
      </xdr:nvCxnSpPr>
      <xdr:spPr>
        <a:xfrm flipV="1">
          <a:off x="2908300" y="9834238"/>
          <a:ext cx="889000" cy="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55590</xdr:rowOff>
    </xdr:from>
    <xdr:to>
      <xdr:col>4</xdr:col>
      <xdr:colOff>155575</xdr:colOff>
      <xdr:row>57</xdr:row>
      <xdr:rowOff>64384</xdr:rowOff>
    </xdr:to>
    <xdr:cxnSp macro="">
      <xdr:nvCxnSpPr>
        <xdr:cNvPr id="126" name="直線コネクタ 125"/>
        <xdr:cNvCxnSpPr/>
      </xdr:nvCxnSpPr>
      <xdr:spPr>
        <a:xfrm>
          <a:off x="2019300" y="9828240"/>
          <a:ext cx="889000" cy="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36777</xdr:rowOff>
    </xdr:from>
    <xdr:to>
      <xdr:col>2</xdr:col>
      <xdr:colOff>638175</xdr:colOff>
      <xdr:row>57</xdr:row>
      <xdr:rowOff>55590</xdr:rowOff>
    </xdr:to>
    <xdr:cxnSp macro="">
      <xdr:nvCxnSpPr>
        <xdr:cNvPr id="129" name="直線コネクタ 128"/>
        <xdr:cNvCxnSpPr/>
      </xdr:nvCxnSpPr>
      <xdr:spPr>
        <a:xfrm>
          <a:off x="1130300" y="9809427"/>
          <a:ext cx="889000" cy="1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149609</xdr:rowOff>
    </xdr:from>
    <xdr:to>
      <xdr:col>6</xdr:col>
      <xdr:colOff>561975</xdr:colOff>
      <xdr:row>57</xdr:row>
      <xdr:rowOff>79759</xdr:rowOff>
    </xdr:to>
    <xdr:sp macro="" textlink="">
      <xdr:nvSpPr>
        <xdr:cNvPr id="139" name="円/楕円 138"/>
        <xdr:cNvSpPr/>
      </xdr:nvSpPr>
      <xdr:spPr>
        <a:xfrm>
          <a:off x="4584700" y="975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128036</xdr:rowOff>
    </xdr:from>
    <xdr:ext cx="534377" cy="259045"/>
    <xdr:sp macro="" textlink="">
      <xdr:nvSpPr>
        <xdr:cNvPr id="140" name="総務費該当値テキスト"/>
        <xdr:cNvSpPr txBox="1"/>
      </xdr:nvSpPr>
      <xdr:spPr>
        <a:xfrm>
          <a:off x="4686300" y="972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10788</xdr:rowOff>
    </xdr:from>
    <xdr:to>
      <xdr:col>5</xdr:col>
      <xdr:colOff>409575</xdr:colOff>
      <xdr:row>57</xdr:row>
      <xdr:rowOff>112388</xdr:rowOff>
    </xdr:to>
    <xdr:sp macro="" textlink="">
      <xdr:nvSpPr>
        <xdr:cNvPr id="141" name="円/楕円 140"/>
        <xdr:cNvSpPr/>
      </xdr:nvSpPr>
      <xdr:spPr>
        <a:xfrm>
          <a:off x="3746500" y="978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103515</xdr:rowOff>
    </xdr:from>
    <xdr:ext cx="534377" cy="259045"/>
    <xdr:sp macro="" textlink="">
      <xdr:nvSpPr>
        <xdr:cNvPr id="142" name="テキスト ボックス 141"/>
        <xdr:cNvSpPr txBox="1"/>
      </xdr:nvSpPr>
      <xdr:spPr>
        <a:xfrm>
          <a:off x="3530111" y="987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13584</xdr:rowOff>
    </xdr:from>
    <xdr:to>
      <xdr:col>4</xdr:col>
      <xdr:colOff>206375</xdr:colOff>
      <xdr:row>57</xdr:row>
      <xdr:rowOff>115184</xdr:rowOff>
    </xdr:to>
    <xdr:sp macro="" textlink="">
      <xdr:nvSpPr>
        <xdr:cNvPr id="143" name="円/楕円 142"/>
        <xdr:cNvSpPr/>
      </xdr:nvSpPr>
      <xdr:spPr>
        <a:xfrm>
          <a:off x="2857500" y="978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106311</xdr:rowOff>
    </xdr:from>
    <xdr:ext cx="534377" cy="259045"/>
    <xdr:sp macro="" textlink="">
      <xdr:nvSpPr>
        <xdr:cNvPr id="144" name="テキスト ボックス 143"/>
        <xdr:cNvSpPr txBox="1"/>
      </xdr:nvSpPr>
      <xdr:spPr>
        <a:xfrm>
          <a:off x="2641111" y="987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4790</xdr:rowOff>
    </xdr:from>
    <xdr:to>
      <xdr:col>3</xdr:col>
      <xdr:colOff>3175</xdr:colOff>
      <xdr:row>57</xdr:row>
      <xdr:rowOff>106390</xdr:rowOff>
    </xdr:to>
    <xdr:sp macro="" textlink="">
      <xdr:nvSpPr>
        <xdr:cNvPr id="145" name="円/楕円 144"/>
        <xdr:cNvSpPr/>
      </xdr:nvSpPr>
      <xdr:spPr>
        <a:xfrm>
          <a:off x="1968500" y="97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97517</xdr:rowOff>
    </xdr:from>
    <xdr:ext cx="534377" cy="259045"/>
    <xdr:sp macro="" textlink="">
      <xdr:nvSpPr>
        <xdr:cNvPr id="146" name="テキスト ボックス 145"/>
        <xdr:cNvSpPr txBox="1"/>
      </xdr:nvSpPr>
      <xdr:spPr>
        <a:xfrm>
          <a:off x="1752111" y="987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157427</xdr:rowOff>
    </xdr:from>
    <xdr:to>
      <xdr:col>1</xdr:col>
      <xdr:colOff>485775</xdr:colOff>
      <xdr:row>57</xdr:row>
      <xdr:rowOff>87577</xdr:rowOff>
    </xdr:to>
    <xdr:sp macro="" textlink="">
      <xdr:nvSpPr>
        <xdr:cNvPr id="147" name="円/楕円 146"/>
        <xdr:cNvSpPr/>
      </xdr:nvSpPr>
      <xdr:spPr>
        <a:xfrm>
          <a:off x="1079500" y="975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78704</xdr:rowOff>
    </xdr:from>
    <xdr:ext cx="534377" cy="259045"/>
    <xdr:sp macro="" textlink="">
      <xdr:nvSpPr>
        <xdr:cNvPr id="148" name="テキスト ボックス 147"/>
        <xdr:cNvSpPr txBox="1"/>
      </xdr:nvSpPr>
      <xdr:spPr>
        <a:xfrm>
          <a:off x="863111" y="985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111080</xdr:rowOff>
    </xdr:from>
    <xdr:to>
      <xdr:col>6</xdr:col>
      <xdr:colOff>511175</xdr:colOff>
      <xdr:row>76</xdr:row>
      <xdr:rowOff>135074</xdr:rowOff>
    </xdr:to>
    <xdr:cxnSp macro="">
      <xdr:nvCxnSpPr>
        <xdr:cNvPr id="178" name="直線コネクタ 177"/>
        <xdr:cNvCxnSpPr/>
      </xdr:nvCxnSpPr>
      <xdr:spPr>
        <a:xfrm flipV="1">
          <a:off x="3797300" y="13141280"/>
          <a:ext cx="838200" cy="2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135074</xdr:rowOff>
    </xdr:from>
    <xdr:to>
      <xdr:col>5</xdr:col>
      <xdr:colOff>358775</xdr:colOff>
      <xdr:row>77</xdr:row>
      <xdr:rowOff>16607</xdr:rowOff>
    </xdr:to>
    <xdr:cxnSp macro="">
      <xdr:nvCxnSpPr>
        <xdr:cNvPr id="181" name="直線コネクタ 180"/>
        <xdr:cNvCxnSpPr/>
      </xdr:nvCxnSpPr>
      <xdr:spPr>
        <a:xfrm flipV="1">
          <a:off x="2908300" y="13165274"/>
          <a:ext cx="889000" cy="5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16607</xdr:rowOff>
    </xdr:from>
    <xdr:to>
      <xdr:col>4</xdr:col>
      <xdr:colOff>155575</xdr:colOff>
      <xdr:row>77</xdr:row>
      <xdr:rowOff>62654</xdr:rowOff>
    </xdr:to>
    <xdr:cxnSp macro="">
      <xdr:nvCxnSpPr>
        <xdr:cNvPr id="184" name="直線コネクタ 183"/>
        <xdr:cNvCxnSpPr/>
      </xdr:nvCxnSpPr>
      <xdr:spPr>
        <a:xfrm flipV="1">
          <a:off x="2019300" y="13218257"/>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125282</xdr:rowOff>
    </xdr:from>
    <xdr:to>
      <xdr:col>2</xdr:col>
      <xdr:colOff>638175</xdr:colOff>
      <xdr:row>77</xdr:row>
      <xdr:rowOff>62654</xdr:rowOff>
    </xdr:to>
    <xdr:cxnSp macro="">
      <xdr:nvCxnSpPr>
        <xdr:cNvPr id="187" name="直線コネクタ 186"/>
        <xdr:cNvCxnSpPr/>
      </xdr:nvCxnSpPr>
      <xdr:spPr>
        <a:xfrm>
          <a:off x="1130300" y="13155482"/>
          <a:ext cx="889000" cy="10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3480</xdr:rowOff>
    </xdr:from>
    <xdr:ext cx="599010" cy="259045"/>
    <xdr:sp macro="" textlink="">
      <xdr:nvSpPr>
        <xdr:cNvPr id="191" name="テキスト ボックス 190"/>
        <xdr:cNvSpPr txBox="1"/>
      </xdr:nvSpPr>
      <xdr:spPr>
        <a:xfrm>
          <a:off x="830794" y="1320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60280</xdr:rowOff>
    </xdr:from>
    <xdr:to>
      <xdr:col>6</xdr:col>
      <xdr:colOff>561975</xdr:colOff>
      <xdr:row>76</xdr:row>
      <xdr:rowOff>161880</xdr:rowOff>
    </xdr:to>
    <xdr:sp macro="" textlink="">
      <xdr:nvSpPr>
        <xdr:cNvPr id="197" name="円/楕円 196"/>
        <xdr:cNvSpPr/>
      </xdr:nvSpPr>
      <xdr:spPr>
        <a:xfrm>
          <a:off x="4584700" y="130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38707</xdr:rowOff>
    </xdr:from>
    <xdr:ext cx="599010" cy="259045"/>
    <xdr:sp macro="" textlink="">
      <xdr:nvSpPr>
        <xdr:cNvPr id="198" name="民生費該当値テキスト"/>
        <xdr:cNvSpPr txBox="1"/>
      </xdr:nvSpPr>
      <xdr:spPr>
        <a:xfrm>
          <a:off x="4686300" y="13068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108,756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84274</xdr:rowOff>
    </xdr:from>
    <xdr:to>
      <xdr:col>5</xdr:col>
      <xdr:colOff>409575</xdr:colOff>
      <xdr:row>77</xdr:row>
      <xdr:rowOff>14424</xdr:rowOff>
    </xdr:to>
    <xdr:sp macro="" textlink="">
      <xdr:nvSpPr>
        <xdr:cNvPr id="199" name="円/楕円 198"/>
        <xdr:cNvSpPr/>
      </xdr:nvSpPr>
      <xdr:spPr>
        <a:xfrm>
          <a:off x="3746500" y="1311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5551</xdr:rowOff>
    </xdr:from>
    <xdr:ext cx="599010" cy="259045"/>
    <xdr:sp macro="" textlink="">
      <xdr:nvSpPr>
        <xdr:cNvPr id="200" name="テキスト ボックス 199"/>
        <xdr:cNvSpPr txBox="1"/>
      </xdr:nvSpPr>
      <xdr:spPr>
        <a:xfrm>
          <a:off x="3497794" y="13207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105,607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137257</xdr:rowOff>
    </xdr:from>
    <xdr:to>
      <xdr:col>4</xdr:col>
      <xdr:colOff>206375</xdr:colOff>
      <xdr:row>77</xdr:row>
      <xdr:rowOff>67407</xdr:rowOff>
    </xdr:to>
    <xdr:sp macro="" textlink="">
      <xdr:nvSpPr>
        <xdr:cNvPr id="201" name="円/楕円 200"/>
        <xdr:cNvSpPr/>
      </xdr:nvSpPr>
      <xdr:spPr>
        <a:xfrm>
          <a:off x="2857500" y="131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58534</xdr:rowOff>
    </xdr:from>
    <xdr:ext cx="534377" cy="259045"/>
    <xdr:sp macro="" textlink="">
      <xdr:nvSpPr>
        <xdr:cNvPr id="202" name="テキスト ボックス 201"/>
        <xdr:cNvSpPr txBox="1"/>
      </xdr:nvSpPr>
      <xdr:spPr>
        <a:xfrm>
          <a:off x="2641111" y="132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98,654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11854</xdr:rowOff>
    </xdr:from>
    <xdr:to>
      <xdr:col>3</xdr:col>
      <xdr:colOff>3175</xdr:colOff>
      <xdr:row>77</xdr:row>
      <xdr:rowOff>113454</xdr:rowOff>
    </xdr:to>
    <xdr:sp macro="" textlink="">
      <xdr:nvSpPr>
        <xdr:cNvPr id="203" name="円/楕円 202"/>
        <xdr:cNvSpPr/>
      </xdr:nvSpPr>
      <xdr:spPr>
        <a:xfrm>
          <a:off x="1968500" y="1321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104581</xdr:rowOff>
    </xdr:from>
    <xdr:ext cx="534377" cy="259045"/>
    <xdr:sp macro="" textlink="">
      <xdr:nvSpPr>
        <xdr:cNvPr id="204" name="テキスト ボックス 203"/>
        <xdr:cNvSpPr txBox="1"/>
      </xdr:nvSpPr>
      <xdr:spPr>
        <a:xfrm>
          <a:off x="1752111" y="133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92,611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74482</xdr:rowOff>
    </xdr:from>
    <xdr:to>
      <xdr:col>1</xdr:col>
      <xdr:colOff>485775</xdr:colOff>
      <xdr:row>77</xdr:row>
      <xdr:rowOff>4632</xdr:rowOff>
    </xdr:to>
    <xdr:sp macro="" textlink="">
      <xdr:nvSpPr>
        <xdr:cNvPr id="205" name="円/楕円 204"/>
        <xdr:cNvSpPr/>
      </xdr:nvSpPr>
      <xdr:spPr>
        <a:xfrm>
          <a:off x="1079500" y="1310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21160</xdr:rowOff>
    </xdr:from>
    <xdr:ext cx="599010" cy="259045"/>
    <xdr:sp macro="" textlink="">
      <xdr:nvSpPr>
        <xdr:cNvPr id="206" name="テキスト ボックス 205"/>
        <xdr:cNvSpPr txBox="1"/>
      </xdr:nvSpPr>
      <xdr:spPr>
        <a:xfrm>
          <a:off x="830794" y="12879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156307</xdr:rowOff>
    </xdr:from>
    <xdr:to>
      <xdr:col>6</xdr:col>
      <xdr:colOff>511175</xdr:colOff>
      <xdr:row>99</xdr:row>
      <xdr:rowOff>22378</xdr:rowOff>
    </xdr:to>
    <xdr:cxnSp macro="">
      <xdr:nvCxnSpPr>
        <xdr:cNvPr id="238" name="直線コネクタ 237"/>
        <xdr:cNvCxnSpPr/>
      </xdr:nvCxnSpPr>
      <xdr:spPr>
        <a:xfrm>
          <a:off x="3797300" y="16958407"/>
          <a:ext cx="838200" cy="3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96642</xdr:rowOff>
    </xdr:from>
    <xdr:to>
      <xdr:col>5</xdr:col>
      <xdr:colOff>358775</xdr:colOff>
      <xdr:row>98</xdr:row>
      <xdr:rowOff>156307</xdr:rowOff>
    </xdr:to>
    <xdr:cxnSp macro="">
      <xdr:nvCxnSpPr>
        <xdr:cNvPr id="241" name="直線コネクタ 240"/>
        <xdr:cNvCxnSpPr/>
      </xdr:nvCxnSpPr>
      <xdr:spPr>
        <a:xfrm>
          <a:off x="2908300" y="16898742"/>
          <a:ext cx="8890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33139</xdr:rowOff>
    </xdr:from>
    <xdr:to>
      <xdr:col>4</xdr:col>
      <xdr:colOff>155575</xdr:colOff>
      <xdr:row>98</xdr:row>
      <xdr:rowOff>96642</xdr:rowOff>
    </xdr:to>
    <xdr:cxnSp macro="">
      <xdr:nvCxnSpPr>
        <xdr:cNvPr id="244" name="直線コネクタ 243"/>
        <xdr:cNvCxnSpPr/>
      </xdr:nvCxnSpPr>
      <xdr:spPr>
        <a:xfrm>
          <a:off x="2019300" y="16835239"/>
          <a:ext cx="889000" cy="6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33139</xdr:rowOff>
    </xdr:from>
    <xdr:to>
      <xdr:col>2</xdr:col>
      <xdr:colOff>638175</xdr:colOff>
      <xdr:row>98</xdr:row>
      <xdr:rowOff>66908</xdr:rowOff>
    </xdr:to>
    <xdr:cxnSp macro="">
      <xdr:nvCxnSpPr>
        <xdr:cNvPr id="247" name="直線コネクタ 246"/>
        <xdr:cNvCxnSpPr/>
      </xdr:nvCxnSpPr>
      <xdr:spPr>
        <a:xfrm flipV="1">
          <a:off x="1130300" y="16835239"/>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143028</xdr:rowOff>
    </xdr:from>
    <xdr:to>
      <xdr:col>6</xdr:col>
      <xdr:colOff>561975</xdr:colOff>
      <xdr:row>99</xdr:row>
      <xdr:rowOff>73178</xdr:rowOff>
    </xdr:to>
    <xdr:sp macro="" textlink="">
      <xdr:nvSpPr>
        <xdr:cNvPr id="257" name="円/楕円 256"/>
        <xdr:cNvSpPr/>
      </xdr:nvSpPr>
      <xdr:spPr>
        <a:xfrm>
          <a:off x="4584700" y="169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57955</xdr:rowOff>
    </xdr:from>
    <xdr:ext cx="534377" cy="259045"/>
    <xdr:sp macro="" textlink="">
      <xdr:nvSpPr>
        <xdr:cNvPr id="258" name="衛生費該当値テキスト"/>
        <xdr:cNvSpPr txBox="1"/>
      </xdr:nvSpPr>
      <xdr:spPr>
        <a:xfrm>
          <a:off x="4686300" y="1686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105507</xdr:rowOff>
    </xdr:from>
    <xdr:to>
      <xdr:col>5</xdr:col>
      <xdr:colOff>409575</xdr:colOff>
      <xdr:row>99</xdr:row>
      <xdr:rowOff>35657</xdr:rowOff>
    </xdr:to>
    <xdr:sp macro="" textlink="">
      <xdr:nvSpPr>
        <xdr:cNvPr id="259" name="円/楕円 258"/>
        <xdr:cNvSpPr/>
      </xdr:nvSpPr>
      <xdr:spPr>
        <a:xfrm>
          <a:off x="3746500" y="169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26784</xdr:rowOff>
    </xdr:from>
    <xdr:ext cx="534377" cy="259045"/>
    <xdr:sp macro="" textlink="">
      <xdr:nvSpPr>
        <xdr:cNvPr id="260" name="テキスト ボックス 259"/>
        <xdr:cNvSpPr txBox="1"/>
      </xdr:nvSpPr>
      <xdr:spPr>
        <a:xfrm>
          <a:off x="3530111" y="1700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26,983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45842</xdr:rowOff>
    </xdr:from>
    <xdr:to>
      <xdr:col>4</xdr:col>
      <xdr:colOff>206375</xdr:colOff>
      <xdr:row>98</xdr:row>
      <xdr:rowOff>147442</xdr:rowOff>
    </xdr:to>
    <xdr:sp macro="" textlink="">
      <xdr:nvSpPr>
        <xdr:cNvPr id="261" name="円/楕円 260"/>
        <xdr:cNvSpPr/>
      </xdr:nvSpPr>
      <xdr:spPr>
        <a:xfrm>
          <a:off x="2857500" y="168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138569</xdr:rowOff>
    </xdr:from>
    <xdr:ext cx="534377" cy="259045"/>
    <xdr:sp macro="" textlink="">
      <xdr:nvSpPr>
        <xdr:cNvPr id="262" name="テキスト ボックス 261"/>
        <xdr:cNvSpPr txBox="1"/>
      </xdr:nvSpPr>
      <xdr:spPr>
        <a:xfrm>
          <a:off x="2641111" y="1694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153789</xdr:rowOff>
    </xdr:from>
    <xdr:to>
      <xdr:col>3</xdr:col>
      <xdr:colOff>3175</xdr:colOff>
      <xdr:row>98</xdr:row>
      <xdr:rowOff>83939</xdr:rowOff>
    </xdr:to>
    <xdr:sp macro="" textlink="">
      <xdr:nvSpPr>
        <xdr:cNvPr id="263" name="円/楕円 262"/>
        <xdr:cNvSpPr/>
      </xdr:nvSpPr>
      <xdr:spPr>
        <a:xfrm>
          <a:off x="1968500" y="167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100466</xdr:rowOff>
    </xdr:from>
    <xdr:ext cx="534377" cy="259045"/>
    <xdr:sp macro="" textlink="">
      <xdr:nvSpPr>
        <xdr:cNvPr id="264" name="テキスト ボックス 263"/>
        <xdr:cNvSpPr txBox="1"/>
      </xdr:nvSpPr>
      <xdr:spPr>
        <a:xfrm>
          <a:off x="1752111" y="1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34,526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16108</xdr:rowOff>
    </xdr:from>
    <xdr:to>
      <xdr:col>1</xdr:col>
      <xdr:colOff>485775</xdr:colOff>
      <xdr:row>98</xdr:row>
      <xdr:rowOff>117708</xdr:rowOff>
    </xdr:to>
    <xdr:sp macro="" textlink="">
      <xdr:nvSpPr>
        <xdr:cNvPr id="265" name="円/楕円 264"/>
        <xdr:cNvSpPr/>
      </xdr:nvSpPr>
      <xdr:spPr>
        <a:xfrm>
          <a:off x="1079500" y="1681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108835</xdr:rowOff>
    </xdr:from>
    <xdr:ext cx="534377" cy="259045"/>
    <xdr:sp macro="" textlink="">
      <xdr:nvSpPr>
        <xdr:cNvPr id="266" name="テキスト ボックス 265"/>
        <xdr:cNvSpPr txBox="1"/>
      </xdr:nvSpPr>
      <xdr:spPr>
        <a:xfrm>
          <a:off x="863111" y="1691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4" name="円/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6" name="円/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7" name="テキスト ボックス 316"/>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8" name="円/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9" name="テキスト ボックス 318"/>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20" name="円/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21" name="テキスト ボックス 320"/>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22" name="円/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23" name="テキスト ボックス 322"/>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49083</xdr:rowOff>
    </xdr:from>
    <xdr:to>
      <xdr:col>15</xdr:col>
      <xdr:colOff>180975</xdr:colOff>
      <xdr:row>57</xdr:row>
      <xdr:rowOff>74595</xdr:rowOff>
    </xdr:to>
    <xdr:cxnSp macro="">
      <xdr:nvCxnSpPr>
        <xdr:cNvPr id="350" name="直線コネクタ 349"/>
        <xdr:cNvCxnSpPr/>
      </xdr:nvCxnSpPr>
      <xdr:spPr>
        <a:xfrm flipV="1">
          <a:off x="9639300" y="9821733"/>
          <a:ext cx="8382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26452</xdr:rowOff>
    </xdr:from>
    <xdr:to>
      <xdr:col>14</xdr:col>
      <xdr:colOff>28575</xdr:colOff>
      <xdr:row>57</xdr:row>
      <xdr:rowOff>74595</xdr:rowOff>
    </xdr:to>
    <xdr:cxnSp macro="">
      <xdr:nvCxnSpPr>
        <xdr:cNvPr id="353" name="直線コネクタ 352"/>
        <xdr:cNvCxnSpPr/>
      </xdr:nvCxnSpPr>
      <xdr:spPr>
        <a:xfrm>
          <a:off x="8750300" y="9799102"/>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26452</xdr:rowOff>
    </xdr:from>
    <xdr:to>
      <xdr:col>12</xdr:col>
      <xdr:colOff>511175</xdr:colOff>
      <xdr:row>57</xdr:row>
      <xdr:rowOff>43437</xdr:rowOff>
    </xdr:to>
    <xdr:cxnSp macro="">
      <xdr:nvCxnSpPr>
        <xdr:cNvPr id="356" name="直線コネクタ 355"/>
        <xdr:cNvCxnSpPr/>
      </xdr:nvCxnSpPr>
      <xdr:spPr>
        <a:xfrm flipV="1">
          <a:off x="7861300" y="9799102"/>
          <a:ext cx="889000" cy="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43437</xdr:rowOff>
    </xdr:from>
    <xdr:to>
      <xdr:col>11</xdr:col>
      <xdr:colOff>307975</xdr:colOff>
      <xdr:row>57</xdr:row>
      <xdr:rowOff>83648</xdr:rowOff>
    </xdr:to>
    <xdr:cxnSp macro="">
      <xdr:nvCxnSpPr>
        <xdr:cNvPr id="359" name="直線コネクタ 358"/>
        <xdr:cNvCxnSpPr/>
      </xdr:nvCxnSpPr>
      <xdr:spPr>
        <a:xfrm flipV="1">
          <a:off x="6972300" y="9816087"/>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169733</xdr:rowOff>
    </xdr:from>
    <xdr:to>
      <xdr:col>15</xdr:col>
      <xdr:colOff>231775</xdr:colOff>
      <xdr:row>57</xdr:row>
      <xdr:rowOff>99883</xdr:rowOff>
    </xdr:to>
    <xdr:sp macro="" textlink="">
      <xdr:nvSpPr>
        <xdr:cNvPr id="369" name="円/楕円 368"/>
        <xdr:cNvSpPr/>
      </xdr:nvSpPr>
      <xdr:spPr>
        <a:xfrm>
          <a:off x="10426700" y="977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21160</xdr:rowOff>
    </xdr:from>
    <xdr:ext cx="534377" cy="259045"/>
    <xdr:sp macro="" textlink="">
      <xdr:nvSpPr>
        <xdr:cNvPr id="370" name="農林水産業費該当値テキスト"/>
        <xdr:cNvSpPr txBox="1"/>
      </xdr:nvSpPr>
      <xdr:spPr>
        <a:xfrm>
          <a:off x="10528300" y="962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23795</xdr:rowOff>
    </xdr:from>
    <xdr:to>
      <xdr:col>14</xdr:col>
      <xdr:colOff>79375</xdr:colOff>
      <xdr:row>57</xdr:row>
      <xdr:rowOff>125395</xdr:rowOff>
    </xdr:to>
    <xdr:sp macro="" textlink="">
      <xdr:nvSpPr>
        <xdr:cNvPr id="371" name="円/楕円 370"/>
        <xdr:cNvSpPr/>
      </xdr:nvSpPr>
      <xdr:spPr>
        <a:xfrm>
          <a:off x="9588500" y="979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116522</xdr:rowOff>
    </xdr:from>
    <xdr:ext cx="534377" cy="259045"/>
    <xdr:sp macro="" textlink="">
      <xdr:nvSpPr>
        <xdr:cNvPr id="372" name="テキスト ボックス 371"/>
        <xdr:cNvSpPr txBox="1"/>
      </xdr:nvSpPr>
      <xdr:spPr>
        <a:xfrm>
          <a:off x="9372111" y="988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147102</xdr:rowOff>
    </xdr:from>
    <xdr:to>
      <xdr:col>12</xdr:col>
      <xdr:colOff>561975</xdr:colOff>
      <xdr:row>57</xdr:row>
      <xdr:rowOff>77252</xdr:rowOff>
    </xdr:to>
    <xdr:sp macro="" textlink="">
      <xdr:nvSpPr>
        <xdr:cNvPr id="373" name="円/楕円 372"/>
        <xdr:cNvSpPr/>
      </xdr:nvSpPr>
      <xdr:spPr>
        <a:xfrm>
          <a:off x="8699500" y="974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68379</xdr:rowOff>
    </xdr:from>
    <xdr:ext cx="534377" cy="259045"/>
    <xdr:sp macro="" textlink="">
      <xdr:nvSpPr>
        <xdr:cNvPr id="374" name="テキスト ボックス 373"/>
        <xdr:cNvSpPr txBox="1"/>
      </xdr:nvSpPr>
      <xdr:spPr>
        <a:xfrm>
          <a:off x="8483111" y="984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164087</xdr:rowOff>
    </xdr:from>
    <xdr:to>
      <xdr:col>11</xdr:col>
      <xdr:colOff>358775</xdr:colOff>
      <xdr:row>57</xdr:row>
      <xdr:rowOff>94237</xdr:rowOff>
    </xdr:to>
    <xdr:sp macro="" textlink="">
      <xdr:nvSpPr>
        <xdr:cNvPr id="375" name="円/楕円 374"/>
        <xdr:cNvSpPr/>
      </xdr:nvSpPr>
      <xdr:spPr>
        <a:xfrm>
          <a:off x="7810500" y="976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85364</xdr:rowOff>
    </xdr:from>
    <xdr:ext cx="534377" cy="259045"/>
    <xdr:sp macro="" textlink="">
      <xdr:nvSpPr>
        <xdr:cNvPr id="376" name="テキスト ボックス 375"/>
        <xdr:cNvSpPr txBox="1"/>
      </xdr:nvSpPr>
      <xdr:spPr>
        <a:xfrm>
          <a:off x="7594111" y="98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32848</xdr:rowOff>
    </xdr:from>
    <xdr:to>
      <xdr:col>10</xdr:col>
      <xdr:colOff>155575</xdr:colOff>
      <xdr:row>57</xdr:row>
      <xdr:rowOff>134448</xdr:rowOff>
    </xdr:to>
    <xdr:sp macro="" textlink="">
      <xdr:nvSpPr>
        <xdr:cNvPr id="377" name="円/楕円 376"/>
        <xdr:cNvSpPr/>
      </xdr:nvSpPr>
      <xdr:spPr>
        <a:xfrm>
          <a:off x="6921500" y="980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125575</xdr:rowOff>
    </xdr:from>
    <xdr:ext cx="469744" cy="259045"/>
    <xdr:sp macro="" textlink="">
      <xdr:nvSpPr>
        <xdr:cNvPr id="378" name="テキスト ボックス 377"/>
        <xdr:cNvSpPr txBox="1"/>
      </xdr:nvSpPr>
      <xdr:spPr>
        <a:xfrm>
          <a:off x="6737427" y="9898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1854</xdr:rowOff>
    </xdr:from>
    <xdr:to>
      <xdr:col>15</xdr:col>
      <xdr:colOff>180975</xdr:colOff>
      <xdr:row>78</xdr:row>
      <xdr:rowOff>60421</xdr:rowOff>
    </xdr:to>
    <xdr:cxnSp macro="">
      <xdr:nvCxnSpPr>
        <xdr:cNvPr id="405" name="直線コネクタ 404"/>
        <xdr:cNvCxnSpPr/>
      </xdr:nvCxnSpPr>
      <xdr:spPr>
        <a:xfrm flipV="1">
          <a:off x="9639300" y="13374954"/>
          <a:ext cx="838200" cy="5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34544</xdr:rowOff>
    </xdr:from>
    <xdr:to>
      <xdr:col>14</xdr:col>
      <xdr:colOff>28575</xdr:colOff>
      <xdr:row>78</xdr:row>
      <xdr:rowOff>60421</xdr:rowOff>
    </xdr:to>
    <xdr:cxnSp macro="">
      <xdr:nvCxnSpPr>
        <xdr:cNvPr id="408" name="直線コネクタ 407"/>
        <xdr:cNvCxnSpPr/>
      </xdr:nvCxnSpPr>
      <xdr:spPr>
        <a:xfrm>
          <a:off x="8750300" y="13407644"/>
          <a:ext cx="8890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31252</xdr:rowOff>
    </xdr:from>
    <xdr:to>
      <xdr:col>12</xdr:col>
      <xdr:colOff>511175</xdr:colOff>
      <xdr:row>78</xdr:row>
      <xdr:rowOff>34544</xdr:rowOff>
    </xdr:to>
    <xdr:cxnSp macro="">
      <xdr:nvCxnSpPr>
        <xdr:cNvPr id="411" name="直線コネクタ 410"/>
        <xdr:cNvCxnSpPr/>
      </xdr:nvCxnSpPr>
      <xdr:spPr>
        <a:xfrm>
          <a:off x="7861300" y="13404352"/>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31252</xdr:rowOff>
    </xdr:from>
    <xdr:to>
      <xdr:col>11</xdr:col>
      <xdr:colOff>307975</xdr:colOff>
      <xdr:row>78</xdr:row>
      <xdr:rowOff>63440</xdr:rowOff>
    </xdr:to>
    <xdr:cxnSp macro="">
      <xdr:nvCxnSpPr>
        <xdr:cNvPr id="414" name="直線コネクタ 413"/>
        <xdr:cNvCxnSpPr/>
      </xdr:nvCxnSpPr>
      <xdr:spPr>
        <a:xfrm flipV="1">
          <a:off x="6972300" y="13404352"/>
          <a:ext cx="889000" cy="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122504</xdr:rowOff>
    </xdr:from>
    <xdr:to>
      <xdr:col>15</xdr:col>
      <xdr:colOff>231775</xdr:colOff>
      <xdr:row>78</xdr:row>
      <xdr:rowOff>52654</xdr:rowOff>
    </xdr:to>
    <xdr:sp macro="" textlink="">
      <xdr:nvSpPr>
        <xdr:cNvPr id="424" name="円/楕円 423"/>
        <xdr:cNvSpPr/>
      </xdr:nvSpPr>
      <xdr:spPr>
        <a:xfrm>
          <a:off x="10426700" y="1332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100931</xdr:rowOff>
    </xdr:from>
    <xdr:ext cx="469744" cy="259045"/>
    <xdr:sp macro="" textlink="">
      <xdr:nvSpPr>
        <xdr:cNvPr id="425" name="商工費該当値テキスト"/>
        <xdr:cNvSpPr txBox="1"/>
      </xdr:nvSpPr>
      <xdr:spPr>
        <a:xfrm>
          <a:off x="10528300"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3,015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9621</xdr:rowOff>
    </xdr:from>
    <xdr:to>
      <xdr:col>14</xdr:col>
      <xdr:colOff>79375</xdr:colOff>
      <xdr:row>78</xdr:row>
      <xdr:rowOff>111221</xdr:rowOff>
    </xdr:to>
    <xdr:sp macro="" textlink="">
      <xdr:nvSpPr>
        <xdr:cNvPr id="426" name="円/楕円 425"/>
        <xdr:cNvSpPr/>
      </xdr:nvSpPr>
      <xdr:spPr>
        <a:xfrm>
          <a:off x="9588500" y="133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102348</xdr:rowOff>
    </xdr:from>
    <xdr:ext cx="469744" cy="259045"/>
    <xdr:sp macro="" textlink="">
      <xdr:nvSpPr>
        <xdr:cNvPr id="427" name="テキスト ボックス 426"/>
        <xdr:cNvSpPr txBox="1"/>
      </xdr:nvSpPr>
      <xdr:spPr>
        <a:xfrm>
          <a:off x="9404427" y="1347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155194</xdr:rowOff>
    </xdr:from>
    <xdr:to>
      <xdr:col>12</xdr:col>
      <xdr:colOff>561975</xdr:colOff>
      <xdr:row>78</xdr:row>
      <xdr:rowOff>85344</xdr:rowOff>
    </xdr:to>
    <xdr:sp macro="" textlink="">
      <xdr:nvSpPr>
        <xdr:cNvPr id="428" name="円/楕円 427"/>
        <xdr:cNvSpPr/>
      </xdr:nvSpPr>
      <xdr:spPr>
        <a:xfrm>
          <a:off x="8699500" y="133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76471</xdr:rowOff>
    </xdr:from>
    <xdr:ext cx="469744" cy="259045"/>
    <xdr:sp macro="" textlink="">
      <xdr:nvSpPr>
        <xdr:cNvPr id="429" name="テキスト ボックス 428"/>
        <xdr:cNvSpPr txBox="1"/>
      </xdr:nvSpPr>
      <xdr:spPr>
        <a:xfrm>
          <a:off x="8515427" y="1344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151902</xdr:rowOff>
    </xdr:from>
    <xdr:to>
      <xdr:col>11</xdr:col>
      <xdr:colOff>358775</xdr:colOff>
      <xdr:row>78</xdr:row>
      <xdr:rowOff>82052</xdr:rowOff>
    </xdr:to>
    <xdr:sp macro="" textlink="">
      <xdr:nvSpPr>
        <xdr:cNvPr id="430" name="円/楕円 429"/>
        <xdr:cNvSpPr/>
      </xdr:nvSpPr>
      <xdr:spPr>
        <a:xfrm>
          <a:off x="7810500" y="1335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73179</xdr:rowOff>
    </xdr:from>
    <xdr:ext cx="469744" cy="259045"/>
    <xdr:sp macro="" textlink="">
      <xdr:nvSpPr>
        <xdr:cNvPr id="431" name="テキスト ボックス 430"/>
        <xdr:cNvSpPr txBox="1"/>
      </xdr:nvSpPr>
      <xdr:spPr>
        <a:xfrm>
          <a:off x="7626427" y="1344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12640</xdr:rowOff>
    </xdr:from>
    <xdr:to>
      <xdr:col>10</xdr:col>
      <xdr:colOff>155575</xdr:colOff>
      <xdr:row>78</xdr:row>
      <xdr:rowOff>114240</xdr:rowOff>
    </xdr:to>
    <xdr:sp macro="" textlink="">
      <xdr:nvSpPr>
        <xdr:cNvPr id="432" name="円/楕円 431"/>
        <xdr:cNvSpPr/>
      </xdr:nvSpPr>
      <xdr:spPr>
        <a:xfrm>
          <a:off x="6921500" y="133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105367</xdr:rowOff>
    </xdr:from>
    <xdr:ext cx="469744" cy="259045"/>
    <xdr:sp macro="" textlink="">
      <xdr:nvSpPr>
        <xdr:cNvPr id="433" name="テキスト ボックス 432"/>
        <xdr:cNvSpPr txBox="1"/>
      </xdr:nvSpPr>
      <xdr:spPr>
        <a:xfrm>
          <a:off x="6737427" y="1347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162637</xdr:rowOff>
    </xdr:from>
    <xdr:to>
      <xdr:col>15</xdr:col>
      <xdr:colOff>180975</xdr:colOff>
      <xdr:row>96</xdr:row>
      <xdr:rowOff>170814</xdr:rowOff>
    </xdr:to>
    <xdr:cxnSp macro="">
      <xdr:nvCxnSpPr>
        <xdr:cNvPr id="462" name="直線コネクタ 461"/>
        <xdr:cNvCxnSpPr/>
      </xdr:nvCxnSpPr>
      <xdr:spPr>
        <a:xfrm flipV="1">
          <a:off x="9639300" y="16621837"/>
          <a:ext cx="8382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170814</xdr:rowOff>
    </xdr:from>
    <xdr:to>
      <xdr:col>14</xdr:col>
      <xdr:colOff>28575</xdr:colOff>
      <xdr:row>97</xdr:row>
      <xdr:rowOff>100076</xdr:rowOff>
    </xdr:to>
    <xdr:cxnSp macro="">
      <xdr:nvCxnSpPr>
        <xdr:cNvPr id="465" name="直線コネクタ 464"/>
        <xdr:cNvCxnSpPr/>
      </xdr:nvCxnSpPr>
      <xdr:spPr>
        <a:xfrm flipV="1">
          <a:off x="8750300" y="16630014"/>
          <a:ext cx="889000" cy="10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94538</xdr:rowOff>
    </xdr:from>
    <xdr:to>
      <xdr:col>12</xdr:col>
      <xdr:colOff>511175</xdr:colOff>
      <xdr:row>97</xdr:row>
      <xdr:rowOff>100076</xdr:rowOff>
    </xdr:to>
    <xdr:cxnSp macro="">
      <xdr:nvCxnSpPr>
        <xdr:cNvPr id="468" name="直線コネクタ 467"/>
        <xdr:cNvCxnSpPr/>
      </xdr:nvCxnSpPr>
      <xdr:spPr>
        <a:xfrm>
          <a:off x="7861300" y="16725188"/>
          <a:ext cx="889000" cy="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94538</xdr:rowOff>
    </xdr:from>
    <xdr:to>
      <xdr:col>11</xdr:col>
      <xdr:colOff>307975</xdr:colOff>
      <xdr:row>97</xdr:row>
      <xdr:rowOff>100177</xdr:rowOff>
    </xdr:to>
    <xdr:cxnSp macro="">
      <xdr:nvCxnSpPr>
        <xdr:cNvPr id="471" name="直線コネクタ 470"/>
        <xdr:cNvCxnSpPr/>
      </xdr:nvCxnSpPr>
      <xdr:spPr>
        <a:xfrm flipV="1">
          <a:off x="6972300" y="16725188"/>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155605</xdr:rowOff>
    </xdr:from>
    <xdr:ext cx="534377" cy="259045"/>
    <xdr:sp macro="" textlink="">
      <xdr:nvSpPr>
        <xdr:cNvPr id="473" name="テキスト ボックス 472"/>
        <xdr:cNvSpPr txBox="1"/>
      </xdr:nvSpPr>
      <xdr:spPr>
        <a:xfrm>
          <a:off x="7594111" y="162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158957</xdr:rowOff>
    </xdr:from>
    <xdr:ext cx="534377" cy="259045"/>
    <xdr:sp macro="" textlink="">
      <xdr:nvSpPr>
        <xdr:cNvPr id="475" name="テキスト ボックス 474"/>
        <xdr:cNvSpPr txBox="1"/>
      </xdr:nvSpPr>
      <xdr:spPr>
        <a:xfrm>
          <a:off x="6705111" y="1627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111837</xdr:rowOff>
    </xdr:from>
    <xdr:to>
      <xdr:col>15</xdr:col>
      <xdr:colOff>231775</xdr:colOff>
      <xdr:row>97</xdr:row>
      <xdr:rowOff>41987</xdr:rowOff>
    </xdr:to>
    <xdr:sp macro="" textlink="">
      <xdr:nvSpPr>
        <xdr:cNvPr id="481" name="円/楕円 480"/>
        <xdr:cNvSpPr/>
      </xdr:nvSpPr>
      <xdr:spPr>
        <a:xfrm>
          <a:off x="10426700" y="1657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90264</xdr:rowOff>
    </xdr:from>
    <xdr:ext cx="534377" cy="259045"/>
    <xdr:sp macro="" textlink="">
      <xdr:nvSpPr>
        <xdr:cNvPr id="482" name="土木費該当値テキスト"/>
        <xdr:cNvSpPr txBox="1"/>
      </xdr:nvSpPr>
      <xdr:spPr>
        <a:xfrm>
          <a:off x="10528300" y="1654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31,194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120014</xdr:rowOff>
    </xdr:from>
    <xdr:to>
      <xdr:col>14</xdr:col>
      <xdr:colOff>79375</xdr:colOff>
      <xdr:row>97</xdr:row>
      <xdr:rowOff>50164</xdr:rowOff>
    </xdr:to>
    <xdr:sp macro="" textlink="">
      <xdr:nvSpPr>
        <xdr:cNvPr id="483" name="円/楕円 482"/>
        <xdr:cNvSpPr/>
      </xdr:nvSpPr>
      <xdr:spPr>
        <a:xfrm>
          <a:off x="9588500" y="1657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41291</xdr:rowOff>
    </xdr:from>
    <xdr:ext cx="534377" cy="259045"/>
    <xdr:sp macro="" textlink="">
      <xdr:nvSpPr>
        <xdr:cNvPr id="484" name="テキスト ボックス 483"/>
        <xdr:cNvSpPr txBox="1"/>
      </xdr:nvSpPr>
      <xdr:spPr>
        <a:xfrm>
          <a:off x="9372111" y="1667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49276</xdr:rowOff>
    </xdr:from>
    <xdr:to>
      <xdr:col>12</xdr:col>
      <xdr:colOff>561975</xdr:colOff>
      <xdr:row>97</xdr:row>
      <xdr:rowOff>150876</xdr:rowOff>
    </xdr:to>
    <xdr:sp macro="" textlink="">
      <xdr:nvSpPr>
        <xdr:cNvPr id="485" name="円/楕円 484"/>
        <xdr:cNvSpPr/>
      </xdr:nvSpPr>
      <xdr:spPr>
        <a:xfrm>
          <a:off x="8699500" y="166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142003</xdr:rowOff>
    </xdr:from>
    <xdr:ext cx="534377" cy="259045"/>
    <xdr:sp macro="" textlink="">
      <xdr:nvSpPr>
        <xdr:cNvPr id="486" name="テキスト ボックス 485"/>
        <xdr:cNvSpPr txBox="1"/>
      </xdr:nvSpPr>
      <xdr:spPr>
        <a:xfrm>
          <a:off x="8483111" y="1677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43738</xdr:rowOff>
    </xdr:from>
    <xdr:to>
      <xdr:col>11</xdr:col>
      <xdr:colOff>358775</xdr:colOff>
      <xdr:row>97</xdr:row>
      <xdr:rowOff>145338</xdr:rowOff>
    </xdr:to>
    <xdr:sp macro="" textlink="">
      <xdr:nvSpPr>
        <xdr:cNvPr id="487" name="円/楕円 486"/>
        <xdr:cNvSpPr/>
      </xdr:nvSpPr>
      <xdr:spPr>
        <a:xfrm>
          <a:off x="7810500" y="1667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136465</xdr:rowOff>
    </xdr:from>
    <xdr:ext cx="534377" cy="259045"/>
    <xdr:sp macro="" textlink="">
      <xdr:nvSpPr>
        <xdr:cNvPr id="488" name="テキスト ボックス 487"/>
        <xdr:cNvSpPr txBox="1"/>
      </xdr:nvSpPr>
      <xdr:spPr>
        <a:xfrm>
          <a:off x="7594111" y="167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49377</xdr:rowOff>
    </xdr:from>
    <xdr:to>
      <xdr:col>10</xdr:col>
      <xdr:colOff>155575</xdr:colOff>
      <xdr:row>97</xdr:row>
      <xdr:rowOff>150977</xdr:rowOff>
    </xdr:to>
    <xdr:sp macro="" textlink="">
      <xdr:nvSpPr>
        <xdr:cNvPr id="489" name="円/楕円 488"/>
        <xdr:cNvSpPr/>
      </xdr:nvSpPr>
      <xdr:spPr>
        <a:xfrm>
          <a:off x="6921500" y="1668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142104</xdr:rowOff>
    </xdr:from>
    <xdr:ext cx="534377" cy="259045"/>
    <xdr:sp macro="" textlink="">
      <xdr:nvSpPr>
        <xdr:cNvPr id="490" name="テキスト ボックス 489"/>
        <xdr:cNvSpPr txBox="1"/>
      </xdr:nvSpPr>
      <xdr:spPr>
        <a:xfrm>
          <a:off x="6705111" y="1677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109851</xdr:rowOff>
    </xdr:from>
    <xdr:to>
      <xdr:col>23</xdr:col>
      <xdr:colOff>517525</xdr:colOff>
      <xdr:row>38</xdr:row>
      <xdr:rowOff>127780</xdr:rowOff>
    </xdr:to>
    <xdr:cxnSp macro="">
      <xdr:nvCxnSpPr>
        <xdr:cNvPr id="522" name="直線コネクタ 521"/>
        <xdr:cNvCxnSpPr/>
      </xdr:nvCxnSpPr>
      <xdr:spPr>
        <a:xfrm flipV="1">
          <a:off x="15481300" y="6624951"/>
          <a:ext cx="8382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124874</xdr:rowOff>
    </xdr:from>
    <xdr:to>
      <xdr:col>22</xdr:col>
      <xdr:colOff>365125</xdr:colOff>
      <xdr:row>38</xdr:row>
      <xdr:rowOff>127780</xdr:rowOff>
    </xdr:to>
    <xdr:cxnSp macro="">
      <xdr:nvCxnSpPr>
        <xdr:cNvPr id="525" name="直線コネクタ 524"/>
        <xdr:cNvCxnSpPr/>
      </xdr:nvCxnSpPr>
      <xdr:spPr>
        <a:xfrm>
          <a:off x="14592300" y="6639974"/>
          <a:ext cx="889000" cy="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115338</xdr:rowOff>
    </xdr:from>
    <xdr:to>
      <xdr:col>21</xdr:col>
      <xdr:colOff>161925</xdr:colOff>
      <xdr:row>38</xdr:row>
      <xdr:rowOff>124874</xdr:rowOff>
    </xdr:to>
    <xdr:cxnSp macro="">
      <xdr:nvCxnSpPr>
        <xdr:cNvPr id="528" name="直線コネクタ 527"/>
        <xdr:cNvCxnSpPr/>
      </xdr:nvCxnSpPr>
      <xdr:spPr>
        <a:xfrm>
          <a:off x="13703300" y="6630438"/>
          <a:ext cx="8890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133810</xdr:rowOff>
    </xdr:from>
    <xdr:ext cx="534377" cy="259045"/>
    <xdr:sp macro="" textlink="">
      <xdr:nvSpPr>
        <xdr:cNvPr id="530" name="テキスト ボックス 529"/>
        <xdr:cNvSpPr txBox="1"/>
      </xdr:nvSpPr>
      <xdr:spPr>
        <a:xfrm>
          <a:off x="14325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115338</xdr:rowOff>
    </xdr:from>
    <xdr:to>
      <xdr:col>19</xdr:col>
      <xdr:colOff>644525</xdr:colOff>
      <xdr:row>38</xdr:row>
      <xdr:rowOff>118211</xdr:rowOff>
    </xdr:to>
    <xdr:cxnSp macro="">
      <xdr:nvCxnSpPr>
        <xdr:cNvPr id="531" name="直線コネクタ 530"/>
        <xdr:cNvCxnSpPr/>
      </xdr:nvCxnSpPr>
      <xdr:spPr>
        <a:xfrm flipV="1">
          <a:off x="12814300" y="6630438"/>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59051</xdr:rowOff>
    </xdr:from>
    <xdr:to>
      <xdr:col>23</xdr:col>
      <xdr:colOff>568325</xdr:colOff>
      <xdr:row>38</xdr:row>
      <xdr:rowOff>160651</xdr:rowOff>
    </xdr:to>
    <xdr:sp macro="" textlink="">
      <xdr:nvSpPr>
        <xdr:cNvPr id="541" name="円/楕円 540"/>
        <xdr:cNvSpPr/>
      </xdr:nvSpPr>
      <xdr:spPr>
        <a:xfrm>
          <a:off x="16268700" y="65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37478</xdr:rowOff>
    </xdr:from>
    <xdr:ext cx="534377" cy="259045"/>
    <xdr:sp macro="" textlink="">
      <xdr:nvSpPr>
        <xdr:cNvPr id="542" name="消防費該当値テキスト"/>
        <xdr:cNvSpPr txBox="1"/>
      </xdr:nvSpPr>
      <xdr:spPr>
        <a:xfrm>
          <a:off x="16370300" y="65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76980</xdr:rowOff>
    </xdr:from>
    <xdr:to>
      <xdr:col>22</xdr:col>
      <xdr:colOff>415925</xdr:colOff>
      <xdr:row>39</xdr:row>
      <xdr:rowOff>7130</xdr:rowOff>
    </xdr:to>
    <xdr:sp macro="" textlink="">
      <xdr:nvSpPr>
        <xdr:cNvPr id="543" name="円/楕円 542"/>
        <xdr:cNvSpPr/>
      </xdr:nvSpPr>
      <xdr:spPr>
        <a:xfrm>
          <a:off x="15430500" y="659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169707</xdr:rowOff>
    </xdr:from>
    <xdr:ext cx="534377" cy="259045"/>
    <xdr:sp macro="" textlink="">
      <xdr:nvSpPr>
        <xdr:cNvPr id="544" name="テキスト ボックス 543"/>
        <xdr:cNvSpPr txBox="1"/>
      </xdr:nvSpPr>
      <xdr:spPr>
        <a:xfrm>
          <a:off x="15214111" y="668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74074</xdr:rowOff>
    </xdr:from>
    <xdr:to>
      <xdr:col>21</xdr:col>
      <xdr:colOff>212725</xdr:colOff>
      <xdr:row>39</xdr:row>
      <xdr:rowOff>4224</xdr:rowOff>
    </xdr:to>
    <xdr:sp macro="" textlink="">
      <xdr:nvSpPr>
        <xdr:cNvPr id="545" name="円/楕円 544"/>
        <xdr:cNvSpPr/>
      </xdr:nvSpPr>
      <xdr:spPr>
        <a:xfrm>
          <a:off x="14541500" y="658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166801</xdr:rowOff>
    </xdr:from>
    <xdr:ext cx="534377" cy="259045"/>
    <xdr:sp macro="" textlink="">
      <xdr:nvSpPr>
        <xdr:cNvPr id="546" name="テキスト ボックス 545"/>
        <xdr:cNvSpPr txBox="1"/>
      </xdr:nvSpPr>
      <xdr:spPr>
        <a:xfrm>
          <a:off x="14325111" y="66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64538</xdr:rowOff>
    </xdr:from>
    <xdr:to>
      <xdr:col>20</xdr:col>
      <xdr:colOff>9525</xdr:colOff>
      <xdr:row>38</xdr:row>
      <xdr:rowOff>166138</xdr:rowOff>
    </xdr:to>
    <xdr:sp macro="" textlink="">
      <xdr:nvSpPr>
        <xdr:cNvPr id="547" name="円/楕円 546"/>
        <xdr:cNvSpPr/>
      </xdr:nvSpPr>
      <xdr:spPr>
        <a:xfrm>
          <a:off x="13652500" y="65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157265</xdr:rowOff>
    </xdr:from>
    <xdr:ext cx="534377" cy="259045"/>
    <xdr:sp macro="" textlink="">
      <xdr:nvSpPr>
        <xdr:cNvPr id="548" name="テキスト ボックス 547"/>
        <xdr:cNvSpPr txBox="1"/>
      </xdr:nvSpPr>
      <xdr:spPr>
        <a:xfrm>
          <a:off x="13436111" y="667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67411</xdr:rowOff>
    </xdr:from>
    <xdr:to>
      <xdr:col>18</xdr:col>
      <xdr:colOff>492125</xdr:colOff>
      <xdr:row>38</xdr:row>
      <xdr:rowOff>169011</xdr:rowOff>
    </xdr:to>
    <xdr:sp macro="" textlink="">
      <xdr:nvSpPr>
        <xdr:cNvPr id="549" name="円/楕円 548"/>
        <xdr:cNvSpPr/>
      </xdr:nvSpPr>
      <xdr:spPr>
        <a:xfrm>
          <a:off x="12763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160138</xdr:rowOff>
    </xdr:from>
    <xdr:ext cx="534377" cy="259045"/>
    <xdr:sp macro="" textlink="">
      <xdr:nvSpPr>
        <xdr:cNvPr id="550" name="テキスト ボックス 549"/>
        <xdr:cNvSpPr txBox="1"/>
      </xdr:nvSpPr>
      <xdr:spPr>
        <a:xfrm>
          <a:off x="12547111" y="667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160884</xdr:rowOff>
    </xdr:from>
    <xdr:to>
      <xdr:col>23</xdr:col>
      <xdr:colOff>517525</xdr:colOff>
      <xdr:row>59</xdr:row>
      <xdr:rowOff>18986</xdr:rowOff>
    </xdr:to>
    <xdr:cxnSp macro="">
      <xdr:nvCxnSpPr>
        <xdr:cNvPr id="580" name="直線コネクタ 579"/>
        <xdr:cNvCxnSpPr/>
      </xdr:nvCxnSpPr>
      <xdr:spPr>
        <a:xfrm flipV="1">
          <a:off x="15481300" y="10104984"/>
          <a:ext cx="838200" cy="29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166777</xdr:rowOff>
    </xdr:from>
    <xdr:to>
      <xdr:col>22</xdr:col>
      <xdr:colOff>365125</xdr:colOff>
      <xdr:row>59</xdr:row>
      <xdr:rowOff>18986</xdr:rowOff>
    </xdr:to>
    <xdr:cxnSp macro="">
      <xdr:nvCxnSpPr>
        <xdr:cNvPr id="583" name="直線コネクタ 582"/>
        <xdr:cNvCxnSpPr/>
      </xdr:nvCxnSpPr>
      <xdr:spPr>
        <a:xfrm>
          <a:off x="14592300" y="10110877"/>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128384</xdr:rowOff>
    </xdr:from>
    <xdr:to>
      <xdr:col>21</xdr:col>
      <xdr:colOff>161925</xdr:colOff>
      <xdr:row>58</xdr:row>
      <xdr:rowOff>166777</xdr:rowOff>
    </xdr:to>
    <xdr:cxnSp macro="">
      <xdr:nvCxnSpPr>
        <xdr:cNvPr id="586" name="直線コネクタ 585"/>
        <xdr:cNvCxnSpPr/>
      </xdr:nvCxnSpPr>
      <xdr:spPr>
        <a:xfrm>
          <a:off x="13703300" y="9901034"/>
          <a:ext cx="889000" cy="20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128384</xdr:rowOff>
    </xdr:from>
    <xdr:to>
      <xdr:col>19</xdr:col>
      <xdr:colOff>644525</xdr:colOff>
      <xdr:row>58</xdr:row>
      <xdr:rowOff>114186</xdr:rowOff>
    </xdr:to>
    <xdr:cxnSp macro="">
      <xdr:nvCxnSpPr>
        <xdr:cNvPr id="589" name="直線コネクタ 588"/>
        <xdr:cNvCxnSpPr/>
      </xdr:nvCxnSpPr>
      <xdr:spPr>
        <a:xfrm flipV="1">
          <a:off x="12814300" y="9901034"/>
          <a:ext cx="889000" cy="15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110084</xdr:rowOff>
    </xdr:from>
    <xdr:to>
      <xdr:col>23</xdr:col>
      <xdr:colOff>568325</xdr:colOff>
      <xdr:row>59</xdr:row>
      <xdr:rowOff>40234</xdr:rowOff>
    </xdr:to>
    <xdr:sp macro="" textlink="">
      <xdr:nvSpPr>
        <xdr:cNvPr id="599" name="円/楕円 598"/>
        <xdr:cNvSpPr/>
      </xdr:nvSpPr>
      <xdr:spPr>
        <a:xfrm>
          <a:off x="16268700" y="100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25011</xdr:rowOff>
    </xdr:from>
    <xdr:ext cx="534377" cy="259045"/>
    <xdr:sp macro="" textlink="">
      <xdr:nvSpPr>
        <xdr:cNvPr id="600" name="教育費該当値テキスト"/>
        <xdr:cNvSpPr txBox="1"/>
      </xdr:nvSpPr>
      <xdr:spPr>
        <a:xfrm>
          <a:off x="16370300" y="99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34,332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139636</xdr:rowOff>
    </xdr:from>
    <xdr:to>
      <xdr:col>22</xdr:col>
      <xdr:colOff>415925</xdr:colOff>
      <xdr:row>59</xdr:row>
      <xdr:rowOff>69786</xdr:rowOff>
    </xdr:to>
    <xdr:sp macro="" textlink="">
      <xdr:nvSpPr>
        <xdr:cNvPr id="601" name="円/楕円 600"/>
        <xdr:cNvSpPr/>
      </xdr:nvSpPr>
      <xdr:spPr>
        <a:xfrm>
          <a:off x="15430500" y="1008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60913</xdr:rowOff>
    </xdr:from>
    <xdr:ext cx="534377" cy="259045"/>
    <xdr:sp macro="" textlink="">
      <xdr:nvSpPr>
        <xdr:cNvPr id="602" name="テキスト ボックス 601"/>
        <xdr:cNvSpPr txBox="1"/>
      </xdr:nvSpPr>
      <xdr:spPr>
        <a:xfrm>
          <a:off x="15214111" y="1017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115977</xdr:rowOff>
    </xdr:from>
    <xdr:to>
      <xdr:col>21</xdr:col>
      <xdr:colOff>212725</xdr:colOff>
      <xdr:row>59</xdr:row>
      <xdr:rowOff>46127</xdr:rowOff>
    </xdr:to>
    <xdr:sp macro="" textlink="">
      <xdr:nvSpPr>
        <xdr:cNvPr id="603" name="円/楕円 602"/>
        <xdr:cNvSpPr/>
      </xdr:nvSpPr>
      <xdr:spPr>
        <a:xfrm>
          <a:off x="14541500" y="100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37254</xdr:rowOff>
    </xdr:from>
    <xdr:ext cx="534377" cy="259045"/>
    <xdr:sp macro="" textlink="">
      <xdr:nvSpPr>
        <xdr:cNvPr id="604" name="テキスト ボックス 603"/>
        <xdr:cNvSpPr txBox="1"/>
      </xdr:nvSpPr>
      <xdr:spPr>
        <a:xfrm>
          <a:off x="14325111" y="1015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33,868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77584</xdr:rowOff>
    </xdr:from>
    <xdr:to>
      <xdr:col>20</xdr:col>
      <xdr:colOff>9525</xdr:colOff>
      <xdr:row>58</xdr:row>
      <xdr:rowOff>7734</xdr:rowOff>
    </xdr:to>
    <xdr:sp macro="" textlink="">
      <xdr:nvSpPr>
        <xdr:cNvPr id="605" name="円/楕円 604"/>
        <xdr:cNvSpPr/>
      </xdr:nvSpPr>
      <xdr:spPr>
        <a:xfrm>
          <a:off x="13652500" y="98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24261</xdr:rowOff>
    </xdr:from>
    <xdr:ext cx="534377" cy="259045"/>
    <xdr:sp macro="" textlink="">
      <xdr:nvSpPr>
        <xdr:cNvPr id="606" name="テキスト ボックス 605"/>
        <xdr:cNvSpPr txBox="1"/>
      </xdr:nvSpPr>
      <xdr:spPr>
        <a:xfrm>
          <a:off x="13436111" y="96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50,391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63386</xdr:rowOff>
    </xdr:from>
    <xdr:to>
      <xdr:col>18</xdr:col>
      <xdr:colOff>492125</xdr:colOff>
      <xdr:row>58</xdr:row>
      <xdr:rowOff>164986</xdr:rowOff>
    </xdr:to>
    <xdr:sp macro="" textlink="">
      <xdr:nvSpPr>
        <xdr:cNvPr id="607" name="円/楕円 606"/>
        <xdr:cNvSpPr/>
      </xdr:nvSpPr>
      <xdr:spPr>
        <a:xfrm>
          <a:off x="12763500" y="100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156113</xdr:rowOff>
    </xdr:from>
    <xdr:ext cx="534377" cy="259045"/>
    <xdr:sp macro="" textlink="">
      <xdr:nvSpPr>
        <xdr:cNvPr id="608" name="テキスト ボックス 607"/>
        <xdr:cNvSpPr txBox="1"/>
      </xdr:nvSpPr>
      <xdr:spPr>
        <a:xfrm>
          <a:off x="12547111" y="101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38,009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36388</xdr:rowOff>
    </xdr:from>
    <xdr:to>
      <xdr:col>23</xdr:col>
      <xdr:colOff>517525</xdr:colOff>
      <xdr:row>96</xdr:row>
      <xdr:rowOff>69993</xdr:rowOff>
    </xdr:to>
    <xdr:cxnSp macro="">
      <xdr:nvCxnSpPr>
        <xdr:cNvPr id="696" name="直線コネクタ 695"/>
        <xdr:cNvCxnSpPr/>
      </xdr:nvCxnSpPr>
      <xdr:spPr>
        <a:xfrm>
          <a:off x="15481300" y="16495588"/>
          <a:ext cx="838200" cy="33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55391</xdr:rowOff>
    </xdr:from>
    <xdr:ext cx="534377" cy="259045"/>
    <xdr:sp macro="" textlink="">
      <xdr:nvSpPr>
        <xdr:cNvPr id="697" name="公債費平均値テキスト"/>
        <xdr:cNvSpPr txBox="1"/>
      </xdr:nvSpPr>
      <xdr:spPr>
        <a:xfrm>
          <a:off x="16370300" y="16514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36388</xdr:rowOff>
    </xdr:from>
    <xdr:to>
      <xdr:col>22</xdr:col>
      <xdr:colOff>365125</xdr:colOff>
      <xdr:row>96</xdr:row>
      <xdr:rowOff>38920</xdr:rowOff>
    </xdr:to>
    <xdr:cxnSp macro="">
      <xdr:nvCxnSpPr>
        <xdr:cNvPr id="699" name="直線コネクタ 698"/>
        <xdr:cNvCxnSpPr/>
      </xdr:nvCxnSpPr>
      <xdr:spPr>
        <a:xfrm flipV="1">
          <a:off x="14592300" y="16495588"/>
          <a:ext cx="889000" cy="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95984</xdr:rowOff>
    </xdr:from>
    <xdr:ext cx="534377" cy="259045"/>
    <xdr:sp macro="" textlink="">
      <xdr:nvSpPr>
        <xdr:cNvPr id="701" name="テキスト ボックス 700"/>
        <xdr:cNvSpPr txBox="1"/>
      </xdr:nvSpPr>
      <xdr:spPr>
        <a:xfrm>
          <a:off x="15214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38920</xdr:rowOff>
    </xdr:from>
    <xdr:to>
      <xdr:col>21</xdr:col>
      <xdr:colOff>161925</xdr:colOff>
      <xdr:row>96</xdr:row>
      <xdr:rowOff>45027</xdr:rowOff>
    </xdr:to>
    <xdr:cxnSp macro="">
      <xdr:nvCxnSpPr>
        <xdr:cNvPr id="702" name="直線コネクタ 701"/>
        <xdr:cNvCxnSpPr/>
      </xdr:nvCxnSpPr>
      <xdr:spPr>
        <a:xfrm flipV="1">
          <a:off x="13703300" y="16498120"/>
          <a:ext cx="889000" cy="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91738</xdr:rowOff>
    </xdr:from>
    <xdr:ext cx="534377" cy="259045"/>
    <xdr:sp macro="" textlink="">
      <xdr:nvSpPr>
        <xdr:cNvPr id="704" name="テキスト ボックス 703"/>
        <xdr:cNvSpPr txBox="1"/>
      </xdr:nvSpPr>
      <xdr:spPr>
        <a:xfrm>
          <a:off x="14325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45027</xdr:rowOff>
    </xdr:from>
    <xdr:to>
      <xdr:col>19</xdr:col>
      <xdr:colOff>644525</xdr:colOff>
      <xdr:row>96</xdr:row>
      <xdr:rowOff>51558</xdr:rowOff>
    </xdr:to>
    <xdr:cxnSp macro="">
      <xdr:nvCxnSpPr>
        <xdr:cNvPr id="705" name="直線コネクタ 704"/>
        <xdr:cNvCxnSpPr/>
      </xdr:nvCxnSpPr>
      <xdr:spPr>
        <a:xfrm flipV="1">
          <a:off x="12814300" y="1650422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19193</xdr:rowOff>
    </xdr:from>
    <xdr:to>
      <xdr:col>23</xdr:col>
      <xdr:colOff>568325</xdr:colOff>
      <xdr:row>96</xdr:row>
      <xdr:rowOff>120793</xdr:rowOff>
    </xdr:to>
    <xdr:sp macro="" textlink="">
      <xdr:nvSpPr>
        <xdr:cNvPr id="715" name="円/楕円 714"/>
        <xdr:cNvSpPr/>
      </xdr:nvSpPr>
      <xdr:spPr>
        <a:xfrm>
          <a:off x="16268700" y="164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42070</xdr:rowOff>
    </xdr:from>
    <xdr:ext cx="534377" cy="259045"/>
    <xdr:sp macro="" textlink="">
      <xdr:nvSpPr>
        <xdr:cNvPr id="716" name="公債費該当値テキスト"/>
        <xdr:cNvSpPr txBox="1"/>
      </xdr:nvSpPr>
      <xdr:spPr>
        <a:xfrm>
          <a:off x="16370300" y="163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33,269</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157038</xdr:rowOff>
    </xdr:from>
    <xdr:to>
      <xdr:col>22</xdr:col>
      <xdr:colOff>415925</xdr:colOff>
      <xdr:row>96</xdr:row>
      <xdr:rowOff>87188</xdr:rowOff>
    </xdr:to>
    <xdr:sp macro="" textlink="">
      <xdr:nvSpPr>
        <xdr:cNvPr id="717" name="円/楕円 716"/>
        <xdr:cNvSpPr/>
      </xdr:nvSpPr>
      <xdr:spPr>
        <a:xfrm>
          <a:off x="15430500" y="1644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103715</xdr:rowOff>
    </xdr:from>
    <xdr:ext cx="534377" cy="259045"/>
    <xdr:sp macro="" textlink="">
      <xdr:nvSpPr>
        <xdr:cNvPr id="718" name="テキスト ボックス 717"/>
        <xdr:cNvSpPr txBox="1"/>
      </xdr:nvSpPr>
      <xdr:spPr>
        <a:xfrm>
          <a:off x="15214111" y="1622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159570</xdr:rowOff>
    </xdr:from>
    <xdr:to>
      <xdr:col>21</xdr:col>
      <xdr:colOff>212725</xdr:colOff>
      <xdr:row>96</xdr:row>
      <xdr:rowOff>89720</xdr:rowOff>
    </xdr:to>
    <xdr:sp macro="" textlink="">
      <xdr:nvSpPr>
        <xdr:cNvPr id="719" name="円/楕円 718"/>
        <xdr:cNvSpPr/>
      </xdr:nvSpPr>
      <xdr:spPr>
        <a:xfrm>
          <a:off x="14541500" y="164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106247</xdr:rowOff>
    </xdr:from>
    <xdr:ext cx="534377" cy="259045"/>
    <xdr:sp macro="" textlink="">
      <xdr:nvSpPr>
        <xdr:cNvPr id="720" name="テキスト ボックス 719"/>
        <xdr:cNvSpPr txBox="1"/>
      </xdr:nvSpPr>
      <xdr:spPr>
        <a:xfrm>
          <a:off x="14325111" y="1622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165677</xdr:rowOff>
    </xdr:from>
    <xdr:to>
      <xdr:col>20</xdr:col>
      <xdr:colOff>9525</xdr:colOff>
      <xdr:row>96</xdr:row>
      <xdr:rowOff>95827</xdr:rowOff>
    </xdr:to>
    <xdr:sp macro="" textlink="">
      <xdr:nvSpPr>
        <xdr:cNvPr id="721" name="円/楕円 720"/>
        <xdr:cNvSpPr/>
      </xdr:nvSpPr>
      <xdr:spPr>
        <a:xfrm>
          <a:off x="13652500" y="1645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86954</xdr:rowOff>
    </xdr:from>
    <xdr:ext cx="534377" cy="259045"/>
    <xdr:sp macro="" textlink="">
      <xdr:nvSpPr>
        <xdr:cNvPr id="722" name="テキスト ボックス 721"/>
        <xdr:cNvSpPr txBox="1"/>
      </xdr:nvSpPr>
      <xdr:spPr>
        <a:xfrm>
          <a:off x="13436111" y="165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758</xdr:rowOff>
    </xdr:from>
    <xdr:to>
      <xdr:col>18</xdr:col>
      <xdr:colOff>492125</xdr:colOff>
      <xdr:row>96</xdr:row>
      <xdr:rowOff>102358</xdr:rowOff>
    </xdr:to>
    <xdr:sp macro="" textlink="">
      <xdr:nvSpPr>
        <xdr:cNvPr id="723" name="円/楕円 722"/>
        <xdr:cNvSpPr/>
      </xdr:nvSpPr>
      <xdr:spPr>
        <a:xfrm>
          <a:off x="12763500" y="1645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93485</xdr:rowOff>
    </xdr:from>
    <xdr:ext cx="534377" cy="259045"/>
    <xdr:sp macro="" textlink="">
      <xdr:nvSpPr>
        <xdr:cNvPr id="724" name="テキスト ボックス 723"/>
        <xdr:cNvSpPr txBox="1"/>
      </xdr:nvSpPr>
      <xdr:spPr>
        <a:xfrm>
          <a:off x="12547111" y="1655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民生費は、住民一人当たり</a:t>
          </a:r>
          <a:r>
            <a:rPr kumimoji="1" lang="en-US" altLang="ja-JP" sz="1300">
              <a:latin typeface="ＭＳ Ｐゴシック"/>
            </a:rPr>
            <a:t>109</a:t>
          </a:r>
          <a:r>
            <a:rPr kumimoji="1" lang="ja-JP" altLang="en-US" sz="1300">
              <a:latin typeface="ＭＳ Ｐゴシック"/>
            </a:rPr>
            <a:t>千円となっており、類似団体平均と比べ低い水準となっている。また総務費については、住民一人当たり</a:t>
          </a:r>
          <a:r>
            <a:rPr kumimoji="1" lang="en-US" altLang="ja-JP" sz="1300">
              <a:latin typeface="ＭＳ Ｐゴシック"/>
            </a:rPr>
            <a:t>47</a:t>
          </a:r>
          <a:r>
            <a:rPr kumimoji="1" lang="ja-JP" altLang="en-US" sz="1300">
              <a:latin typeface="ＭＳ Ｐゴシック"/>
            </a:rPr>
            <a:t>千円となっており前年度に比べ</a:t>
          </a:r>
          <a:r>
            <a:rPr kumimoji="1" lang="en-US" altLang="ja-JP" sz="1300">
              <a:latin typeface="ＭＳ Ｐゴシック"/>
            </a:rPr>
            <a:t>5</a:t>
          </a:r>
          <a:r>
            <a:rPr kumimoji="1" lang="ja-JP" altLang="en-US" sz="1300">
              <a:latin typeface="ＭＳ Ｐゴシック"/>
            </a:rPr>
            <a:t>千円の増加となっている。</a:t>
          </a:r>
          <a:r>
            <a:rPr kumimoji="1" lang="ja-JP" altLang="ja-JP" sz="1300">
              <a:solidFill>
                <a:schemeClr val="dk1"/>
              </a:solidFill>
              <a:effectLst/>
              <a:latin typeface="+mn-lt"/>
              <a:ea typeface="+mn-ea"/>
              <a:cs typeface="+mn-cs"/>
            </a:rPr>
            <a:t>社会保障税番号制度システム構築や太陽光発電設備設置が主な要因である。今後も適正な運営に努め</a:t>
          </a:r>
          <a:r>
            <a:rPr kumimoji="1" lang="ja-JP" altLang="en-US" sz="1300">
              <a:solidFill>
                <a:schemeClr val="dk1"/>
              </a:solidFill>
              <a:effectLst/>
              <a:latin typeface="+mn-lt"/>
              <a:ea typeface="+mn-ea"/>
              <a:cs typeface="+mn-cs"/>
            </a:rPr>
            <a:t>、経費の抑制を行っていく。</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財政調整基金残高は</a:t>
          </a:r>
          <a:r>
            <a:rPr kumimoji="1" lang="ja-JP" altLang="en-US" sz="1300" baseline="0">
              <a:solidFill>
                <a:schemeClr val="dk1"/>
              </a:solidFill>
              <a:effectLst/>
              <a:latin typeface="+mn-lt"/>
              <a:ea typeface="+mn-ea"/>
              <a:cs typeface="+mn-cs"/>
            </a:rPr>
            <a:t>前年比較で増加しており</a:t>
          </a:r>
          <a:r>
            <a:rPr kumimoji="1" lang="ja-JP" altLang="ja-JP" sz="1300" baseline="0">
              <a:solidFill>
                <a:schemeClr val="dk1"/>
              </a:solidFill>
              <a:effectLst/>
              <a:latin typeface="+mn-lt"/>
              <a:ea typeface="+mn-ea"/>
              <a:cs typeface="+mn-cs"/>
            </a:rPr>
            <a:t>、実質収支比率は平均して５％前後と健全な数値を維持している。</a:t>
          </a:r>
          <a:endParaRPr lang="ja-JP" altLang="ja-JP" sz="1300">
            <a:effectLst/>
          </a:endParaRPr>
        </a:p>
        <a:p>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単年度収支は</a:t>
          </a:r>
          <a:r>
            <a:rPr kumimoji="1" lang="en-US" altLang="ja-JP" sz="1300" baseline="0">
              <a:solidFill>
                <a:schemeClr val="dk1"/>
              </a:solidFill>
              <a:effectLst/>
              <a:latin typeface="+mn-lt"/>
              <a:ea typeface="+mn-ea"/>
              <a:cs typeface="+mn-cs"/>
            </a:rPr>
            <a:t>H25</a:t>
          </a:r>
          <a:r>
            <a:rPr kumimoji="1" lang="ja-JP" altLang="en-US" sz="1300" baseline="0">
              <a:solidFill>
                <a:schemeClr val="dk1"/>
              </a:solidFill>
              <a:effectLst/>
              <a:latin typeface="+mn-lt"/>
              <a:ea typeface="+mn-ea"/>
              <a:cs typeface="+mn-cs"/>
            </a:rPr>
            <a:t>年度から引き続き黒字にとなっており、実質単年度収支についても</a:t>
          </a:r>
          <a:r>
            <a:rPr kumimoji="1" lang="en-US" altLang="ja-JP" sz="1300" baseline="0">
              <a:solidFill>
                <a:schemeClr val="dk1"/>
              </a:solidFill>
              <a:effectLst/>
              <a:latin typeface="+mn-lt"/>
              <a:ea typeface="+mn-ea"/>
              <a:cs typeface="+mn-cs"/>
            </a:rPr>
            <a:t>H26</a:t>
          </a:r>
          <a:r>
            <a:rPr kumimoji="1" lang="ja-JP" altLang="en-US" sz="1300" baseline="0">
              <a:solidFill>
                <a:schemeClr val="dk1"/>
              </a:solidFill>
              <a:effectLst/>
              <a:latin typeface="+mn-lt"/>
              <a:ea typeface="+mn-ea"/>
              <a:cs typeface="+mn-cs"/>
            </a:rPr>
            <a:t>年度以降プラス値となっている。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すべての会計において健全な運営を継続し黒字となっているため、連結実質赤字比率は黒字の状態で推移している。</a:t>
          </a:r>
          <a:endParaRPr lang="ja-JP" altLang="ja-JP" sz="1400">
            <a:effectLst/>
          </a:endParaRPr>
        </a:p>
        <a:p>
          <a:r>
            <a:rPr kumimoji="1" lang="ja-JP" altLang="ja-JP" sz="1400">
              <a:solidFill>
                <a:schemeClr val="dk1"/>
              </a:solidFill>
              <a:effectLst/>
              <a:latin typeface="+mn-lt"/>
              <a:ea typeface="+mn-ea"/>
              <a:cs typeface="+mn-cs"/>
            </a:rPr>
            <a:t>　今後も慎重な運営により財政の健全化に努める。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10134912</v>
      </c>
      <c r="BO4" s="379"/>
      <c r="BP4" s="379"/>
      <c r="BQ4" s="379"/>
      <c r="BR4" s="379"/>
      <c r="BS4" s="379"/>
      <c r="BT4" s="379"/>
      <c r="BU4" s="380"/>
      <c r="BV4" s="378">
        <v>9856231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5.7</v>
      </c>
      <c r="CU4" s="385"/>
      <c r="CV4" s="385"/>
      <c r="CW4" s="385"/>
      <c r="CX4" s="385"/>
      <c r="CY4" s="385"/>
      <c r="CZ4" s="385"/>
      <c r="DA4" s="386"/>
      <c r="DB4" s="384">
        <v>5.0999999999999996</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9684145</v>
      </c>
      <c r="BO5" s="416"/>
      <c r="BP5" s="416"/>
      <c r="BQ5" s="416"/>
      <c r="BR5" s="416"/>
      <c r="BS5" s="416"/>
      <c r="BT5" s="416"/>
      <c r="BU5" s="417"/>
      <c r="BV5" s="415">
        <v>9455515</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86.4</v>
      </c>
      <c r="CU5" s="413"/>
      <c r="CV5" s="413"/>
      <c r="CW5" s="413"/>
      <c r="CX5" s="413"/>
      <c r="CY5" s="413"/>
      <c r="CZ5" s="413"/>
      <c r="DA5" s="414"/>
      <c r="DB5" s="412">
        <v>87.5</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450767</v>
      </c>
      <c r="BO6" s="416"/>
      <c r="BP6" s="416"/>
      <c r="BQ6" s="416"/>
      <c r="BR6" s="416"/>
      <c r="BS6" s="416"/>
      <c r="BT6" s="416"/>
      <c r="BU6" s="417"/>
      <c r="BV6" s="415">
        <v>400716</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93.9</v>
      </c>
      <c r="CU6" s="453"/>
      <c r="CV6" s="453"/>
      <c r="CW6" s="453"/>
      <c r="CX6" s="453"/>
      <c r="CY6" s="453"/>
      <c r="CZ6" s="453"/>
      <c r="DA6" s="454"/>
      <c r="DB6" s="452">
        <v>96.1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76357</v>
      </c>
      <c r="BO7" s="416"/>
      <c r="BP7" s="416"/>
      <c r="BQ7" s="416"/>
      <c r="BR7" s="416"/>
      <c r="BS7" s="416"/>
      <c r="BT7" s="416"/>
      <c r="BU7" s="417"/>
      <c r="BV7" s="415">
        <v>73151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6543845</v>
      </c>
      <c r="CU7" s="416"/>
      <c r="CV7" s="416"/>
      <c r="CW7" s="416"/>
      <c r="CX7" s="416"/>
      <c r="CY7" s="416"/>
      <c r="CZ7" s="416"/>
      <c r="DA7" s="417"/>
      <c r="DB7" s="415">
        <v>6425235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374410</v>
      </c>
      <c r="BO8" s="416"/>
      <c r="BP8" s="416"/>
      <c r="BQ8" s="416"/>
      <c r="BR8" s="416"/>
      <c r="BS8" s="416"/>
      <c r="BT8" s="416"/>
      <c r="BU8" s="417"/>
      <c r="BV8" s="415">
        <v>327565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0.74</v>
      </c>
      <c r="CU8" s="456"/>
      <c r="CV8" s="456"/>
      <c r="CW8" s="456"/>
      <c r="CX8" s="456"/>
      <c r="CY8" s="456"/>
      <c r="CZ8" s="456"/>
      <c r="DA8" s="457"/>
      <c r="DB8" s="455">
        <v>0.73</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30064</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46845</v>
      </c>
      <c r="BO9" s="416"/>
      <c r="BP9" s="416"/>
      <c r="BQ9" s="416"/>
      <c r="BR9" s="416"/>
      <c r="BS9" s="416"/>
      <c r="BT9" s="416"/>
      <c r="BU9" s="417"/>
      <c r="BV9" s="415">
        <v>56979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13.9</v>
      </c>
      <c r="CU9" s="413"/>
      <c r="CV9" s="413"/>
      <c r="CW9" s="413"/>
      <c r="CX9" s="413"/>
      <c r="CY9" s="413"/>
      <c r="CZ9" s="413"/>
      <c r="DA9" s="414"/>
      <c r="DB9" s="412">
        <v>15.1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30359</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173807</v>
      </c>
      <c r="BO10" s="416"/>
      <c r="BP10" s="416"/>
      <c r="BQ10" s="416"/>
      <c r="BR10" s="416"/>
      <c r="BS10" s="416"/>
      <c r="BT10" s="416"/>
      <c r="BU10" s="417"/>
      <c r="BV10" s="415">
        <v>135526</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v>30071</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30985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78</v>
      </c>
      <c r="AV12" s="448"/>
      <c r="AW12" s="448"/>
      <c r="AX12" s="448"/>
      <c r="AY12" s="449" t="s">
        <v>115</v>
      </c>
      <c r="AZ12" s="450"/>
      <c r="BA12" s="450"/>
      <c r="BB12" s="450"/>
      <c r="BC12" s="450"/>
      <c r="BD12" s="450"/>
      <c r="BE12" s="450"/>
      <c r="BF12" s="450"/>
      <c r="BG12" s="450"/>
      <c r="BH12" s="450"/>
      <c r="BI12" s="450"/>
      <c r="BJ12" s="450"/>
      <c r="BK12" s="450"/>
      <c r="BL12" s="450"/>
      <c r="BM12" s="451"/>
      <c r="BN12" s="415" t="s">
        <v>108</v>
      </c>
      <c r="BO12" s="416"/>
      <c r="BP12" s="416"/>
      <c r="BQ12" s="416"/>
      <c r="BR12" s="416"/>
      <c r="BS12" s="416"/>
      <c r="BT12" s="416"/>
      <c r="BU12" s="417"/>
      <c r="BV12" s="415">
        <v>84000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108</v>
      </c>
      <c r="CU12" s="456"/>
      <c r="CV12" s="456"/>
      <c r="CW12" s="456"/>
      <c r="CX12" s="456"/>
      <c r="CY12" s="456"/>
      <c r="CZ12" s="456"/>
      <c r="DA12" s="457"/>
      <c r="DB12" s="455" t="s">
        <v>108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117</v>
      </c>
      <c r="N13" s="504"/>
      <c r="O13" s="504"/>
      <c r="P13" s="504"/>
      <c r="Q13" s="505"/>
      <c r="R13" s="496">
        <v>30864</v>
      </c>
      <c r="S13" s="497"/>
      <c r="T13" s="497"/>
      <c r="U13" s="497"/>
      <c r="V13" s="498"/>
      <c r="W13" s="431" t="s">
        <v>118</v>
      </c>
      <c r="X13" s="432"/>
      <c r="Y13" s="432"/>
      <c r="Z13" s="432"/>
      <c r="AA13" s="432"/>
      <c r="AB13" s="422"/>
      <c r="AC13" s="466">
        <v>885</v>
      </c>
      <c r="AD13" s="467"/>
      <c r="AE13" s="467"/>
      <c r="AF13" s="467"/>
      <c r="AG13" s="506"/>
      <c r="AH13" s="466">
        <v>1103</v>
      </c>
      <c r="AI13" s="467"/>
      <c r="AJ13" s="467"/>
      <c r="AK13" s="467"/>
      <c r="AL13" s="468"/>
      <c r="AM13" s="444" t="s">
        <v>119</v>
      </c>
      <c r="AN13" s="445"/>
      <c r="AO13" s="445"/>
      <c r="AP13" s="445"/>
      <c r="AQ13" s="445"/>
      <c r="AR13" s="445"/>
      <c r="AS13" s="445"/>
      <c r="AT13" s="446"/>
      <c r="AU13" s="447" t="s">
        <v>120</v>
      </c>
      <c r="AV13" s="448"/>
      <c r="AW13" s="448"/>
      <c r="AX13" s="448"/>
      <c r="AY13" s="449" t="s">
        <v>121</v>
      </c>
      <c r="AZ13" s="450"/>
      <c r="BA13" s="450"/>
      <c r="BB13" s="450"/>
      <c r="BC13" s="450"/>
      <c r="BD13" s="450"/>
      <c r="BE13" s="450"/>
      <c r="BF13" s="450"/>
      <c r="BG13" s="450"/>
      <c r="BH13" s="450"/>
      <c r="BI13" s="450"/>
      <c r="BJ13" s="450"/>
      <c r="BK13" s="450"/>
      <c r="BL13" s="450"/>
      <c r="BM13" s="451"/>
      <c r="BN13" s="415">
        <v>250723</v>
      </c>
      <c r="BO13" s="416"/>
      <c r="BP13" s="416"/>
      <c r="BQ13" s="416"/>
      <c r="BR13" s="416"/>
      <c r="BS13" s="416"/>
      <c r="BT13" s="416"/>
      <c r="BU13" s="417"/>
      <c r="BV13" s="415">
        <v>108505</v>
      </c>
      <c r="BW13" s="416"/>
      <c r="BX13" s="416"/>
      <c r="BY13" s="416"/>
      <c r="BZ13" s="416"/>
      <c r="CA13" s="416"/>
      <c r="CB13" s="416"/>
      <c r="CC13" s="417"/>
      <c r="CD13" s="418" t="s">
        <v>122</v>
      </c>
      <c r="CE13" s="419"/>
      <c r="CF13" s="419"/>
      <c r="CG13" s="419"/>
      <c r="CH13" s="419"/>
      <c r="CI13" s="419"/>
      <c r="CJ13" s="419"/>
      <c r="CK13" s="419"/>
      <c r="CL13" s="419"/>
      <c r="CM13" s="419"/>
      <c r="CN13" s="419"/>
      <c r="CO13" s="419"/>
      <c r="CP13" s="419"/>
      <c r="CQ13" s="419"/>
      <c r="CR13" s="419"/>
      <c r="CS13" s="420"/>
      <c r="CT13" s="412">
        <v>10</v>
      </c>
      <c r="CU13" s="413"/>
      <c r="CV13" s="413"/>
      <c r="CW13" s="413"/>
      <c r="CX13" s="413"/>
      <c r="CY13" s="413"/>
      <c r="CZ13" s="413"/>
      <c r="DA13" s="414"/>
      <c r="DB13" s="412">
        <v>11.4</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123</v>
      </c>
      <c r="M14" s="494"/>
      <c r="N14" s="494"/>
      <c r="O14" s="494"/>
      <c r="P14" s="494"/>
      <c r="Q14" s="495"/>
      <c r="R14" s="496">
        <v>31153</v>
      </c>
      <c r="S14" s="497"/>
      <c r="T14" s="497"/>
      <c r="U14" s="497"/>
      <c r="V14" s="498"/>
      <c r="W14" s="405"/>
      <c r="X14" s="406"/>
      <c r="Y14" s="406"/>
      <c r="Z14" s="406"/>
      <c r="AA14" s="406"/>
      <c r="AB14" s="395"/>
      <c r="AC14" s="499">
        <v>6.4</v>
      </c>
      <c r="AD14" s="500"/>
      <c r="AE14" s="500"/>
      <c r="AF14" s="500"/>
      <c r="AG14" s="501"/>
      <c r="AH14" s="499">
        <v>7.6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124</v>
      </c>
      <c r="CE14" s="508"/>
      <c r="CF14" s="508"/>
      <c r="CG14" s="508"/>
      <c r="CH14" s="508"/>
      <c r="CI14" s="508"/>
      <c r="CJ14" s="508"/>
      <c r="CK14" s="508"/>
      <c r="CL14" s="508"/>
      <c r="CM14" s="508"/>
      <c r="CN14" s="508"/>
      <c r="CO14" s="508"/>
      <c r="CP14" s="508"/>
      <c r="CQ14" s="508"/>
      <c r="CR14" s="508"/>
      <c r="CS14" s="509"/>
      <c r="CT14" s="510">
        <v>81</v>
      </c>
      <c r="CU14" s="511"/>
      <c r="CV14" s="511"/>
      <c r="CW14" s="511"/>
      <c r="CX14" s="511"/>
      <c r="CY14" s="511"/>
      <c r="CZ14" s="511"/>
      <c r="DA14" s="512"/>
      <c r="DB14" s="510">
        <v>92.8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117</v>
      </c>
      <c r="N15" s="504"/>
      <c r="O15" s="504"/>
      <c r="P15" s="504"/>
      <c r="Q15" s="505"/>
      <c r="R15" s="496">
        <v>31037</v>
      </c>
      <c r="S15" s="497"/>
      <c r="T15" s="497"/>
      <c r="U15" s="497"/>
      <c r="V15" s="498"/>
      <c r="W15" s="431" t="s">
        <v>125</v>
      </c>
      <c r="X15" s="432"/>
      <c r="Y15" s="432"/>
      <c r="Z15" s="432"/>
      <c r="AA15" s="432"/>
      <c r="AB15" s="422"/>
      <c r="AC15" s="466">
        <v>3846</v>
      </c>
      <c r="AD15" s="467"/>
      <c r="AE15" s="467"/>
      <c r="AF15" s="467"/>
      <c r="AG15" s="506"/>
      <c r="AH15" s="466">
        <v>4232</v>
      </c>
      <c r="AI15" s="467"/>
      <c r="AJ15" s="467"/>
      <c r="AK15" s="467"/>
      <c r="AL15" s="468"/>
      <c r="AM15" s="444"/>
      <c r="AN15" s="445"/>
      <c r="AO15" s="445"/>
      <c r="AP15" s="445"/>
      <c r="AQ15" s="445"/>
      <c r="AR15" s="445"/>
      <c r="AS15" s="445"/>
      <c r="AT15" s="446"/>
      <c r="AU15" s="447"/>
      <c r="AV15" s="448"/>
      <c r="AW15" s="448"/>
      <c r="AX15" s="448"/>
      <c r="AY15" s="375" t="s">
        <v>126</v>
      </c>
      <c r="AZ15" s="376"/>
      <c r="BA15" s="376"/>
      <c r="BB15" s="376"/>
      <c r="BC15" s="376"/>
      <c r="BD15" s="376"/>
      <c r="BE15" s="376"/>
      <c r="BF15" s="376"/>
      <c r="BG15" s="376"/>
      <c r="BH15" s="376"/>
      <c r="BI15" s="376"/>
      <c r="BJ15" s="376"/>
      <c r="BK15" s="376"/>
      <c r="BL15" s="376"/>
      <c r="BM15" s="377"/>
      <c r="BN15" s="378">
        <v>3702976</v>
      </c>
      <c r="BO15" s="379"/>
      <c r="BP15" s="379"/>
      <c r="BQ15" s="379"/>
      <c r="BR15" s="379"/>
      <c r="BS15" s="379"/>
      <c r="BT15" s="379"/>
      <c r="BU15" s="380"/>
      <c r="BV15" s="378">
        <v>3539171</v>
      </c>
      <c r="BW15" s="379"/>
      <c r="BX15" s="379"/>
      <c r="BY15" s="379"/>
      <c r="BZ15" s="379"/>
      <c r="CA15" s="379"/>
      <c r="CB15" s="379"/>
      <c r="CC15" s="380"/>
      <c r="CD15" s="513" t="s">
        <v>127</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128</v>
      </c>
      <c r="M16" s="524"/>
      <c r="N16" s="524"/>
      <c r="O16" s="524"/>
      <c r="P16" s="524"/>
      <c r="Q16" s="525"/>
      <c r="R16" s="516" t="s">
        <v>129</v>
      </c>
      <c r="S16" s="517"/>
      <c r="T16" s="517"/>
      <c r="U16" s="517"/>
      <c r="V16" s="518"/>
      <c r="W16" s="405"/>
      <c r="X16" s="406"/>
      <c r="Y16" s="406"/>
      <c r="Z16" s="406"/>
      <c r="AA16" s="406"/>
      <c r="AB16" s="395"/>
      <c r="AC16" s="499">
        <v>27.9</v>
      </c>
      <c r="AD16" s="500"/>
      <c r="AE16" s="500"/>
      <c r="AF16" s="500"/>
      <c r="AG16" s="501"/>
      <c r="AH16" s="499">
        <v>29.3</v>
      </c>
      <c r="AI16" s="500"/>
      <c r="AJ16" s="500"/>
      <c r="AK16" s="500"/>
      <c r="AL16" s="502"/>
      <c r="AM16" s="444"/>
      <c r="AN16" s="445"/>
      <c r="AO16" s="445"/>
      <c r="AP16" s="445"/>
      <c r="AQ16" s="445"/>
      <c r="AR16" s="445"/>
      <c r="AS16" s="445"/>
      <c r="AT16" s="446"/>
      <c r="AU16" s="447"/>
      <c r="AV16" s="448"/>
      <c r="AW16" s="448"/>
      <c r="AX16" s="448"/>
      <c r="AY16" s="449" t="s">
        <v>130</v>
      </c>
      <c r="AZ16" s="450"/>
      <c r="BA16" s="450"/>
      <c r="BB16" s="450"/>
      <c r="BC16" s="450"/>
      <c r="BD16" s="450"/>
      <c r="BE16" s="450"/>
      <c r="BF16" s="450"/>
      <c r="BG16" s="450"/>
      <c r="BH16" s="450"/>
      <c r="BI16" s="450"/>
      <c r="BJ16" s="450"/>
      <c r="BK16" s="450"/>
      <c r="BL16" s="450"/>
      <c r="BM16" s="451"/>
      <c r="BN16" s="415">
        <v>4976911</v>
      </c>
      <c r="BO16" s="416"/>
      <c r="BP16" s="416"/>
      <c r="BQ16" s="416"/>
      <c r="BR16" s="416"/>
      <c r="BS16" s="416"/>
      <c r="BT16" s="416"/>
      <c r="BU16" s="417"/>
      <c r="BV16" s="415">
        <v>4796275</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131</v>
      </c>
      <c r="N17" s="520"/>
      <c r="O17" s="520"/>
      <c r="P17" s="520"/>
      <c r="Q17" s="521"/>
      <c r="R17" s="516" t="s">
        <v>132</v>
      </c>
      <c r="S17" s="517"/>
      <c r="T17" s="517"/>
      <c r="U17" s="517"/>
      <c r="V17" s="518"/>
      <c r="W17" s="431" t="s">
        <v>133</v>
      </c>
      <c r="X17" s="432"/>
      <c r="Y17" s="432"/>
      <c r="Z17" s="432"/>
      <c r="AA17" s="432"/>
      <c r="AB17" s="422"/>
      <c r="AC17" s="466">
        <v>9078</v>
      </c>
      <c r="AD17" s="467"/>
      <c r="AE17" s="467"/>
      <c r="AF17" s="467"/>
      <c r="AG17" s="506"/>
      <c r="AH17" s="466">
        <v>9016</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4737011</v>
      </c>
      <c r="BO17" s="416"/>
      <c r="BP17" s="416"/>
      <c r="BQ17" s="416"/>
      <c r="BR17" s="416"/>
      <c r="BS17" s="416"/>
      <c r="BT17" s="416"/>
      <c r="BU17" s="417"/>
      <c r="BV17" s="415">
        <v>4573801</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20.41</v>
      </c>
      <c r="M18" s="528"/>
      <c r="N18" s="528"/>
      <c r="O18" s="528"/>
      <c r="P18" s="528"/>
      <c r="Q18" s="528"/>
      <c r="R18" s="529"/>
      <c r="S18" s="529"/>
      <c r="T18" s="529"/>
      <c r="U18" s="529"/>
      <c r="V18" s="530"/>
      <c r="W18" s="433"/>
      <c r="X18" s="434"/>
      <c r="Y18" s="434"/>
      <c r="Z18" s="434"/>
      <c r="AA18" s="434"/>
      <c r="AB18" s="425"/>
      <c r="AC18" s="531">
        <v>65.7</v>
      </c>
      <c r="AD18" s="532"/>
      <c r="AE18" s="532"/>
      <c r="AF18" s="532"/>
      <c r="AG18" s="533"/>
      <c r="AH18" s="531">
        <v>62.4</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5816357</v>
      </c>
      <c r="BO18" s="416"/>
      <c r="BP18" s="416"/>
      <c r="BQ18" s="416"/>
      <c r="BR18" s="416"/>
      <c r="BS18" s="416"/>
      <c r="BT18" s="416"/>
      <c r="BU18" s="417"/>
      <c r="BV18" s="415">
        <v>5809222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1473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7413620</v>
      </c>
      <c r="BO19" s="416"/>
      <c r="BP19" s="416"/>
      <c r="BQ19" s="416"/>
      <c r="BR19" s="416"/>
      <c r="BS19" s="416"/>
      <c r="BT19" s="416"/>
      <c r="BU19" s="417"/>
      <c r="BV19" s="415">
        <v>7281392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11525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10779618</v>
      </c>
      <c r="BO23" s="416"/>
      <c r="BP23" s="416"/>
      <c r="BQ23" s="416"/>
      <c r="BR23" s="416"/>
      <c r="BS23" s="416"/>
      <c r="BT23" s="416"/>
      <c r="BU23" s="417"/>
      <c r="BV23" s="415">
        <v>10857703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7776</v>
      </c>
      <c r="R24" s="467"/>
      <c r="S24" s="467"/>
      <c r="T24" s="467"/>
      <c r="U24" s="467"/>
      <c r="V24" s="506"/>
      <c r="W24" s="561"/>
      <c r="X24" s="549"/>
      <c r="Y24" s="550"/>
      <c r="Z24" s="465" t="s">
        <v>149</v>
      </c>
      <c r="AA24" s="445"/>
      <c r="AB24" s="445"/>
      <c r="AC24" s="445"/>
      <c r="AD24" s="445"/>
      <c r="AE24" s="445"/>
      <c r="AF24" s="445"/>
      <c r="AG24" s="446"/>
      <c r="AH24" s="466">
        <v>179</v>
      </c>
      <c r="AI24" s="467"/>
      <c r="AJ24" s="467"/>
      <c r="AK24" s="467"/>
      <c r="AL24" s="506"/>
      <c r="AM24" s="466">
        <v>542728</v>
      </c>
      <c r="AN24" s="467"/>
      <c r="AO24" s="467"/>
      <c r="AP24" s="467"/>
      <c r="AQ24" s="467"/>
      <c r="AR24" s="506"/>
      <c r="AS24" s="466">
        <v>3032</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10103622</v>
      </c>
      <c r="BO24" s="416"/>
      <c r="BP24" s="416"/>
      <c r="BQ24" s="416"/>
      <c r="BR24" s="416"/>
      <c r="BS24" s="416"/>
      <c r="BT24" s="416"/>
      <c r="BU24" s="417"/>
      <c r="BV24" s="415">
        <v>10129367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2</v>
      </c>
      <c r="M25" s="467"/>
      <c r="N25" s="467"/>
      <c r="O25" s="467"/>
      <c r="P25" s="506"/>
      <c r="Q25" s="466">
        <v>6174</v>
      </c>
      <c r="R25" s="467"/>
      <c r="S25" s="467"/>
      <c r="T25" s="467"/>
      <c r="U25" s="467"/>
      <c r="V25" s="506"/>
      <c r="W25" s="561"/>
      <c r="X25" s="549"/>
      <c r="Y25" s="550"/>
      <c r="Z25" s="465" t="s">
        <v>152</v>
      </c>
      <c r="AA25" s="445"/>
      <c r="AB25" s="445"/>
      <c r="AC25" s="445"/>
      <c r="AD25" s="445"/>
      <c r="AE25" s="445"/>
      <c r="AF25" s="445"/>
      <c r="AG25" s="446"/>
      <c r="AH25" s="466" t="s">
        <v>153</v>
      </c>
      <c r="AI25" s="467"/>
      <c r="AJ25" s="467"/>
      <c r="AK25" s="467"/>
      <c r="AL25" s="506"/>
      <c r="AM25" s="466" t="s">
        <v>153</v>
      </c>
      <c r="AN25" s="467"/>
      <c r="AO25" s="467"/>
      <c r="AP25" s="467"/>
      <c r="AQ25" s="467"/>
      <c r="AR25" s="506"/>
      <c r="AS25" s="466" t="s">
        <v>153</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38411</v>
      </c>
      <c r="BO25" s="379"/>
      <c r="BP25" s="379"/>
      <c r="BQ25" s="379"/>
      <c r="BR25" s="379"/>
      <c r="BS25" s="379"/>
      <c r="BT25" s="379"/>
      <c r="BU25" s="380"/>
      <c r="BV25" s="378">
        <v>13500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5445</v>
      </c>
      <c r="R26" s="467"/>
      <c r="S26" s="467"/>
      <c r="T26" s="467"/>
      <c r="U26" s="467"/>
      <c r="V26" s="506"/>
      <c r="W26" s="561"/>
      <c r="X26" s="549"/>
      <c r="Y26" s="550"/>
      <c r="Z26" s="465" t="s">
        <v>156</v>
      </c>
      <c r="AA26" s="571"/>
      <c r="AB26" s="571"/>
      <c r="AC26" s="571"/>
      <c r="AD26" s="571"/>
      <c r="AE26" s="571"/>
      <c r="AF26" s="571"/>
      <c r="AG26" s="572"/>
      <c r="AH26" s="466">
        <v>5</v>
      </c>
      <c r="AI26" s="467"/>
      <c r="AJ26" s="467"/>
      <c r="AK26" s="467"/>
      <c r="AL26" s="506"/>
      <c r="AM26" s="466">
        <v>11835</v>
      </c>
      <c r="AN26" s="467"/>
      <c r="AO26" s="467"/>
      <c r="AP26" s="467"/>
      <c r="AQ26" s="467"/>
      <c r="AR26" s="506"/>
      <c r="AS26" s="466">
        <v>2367</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153</v>
      </c>
      <c r="BO26" s="416"/>
      <c r="BP26" s="416"/>
      <c r="BQ26" s="416"/>
      <c r="BR26" s="416"/>
      <c r="BS26" s="416"/>
      <c r="BT26" s="416"/>
      <c r="BU26" s="417"/>
      <c r="BV26" s="415" t="s">
        <v>153</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3800</v>
      </c>
      <c r="R27" s="467"/>
      <c r="S27" s="467"/>
      <c r="T27" s="467"/>
      <c r="U27" s="467"/>
      <c r="V27" s="506"/>
      <c r="W27" s="561"/>
      <c r="X27" s="549"/>
      <c r="Y27" s="550"/>
      <c r="Z27" s="465" t="s">
        <v>159</v>
      </c>
      <c r="AA27" s="445"/>
      <c r="AB27" s="445"/>
      <c r="AC27" s="445"/>
      <c r="AD27" s="445"/>
      <c r="AE27" s="445"/>
      <c r="AF27" s="445"/>
      <c r="AG27" s="446"/>
      <c r="AH27" s="466">
        <v>10</v>
      </c>
      <c r="AI27" s="467"/>
      <c r="AJ27" s="467"/>
      <c r="AK27" s="467"/>
      <c r="AL27" s="506"/>
      <c r="AM27" s="466">
        <v>27327</v>
      </c>
      <c r="AN27" s="467"/>
      <c r="AO27" s="467"/>
      <c r="AP27" s="467"/>
      <c r="AQ27" s="467"/>
      <c r="AR27" s="506"/>
      <c r="AS27" s="466">
        <v>2733</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408474</v>
      </c>
      <c r="BO27" s="585"/>
      <c r="BP27" s="585"/>
      <c r="BQ27" s="585"/>
      <c r="BR27" s="585"/>
      <c r="BS27" s="585"/>
      <c r="BT27" s="585"/>
      <c r="BU27" s="586"/>
      <c r="BV27" s="584">
        <v>407877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3100</v>
      </c>
      <c r="R28" s="467"/>
      <c r="S28" s="467"/>
      <c r="T28" s="467"/>
      <c r="U28" s="467"/>
      <c r="V28" s="506"/>
      <c r="W28" s="561"/>
      <c r="X28" s="549"/>
      <c r="Y28" s="550"/>
      <c r="Z28" s="465" t="s">
        <v>162</v>
      </c>
      <c r="AA28" s="445"/>
      <c r="AB28" s="445"/>
      <c r="AC28" s="445"/>
      <c r="AD28" s="445"/>
      <c r="AE28" s="445"/>
      <c r="AF28" s="445"/>
      <c r="AG28" s="446"/>
      <c r="AH28" s="466" t="s">
        <v>153</v>
      </c>
      <c r="AI28" s="467"/>
      <c r="AJ28" s="467"/>
      <c r="AK28" s="467"/>
      <c r="AL28" s="506"/>
      <c r="AM28" s="466" t="s">
        <v>153</v>
      </c>
      <c r="AN28" s="467"/>
      <c r="AO28" s="467"/>
      <c r="AP28" s="467"/>
      <c r="AQ28" s="467"/>
      <c r="AR28" s="506"/>
      <c r="AS28" s="466" t="s">
        <v>153</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753078</v>
      </c>
      <c r="BO28" s="379"/>
      <c r="BP28" s="379"/>
      <c r="BQ28" s="379"/>
      <c r="BR28" s="379"/>
      <c r="BS28" s="379"/>
      <c r="BT28" s="379"/>
      <c r="BU28" s="380"/>
      <c r="BV28" s="378">
        <v>579271</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12</v>
      </c>
      <c r="M29" s="467"/>
      <c r="N29" s="467"/>
      <c r="O29" s="467"/>
      <c r="P29" s="506"/>
      <c r="Q29" s="466">
        <v>2900</v>
      </c>
      <c r="R29" s="467"/>
      <c r="S29" s="467"/>
      <c r="T29" s="467"/>
      <c r="U29" s="467"/>
      <c r="V29" s="506"/>
      <c r="W29" s="562"/>
      <c r="X29" s="563"/>
      <c r="Y29" s="564"/>
      <c r="Z29" s="465" t="s">
        <v>166</v>
      </c>
      <c r="AA29" s="445"/>
      <c r="AB29" s="445"/>
      <c r="AC29" s="445"/>
      <c r="AD29" s="445"/>
      <c r="AE29" s="445"/>
      <c r="AF29" s="445"/>
      <c r="AG29" s="446"/>
      <c r="AH29" s="466">
        <v>189</v>
      </c>
      <c r="AI29" s="467"/>
      <c r="AJ29" s="467"/>
      <c r="AK29" s="467"/>
      <c r="AL29" s="506"/>
      <c r="AM29" s="466">
        <v>570055</v>
      </c>
      <c r="AN29" s="467"/>
      <c r="AO29" s="467"/>
      <c r="AP29" s="467"/>
      <c r="AQ29" s="467"/>
      <c r="AR29" s="506"/>
      <c r="AS29" s="466">
        <v>3016</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243182</v>
      </c>
      <c r="BO29" s="416"/>
      <c r="BP29" s="416"/>
      <c r="BQ29" s="416"/>
      <c r="BR29" s="416"/>
      <c r="BS29" s="416"/>
      <c r="BT29" s="416"/>
      <c r="BU29" s="417"/>
      <c r="BV29" s="415">
        <v>261112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92.9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482823</v>
      </c>
      <c r="BO30" s="585"/>
      <c r="BP30" s="585"/>
      <c r="BQ30" s="585"/>
      <c r="BR30" s="585"/>
      <c r="BS30" s="585"/>
      <c r="BT30" s="585"/>
      <c r="BU30" s="586"/>
      <c r="BV30" s="584">
        <v>452003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IF('各会計、関係団体の財政状況及び健全化判断比率'!B33="","",'各会計、関係団体の財政状況及び健全化判断比率'!B33)</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8</v>
      </c>
      <c r="BX34" s="596"/>
      <c r="BY34" s="597" t="str">
        <f>IF('各会計、関係団体の財政状況及び健全化判断比率'!B68="","",'各会計、関係団体の財政状況及び健全化判断比率'!B68)</f>
        <v>松山広域福祉施設事務組合（一般会計）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松前町土地開発公社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介護保険特別会計（保険勘定）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9</v>
      </c>
      <c r="BX35" s="596"/>
      <c r="BY35" s="597" t="str">
        <f>IF('各会計、関係団体の財政状況及び健全化判断比率'!B69="","",'各会計、関係団体の財政状況及び健全化判断比率'!B69)</f>
        <v>愛媛県市町総合事務組合（退職手当事業分）</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10</v>
      </c>
      <c r="BX36" s="596"/>
      <c r="BY36" s="597" t="str">
        <f>IF('各会計、関係団体の財政状況及び健全化判断比率'!B70="","",'各会計、関係団体の財政状況及び健全化判断比率'!B70)</f>
        <v>愛媛県市町総合事務組合（消防補償事業分）</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介護保険特別会計（介護サービス勘定）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11</v>
      </c>
      <c r="BX37" s="596"/>
      <c r="BY37" s="597" t="str">
        <f>IF('各会計、関係団体の財政状況及び健全化判断比率'!B71="","",'各会計、関係団体の財政状況及び健全化判断比率'!B71)</f>
        <v>愛媛県市町総合事務組合（交通災害事業分）</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12</v>
      </c>
      <c r="BX38" s="596"/>
      <c r="BY38" s="597" t="str">
        <f>IF('各会計、関係団体の財政状況及び健全化判断比率'!B72="","",'各会計、関係団体の財政状況及び健全化判断比率'!B72)</f>
        <v>愛媛県市町総合事務組合（自治会館事業分）</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13</v>
      </c>
      <c r="BX39" s="596"/>
      <c r="BY39" s="597" t="str">
        <f>IF('各会計、関係団体の財政状況及び健全化判断比率'!B73="","",'各会計、関係団体の財政状況及び健全化判断比率'!B73)</f>
        <v>愛媛県市町総合事務組合（議員公務災害事業分）</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14</v>
      </c>
      <c r="BX40" s="596"/>
      <c r="BY40" s="597" t="str">
        <f>IF('各会計、関係団体の財政状況及び健全化判断比率'!B74="","",'各会計、関係団体の財政状況及び健全化判断比率'!B74)</f>
        <v>愛媛県市町総合事務組合（共通経費分）</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15</v>
      </c>
      <c r="BX41" s="596"/>
      <c r="BY41" s="597" t="str">
        <f>IF('各会計、関係団体の財政状況及び健全化判断比率'!B75="","",'各会計、関係団体の財政状況及び健全化判断比率'!B75)</f>
        <v>伊予市松前町共立衛生組合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16</v>
      </c>
      <c r="BX42" s="596"/>
      <c r="BY42" s="597" t="str">
        <f>IF('各会計、関係団体の財政状況及び健全化判断比率'!B76="","",'各会計、関係団体の財政状況及び健全化判断比率'!B76)</f>
        <v>伊予市・伊予郡養護老人ホーム組合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17</v>
      </c>
      <c r="BX43" s="596"/>
      <c r="BY43" s="597" t="str">
        <f>IF('各会計、関係団体の財政状況及び健全化判断比率'!B77="","",'各会計、関係団体の財政状況及び健全化判断比率'!B77)</f>
        <v>伊予地区ごみ処理施設管理組合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78" t="s">
        <v>525</v>
      </c>
      <c r="D34" s="1178"/>
      <c r="E34" s="1179"/>
      <c r="F34" s="32">
        <v>12.79</v>
      </c>
      <c r="G34" s="33">
        <v>13.45</v>
      </c>
      <c r="H34" s="33">
        <v>13.46</v>
      </c>
      <c r="I34" s="33">
        <v>13.82</v>
      </c>
      <c r="J34" s="34">
        <v>14.71</v>
      </c>
      <c r="K34" s="22"/>
      <c r="L34" s="22"/>
      <c r="M34" s="22"/>
      <c r="N34" s="22"/>
      <c r="O34" s="22"/>
      <c r="P34" s="22"/>
    </row>
    <row r="35" spans="1:16" ht="39" customHeight="1">
      <c r="A35" s="22"/>
      <c r="B35" s="35"/>
      <c r="C35" s="1172" t="s">
        <v>526</v>
      </c>
      <c r="D35" s="1173"/>
      <c r="E35" s="1174"/>
      <c r="F35" s="36">
        <v>6.49</v>
      </c>
      <c r="G35" s="37">
        <v>4.07</v>
      </c>
      <c r="H35" s="37">
        <v>4.22</v>
      </c>
      <c r="I35" s="37">
        <v>5.09</v>
      </c>
      <c r="J35" s="38">
        <v>5.72</v>
      </c>
      <c r="K35" s="22"/>
      <c r="L35" s="22"/>
      <c r="M35" s="22"/>
      <c r="N35" s="22"/>
      <c r="O35" s="22"/>
      <c r="P35" s="22"/>
    </row>
    <row r="36" spans="1:16" ht="39" customHeight="1">
      <c r="A36" s="22"/>
      <c r="B36" s="35"/>
      <c r="C36" s="1172" t="s">
        <v>527</v>
      </c>
      <c r="D36" s="1173"/>
      <c r="E36" s="1174"/>
      <c r="F36" s="36">
        <v>0.39</v>
      </c>
      <c r="G36" s="37">
        <v>0.57999999999999996</v>
      </c>
      <c r="H36" s="37">
        <v>0.56999999999999995</v>
      </c>
      <c r="I36" s="37">
        <v>0.86</v>
      </c>
      <c r="J36" s="38">
        <v>1.72</v>
      </c>
      <c r="K36" s="22"/>
      <c r="L36" s="22"/>
      <c r="M36" s="22"/>
      <c r="N36" s="22"/>
      <c r="O36" s="22"/>
      <c r="P36" s="22"/>
    </row>
    <row r="37" spans="1:16" ht="39" customHeight="1">
      <c r="A37" s="22"/>
      <c r="B37" s="35"/>
      <c r="C37" s="1172" t="s">
        <v>528</v>
      </c>
      <c r="D37" s="1173"/>
      <c r="E37" s="1174"/>
      <c r="F37" s="36">
        <v>1.42</v>
      </c>
      <c r="G37" s="37">
        <v>2.62</v>
      </c>
      <c r="H37" s="37">
        <v>3.11</v>
      </c>
      <c r="I37" s="37">
        <v>2.37</v>
      </c>
      <c r="J37" s="38">
        <v>1.21</v>
      </c>
      <c r="K37" s="22"/>
      <c r="L37" s="22"/>
      <c r="M37" s="22"/>
      <c r="N37" s="22"/>
      <c r="O37" s="22"/>
      <c r="P37" s="22"/>
    </row>
    <row r="38" spans="1:16" ht="39" customHeight="1">
      <c r="A38" s="22"/>
      <c r="B38" s="35"/>
      <c r="C38" s="1172" t="s">
        <v>529</v>
      </c>
      <c r="D38" s="1173"/>
      <c r="E38" s="1174"/>
      <c r="F38" s="36">
        <v>0.18</v>
      </c>
      <c r="G38" s="37">
        <v>0.2</v>
      </c>
      <c r="H38" s="37">
        <v>0.18</v>
      </c>
      <c r="I38" s="37">
        <v>0.25</v>
      </c>
      <c r="J38" s="38">
        <v>0.31</v>
      </c>
      <c r="K38" s="22"/>
      <c r="L38" s="22"/>
      <c r="M38" s="22"/>
      <c r="N38" s="22"/>
      <c r="O38" s="22"/>
      <c r="P38" s="22"/>
    </row>
    <row r="39" spans="1:16" ht="39" customHeight="1">
      <c r="A39" s="22"/>
      <c r="B39" s="35"/>
      <c r="C39" s="1172" t="s">
        <v>530</v>
      </c>
      <c r="D39" s="1173"/>
      <c r="E39" s="1174"/>
      <c r="F39" s="36">
        <v>0.22</v>
      </c>
      <c r="G39" s="37">
        <v>0.21</v>
      </c>
      <c r="H39" s="37">
        <v>0.12</v>
      </c>
      <c r="I39" s="37">
        <v>0.15</v>
      </c>
      <c r="J39" s="38">
        <v>0.2</v>
      </c>
      <c r="K39" s="22"/>
      <c r="L39" s="22"/>
      <c r="M39" s="22"/>
      <c r="N39" s="22"/>
      <c r="O39" s="22"/>
      <c r="P39" s="22"/>
    </row>
    <row r="40" spans="1:16" ht="39" customHeight="1">
      <c r="A40" s="22"/>
      <c r="B40" s="35"/>
      <c r="C40" s="1172" t="s">
        <v>531</v>
      </c>
      <c r="D40" s="1173"/>
      <c r="E40" s="1174"/>
      <c r="F40" s="36">
        <v>0.01</v>
      </c>
      <c r="G40" s="37">
        <v>0.02</v>
      </c>
      <c r="H40" s="37">
        <v>0.02</v>
      </c>
      <c r="I40" s="37">
        <v>0.02</v>
      </c>
      <c r="J40" s="38">
        <v>0.01</v>
      </c>
      <c r="K40" s="22"/>
      <c r="L40" s="22"/>
      <c r="M40" s="22"/>
      <c r="N40" s="22"/>
      <c r="O40" s="22"/>
      <c r="P40" s="22"/>
    </row>
    <row r="41" spans="1:16" ht="39" customHeight="1">
      <c r="A41" s="22"/>
      <c r="B41" s="35"/>
      <c r="C41" s="1172"/>
      <c r="D41" s="1173"/>
      <c r="E41" s="1174"/>
      <c r="F41" s="36"/>
      <c r="G41" s="37"/>
      <c r="H41" s="37"/>
      <c r="I41" s="37"/>
      <c r="J41" s="38"/>
      <c r="K41" s="22"/>
      <c r="L41" s="22"/>
      <c r="M41" s="22"/>
      <c r="N41" s="22"/>
      <c r="O41" s="22"/>
      <c r="P41" s="22"/>
    </row>
    <row r="42" spans="1:16" ht="39" customHeight="1">
      <c r="A42" s="22"/>
      <c r="B42" s="39"/>
      <c r="C42" s="1172" t="s">
        <v>532</v>
      </c>
      <c r="D42" s="1173"/>
      <c r="E42" s="1174"/>
      <c r="F42" s="36" t="s">
        <v>478</v>
      </c>
      <c r="G42" s="37" t="s">
        <v>478</v>
      </c>
      <c r="H42" s="37" t="s">
        <v>478</v>
      </c>
      <c r="I42" s="37" t="s">
        <v>478</v>
      </c>
      <c r="J42" s="38" t="s">
        <v>478</v>
      </c>
      <c r="K42" s="22"/>
      <c r="L42" s="22"/>
      <c r="M42" s="22"/>
      <c r="N42" s="22"/>
      <c r="O42" s="22"/>
      <c r="P42" s="22"/>
    </row>
    <row r="43" spans="1:16" ht="39" customHeight="1" thickBot="1">
      <c r="A43" s="22"/>
      <c r="B43" s="40"/>
      <c r="C43" s="1175" t="s">
        <v>533</v>
      </c>
      <c r="D43" s="1176"/>
      <c r="E43" s="1177"/>
      <c r="F43" s="41">
        <v>0</v>
      </c>
      <c r="G43" s="42" t="s">
        <v>478</v>
      </c>
      <c r="H43" s="42" t="s">
        <v>478</v>
      </c>
      <c r="I43" s="42" t="s">
        <v>478</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88" t="s">
        <v>11</v>
      </c>
      <c r="C45" s="1189"/>
      <c r="D45" s="58"/>
      <c r="E45" s="1194" t="s">
        <v>12</v>
      </c>
      <c r="F45" s="1194"/>
      <c r="G45" s="1194"/>
      <c r="H45" s="1194"/>
      <c r="I45" s="1194"/>
      <c r="J45" s="1195"/>
      <c r="K45" s="59">
        <v>1069</v>
      </c>
      <c r="L45" s="60">
        <v>1082</v>
      </c>
      <c r="M45" s="60">
        <v>1096</v>
      </c>
      <c r="N45" s="60">
        <v>1100</v>
      </c>
      <c r="O45" s="61">
        <v>1001</v>
      </c>
      <c r="P45" s="48"/>
      <c r="Q45" s="48"/>
      <c r="R45" s="48"/>
      <c r="S45" s="48"/>
      <c r="T45" s="48"/>
      <c r="U45" s="48"/>
    </row>
    <row r="46" spans="1:21" ht="30.75" customHeight="1">
      <c r="A46" s="48"/>
      <c r="B46" s="1190"/>
      <c r="C46" s="1191"/>
      <c r="D46" s="62"/>
      <c r="E46" s="1182" t="s">
        <v>13</v>
      </c>
      <c r="F46" s="1182"/>
      <c r="G46" s="1182"/>
      <c r="H46" s="1182"/>
      <c r="I46" s="1182"/>
      <c r="J46" s="1183"/>
      <c r="K46" s="63" t="s">
        <v>478</v>
      </c>
      <c r="L46" s="64" t="s">
        <v>478</v>
      </c>
      <c r="M46" s="64" t="s">
        <v>478</v>
      </c>
      <c r="N46" s="64" t="s">
        <v>478</v>
      </c>
      <c r="O46" s="65" t="s">
        <v>478</v>
      </c>
      <c r="P46" s="48"/>
      <c r="Q46" s="48"/>
      <c r="R46" s="48"/>
      <c r="S46" s="48"/>
      <c r="T46" s="48"/>
      <c r="U46" s="48"/>
    </row>
    <row r="47" spans="1:21" ht="30.75" customHeight="1">
      <c r="A47" s="48"/>
      <c r="B47" s="1190"/>
      <c r="C47" s="1191"/>
      <c r="D47" s="62"/>
      <c r="E47" s="1182" t="s">
        <v>14</v>
      </c>
      <c r="F47" s="1182"/>
      <c r="G47" s="1182"/>
      <c r="H47" s="1182"/>
      <c r="I47" s="1182"/>
      <c r="J47" s="1183"/>
      <c r="K47" s="63" t="s">
        <v>478</v>
      </c>
      <c r="L47" s="64" t="s">
        <v>478</v>
      </c>
      <c r="M47" s="64" t="s">
        <v>478</v>
      </c>
      <c r="N47" s="64" t="s">
        <v>478</v>
      </c>
      <c r="O47" s="65" t="s">
        <v>478</v>
      </c>
      <c r="P47" s="48"/>
      <c r="Q47" s="48"/>
      <c r="R47" s="48"/>
      <c r="S47" s="48"/>
      <c r="T47" s="48"/>
      <c r="U47" s="48"/>
    </row>
    <row r="48" spans="1:21" ht="30.75" customHeight="1">
      <c r="A48" s="48"/>
      <c r="B48" s="1190"/>
      <c r="C48" s="1191"/>
      <c r="D48" s="62"/>
      <c r="E48" s="1182" t="s">
        <v>15</v>
      </c>
      <c r="F48" s="1182"/>
      <c r="G48" s="1182"/>
      <c r="H48" s="1182"/>
      <c r="I48" s="1182"/>
      <c r="J48" s="1183"/>
      <c r="K48" s="63">
        <v>158</v>
      </c>
      <c r="L48" s="64">
        <v>195</v>
      </c>
      <c r="M48" s="64">
        <v>213</v>
      </c>
      <c r="N48" s="64">
        <v>230</v>
      </c>
      <c r="O48" s="65">
        <v>238</v>
      </c>
      <c r="P48" s="48"/>
      <c r="Q48" s="48"/>
      <c r="R48" s="48"/>
      <c r="S48" s="48"/>
      <c r="T48" s="48"/>
      <c r="U48" s="48"/>
    </row>
    <row r="49" spans="1:21" ht="30.75" customHeight="1">
      <c r="A49" s="48"/>
      <c r="B49" s="1190"/>
      <c r="C49" s="1191"/>
      <c r="D49" s="62"/>
      <c r="E49" s="1182" t="s">
        <v>16</v>
      </c>
      <c r="F49" s="1182"/>
      <c r="G49" s="1182"/>
      <c r="H49" s="1182"/>
      <c r="I49" s="1182"/>
      <c r="J49" s="1183"/>
      <c r="K49" s="63">
        <v>177</v>
      </c>
      <c r="L49" s="64">
        <v>177</v>
      </c>
      <c r="M49" s="64">
        <v>108</v>
      </c>
      <c r="N49" s="64">
        <v>70</v>
      </c>
      <c r="O49" s="65">
        <v>55</v>
      </c>
      <c r="P49" s="48"/>
      <c r="Q49" s="48"/>
      <c r="R49" s="48"/>
      <c r="S49" s="48"/>
      <c r="T49" s="48"/>
      <c r="U49" s="48"/>
    </row>
    <row r="50" spans="1:21" ht="30.75" customHeight="1">
      <c r="A50" s="48"/>
      <c r="B50" s="1190"/>
      <c r="C50" s="1191"/>
      <c r="D50" s="62"/>
      <c r="E50" s="1182" t="s">
        <v>17</v>
      </c>
      <c r="F50" s="1182"/>
      <c r="G50" s="1182"/>
      <c r="H50" s="1182"/>
      <c r="I50" s="1182"/>
      <c r="J50" s="1183"/>
      <c r="K50" s="63">
        <v>33</v>
      </c>
      <c r="L50" s="64">
        <v>32</v>
      </c>
      <c r="M50" s="64">
        <v>32</v>
      </c>
      <c r="N50" s="64">
        <v>31</v>
      </c>
      <c r="O50" s="65" t="s">
        <v>478</v>
      </c>
      <c r="P50" s="48"/>
      <c r="Q50" s="48"/>
      <c r="R50" s="48"/>
      <c r="S50" s="48"/>
      <c r="T50" s="48"/>
      <c r="U50" s="48"/>
    </row>
    <row r="51" spans="1:21" ht="30.75" customHeight="1">
      <c r="A51" s="48"/>
      <c r="B51" s="1192"/>
      <c r="C51" s="1193"/>
      <c r="D51" s="66"/>
      <c r="E51" s="1182" t="s">
        <v>18</v>
      </c>
      <c r="F51" s="1182"/>
      <c r="G51" s="1182"/>
      <c r="H51" s="1182"/>
      <c r="I51" s="1182"/>
      <c r="J51" s="1183"/>
      <c r="K51" s="63" t="s">
        <v>478</v>
      </c>
      <c r="L51" s="64" t="s">
        <v>478</v>
      </c>
      <c r="M51" s="64">
        <v>0</v>
      </c>
      <c r="N51" s="64">
        <v>0</v>
      </c>
      <c r="O51" s="65">
        <v>0</v>
      </c>
      <c r="P51" s="48"/>
      <c r="Q51" s="48"/>
      <c r="R51" s="48"/>
      <c r="S51" s="48"/>
      <c r="T51" s="48"/>
      <c r="U51" s="48"/>
    </row>
    <row r="52" spans="1:21" ht="30.75" customHeight="1">
      <c r="A52" s="48"/>
      <c r="B52" s="1180" t="s">
        <v>19</v>
      </c>
      <c r="C52" s="1181"/>
      <c r="D52" s="66"/>
      <c r="E52" s="1182" t="s">
        <v>20</v>
      </c>
      <c r="F52" s="1182"/>
      <c r="G52" s="1182"/>
      <c r="H52" s="1182"/>
      <c r="I52" s="1182"/>
      <c r="J52" s="1183"/>
      <c r="K52" s="63">
        <v>744</v>
      </c>
      <c r="L52" s="64">
        <v>778</v>
      </c>
      <c r="M52" s="64">
        <v>820</v>
      </c>
      <c r="N52" s="64">
        <v>871</v>
      </c>
      <c r="O52" s="65">
        <v>799</v>
      </c>
      <c r="P52" s="48"/>
      <c r="Q52" s="48"/>
      <c r="R52" s="48"/>
      <c r="S52" s="48"/>
      <c r="T52" s="48"/>
      <c r="U52" s="48"/>
    </row>
    <row r="53" spans="1:21" ht="30.75" customHeight="1" thickBot="1">
      <c r="A53" s="48"/>
      <c r="B53" s="1184" t="s">
        <v>21</v>
      </c>
      <c r="C53" s="1185"/>
      <c r="D53" s="67"/>
      <c r="E53" s="1186" t="s">
        <v>22</v>
      </c>
      <c r="F53" s="1186"/>
      <c r="G53" s="1186"/>
      <c r="H53" s="1186"/>
      <c r="I53" s="1186"/>
      <c r="J53" s="1187"/>
      <c r="K53" s="68">
        <v>693</v>
      </c>
      <c r="L53" s="69">
        <v>708</v>
      </c>
      <c r="M53" s="69">
        <v>629</v>
      </c>
      <c r="N53" s="69">
        <v>560</v>
      </c>
      <c r="O53" s="70">
        <v>495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96" t="s">
        <v>24</v>
      </c>
      <c r="C41" s="1197"/>
      <c r="D41" s="81"/>
      <c r="E41" s="1202" t="s">
        <v>25</v>
      </c>
      <c r="F41" s="1202"/>
      <c r="G41" s="1202"/>
      <c r="H41" s="1203"/>
      <c r="I41" s="82">
        <v>10566</v>
      </c>
      <c r="J41" s="83">
        <v>10859</v>
      </c>
      <c r="K41" s="83">
        <v>10837</v>
      </c>
      <c r="L41" s="83">
        <v>10858</v>
      </c>
      <c r="M41" s="84">
        <v>10780</v>
      </c>
    </row>
    <row r="42" spans="2:13" ht="27.75" customHeight="1">
      <c r="B42" s="1198"/>
      <c r="C42" s="1199"/>
      <c r="D42" s="85"/>
      <c r="E42" s="1204" t="s">
        <v>26</v>
      </c>
      <c r="F42" s="1204"/>
      <c r="G42" s="1204"/>
      <c r="H42" s="1205"/>
      <c r="I42" s="86">
        <v>93</v>
      </c>
      <c r="J42" s="87">
        <v>62</v>
      </c>
      <c r="K42" s="87">
        <v>31</v>
      </c>
      <c r="L42" s="87" t="s">
        <v>478</v>
      </c>
      <c r="M42" s="88" t="s">
        <v>478</v>
      </c>
    </row>
    <row r="43" spans="2:13" ht="27.75" customHeight="1">
      <c r="B43" s="1198"/>
      <c r="C43" s="1199"/>
      <c r="D43" s="85"/>
      <c r="E43" s="1204" t="s">
        <v>27</v>
      </c>
      <c r="F43" s="1204"/>
      <c r="G43" s="1204"/>
      <c r="H43" s="1205"/>
      <c r="I43" s="86">
        <v>4215</v>
      </c>
      <c r="J43" s="87">
        <v>4065</v>
      </c>
      <c r="K43" s="87">
        <v>3976</v>
      </c>
      <c r="L43" s="87">
        <v>4256</v>
      </c>
      <c r="M43" s="88">
        <v>4225</v>
      </c>
    </row>
    <row r="44" spans="2:13" ht="27.75" customHeight="1">
      <c r="B44" s="1198"/>
      <c r="C44" s="1199"/>
      <c r="D44" s="85"/>
      <c r="E44" s="1204" t="s">
        <v>28</v>
      </c>
      <c r="F44" s="1204"/>
      <c r="G44" s="1204"/>
      <c r="H44" s="1205"/>
      <c r="I44" s="86">
        <v>710</v>
      </c>
      <c r="J44" s="87">
        <v>809</v>
      </c>
      <c r="K44" s="87">
        <v>682</v>
      </c>
      <c r="L44" s="87">
        <v>698</v>
      </c>
      <c r="M44" s="88">
        <v>629</v>
      </c>
    </row>
    <row r="45" spans="2:13" ht="27.75" customHeight="1">
      <c r="B45" s="1198"/>
      <c r="C45" s="1199"/>
      <c r="D45" s="85"/>
      <c r="E45" s="1204" t="s">
        <v>29</v>
      </c>
      <c r="F45" s="1204"/>
      <c r="G45" s="1204"/>
      <c r="H45" s="1205"/>
      <c r="I45" s="86">
        <v>1185</v>
      </c>
      <c r="J45" s="87">
        <v>1138</v>
      </c>
      <c r="K45" s="87">
        <v>1009</v>
      </c>
      <c r="L45" s="87">
        <v>991</v>
      </c>
      <c r="M45" s="88">
        <v>886</v>
      </c>
    </row>
    <row r="46" spans="2:13" ht="27.75" customHeight="1">
      <c r="B46" s="1198"/>
      <c r="C46" s="1199"/>
      <c r="D46" s="85"/>
      <c r="E46" s="1204" t="s">
        <v>30</v>
      </c>
      <c r="F46" s="1204"/>
      <c r="G46" s="1204"/>
      <c r="H46" s="1205"/>
      <c r="I46" s="86" t="s">
        <v>478</v>
      </c>
      <c r="J46" s="87" t="s">
        <v>478</v>
      </c>
      <c r="K46" s="87" t="s">
        <v>478</v>
      </c>
      <c r="L46" s="87" t="s">
        <v>478</v>
      </c>
      <c r="M46" s="88" t="s">
        <v>478</v>
      </c>
    </row>
    <row r="47" spans="2:13" ht="27.75" customHeight="1">
      <c r="B47" s="1198"/>
      <c r="C47" s="1199"/>
      <c r="D47" s="85"/>
      <c r="E47" s="1204" t="s">
        <v>31</v>
      </c>
      <c r="F47" s="1204"/>
      <c r="G47" s="1204"/>
      <c r="H47" s="1205"/>
      <c r="I47" s="86" t="s">
        <v>478</v>
      </c>
      <c r="J47" s="87" t="s">
        <v>478</v>
      </c>
      <c r="K47" s="87" t="s">
        <v>478</v>
      </c>
      <c r="L47" s="87" t="s">
        <v>478</v>
      </c>
      <c r="M47" s="88" t="s">
        <v>478</v>
      </c>
    </row>
    <row r="48" spans="2:13" ht="27.75" customHeight="1">
      <c r="B48" s="1200"/>
      <c r="C48" s="1201"/>
      <c r="D48" s="85"/>
      <c r="E48" s="1204" t="s">
        <v>32</v>
      </c>
      <c r="F48" s="1204"/>
      <c r="G48" s="1204"/>
      <c r="H48" s="1205"/>
      <c r="I48" s="86" t="s">
        <v>478</v>
      </c>
      <c r="J48" s="87" t="s">
        <v>478</v>
      </c>
      <c r="K48" s="87" t="s">
        <v>478</v>
      </c>
      <c r="L48" s="87" t="s">
        <v>478</v>
      </c>
      <c r="M48" s="88" t="s">
        <v>478</v>
      </c>
    </row>
    <row r="49" spans="2:13" ht="27.75" customHeight="1">
      <c r="B49" s="1206" t="s">
        <v>33</v>
      </c>
      <c r="C49" s="1207"/>
      <c r="D49" s="89"/>
      <c r="E49" s="1204" t="s">
        <v>34</v>
      </c>
      <c r="F49" s="1204"/>
      <c r="G49" s="1204"/>
      <c r="H49" s="1205"/>
      <c r="I49" s="86">
        <v>2029</v>
      </c>
      <c r="J49" s="87">
        <v>1994</v>
      </c>
      <c r="K49" s="87">
        <v>1860</v>
      </c>
      <c r="L49" s="87">
        <v>1884</v>
      </c>
      <c r="M49" s="88">
        <v>2069</v>
      </c>
    </row>
    <row r="50" spans="2:13" ht="27.75" customHeight="1">
      <c r="B50" s="1198"/>
      <c r="C50" s="1199"/>
      <c r="D50" s="85"/>
      <c r="E50" s="1204" t="s">
        <v>35</v>
      </c>
      <c r="F50" s="1204"/>
      <c r="G50" s="1204"/>
      <c r="H50" s="1205"/>
      <c r="I50" s="86">
        <v>0</v>
      </c>
      <c r="J50" s="87">
        <v>1</v>
      </c>
      <c r="K50" s="87">
        <v>1</v>
      </c>
      <c r="L50" s="87">
        <v>0</v>
      </c>
      <c r="M50" s="88" t="s">
        <v>478</v>
      </c>
    </row>
    <row r="51" spans="2:13" ht="27.75" customHeight="1">
      <c r="B51" s="1200"/>
      <c r="C51" s="1201"/>
      <c r="D51" s="85"/>
      <c r="E51" s="1204" t="s">
        <v>36</v>
      </c>
      <c r="F51" s="1204"/>
      <c r="G51" s="1204"/>
      <c r="H51" s="1205"/>
      <c r="I51" s="86">
        <v>9453</v>
      </c>
      <c r="J51" s="87">
        <v>9658</v>
      </c>
      <c r="K51" s="87">
        <v>9682</v>
      </c>
      <c r="L51" s="87">
        <v>9764</v>
      </c>
      <c r="M51" s="88">
        <v>9792</v>
      </c>
    </row>
    <row r="52" spans="2:13" ht="27.75" customHeight="1" thickBot="1">
      <c r="B52" s="1208" t="s">
        <v>37</v>
      </c>
      <c r="C52" s="1209"/>
      <c r="D52" s="90"/>
      <c r="E52" s="1210" t="s">
        <v>38</v>
      </c>
      <c r="F52" s="1210"/>
      <c r="G52" s="1210"/>
      <c r="H52" s="1211"/>
      <c r="I52" s="91">
        <v>5286</v>
      </c>
      <c r="J52" s="92">
        <v>5279</v>
      </c>
      <c r="K52" s="92">
        <v>4992</v>
      </c>
      <c r="L52" s="92">
        <v>5155</v>
      </c>
      <c r="M52" s="93">
        <v>4659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12"/>
      <c r="H43" s="1213"/>
      <c r="I43" s="1213"/>
      <c r="J43" s="1213"/>
      <c r="K43" s="1213"/>
      <c r="L43" s="1213"/>
      <c r="M43" s="1213"/>
      <c r="N43" s="1213"/>
      <c r="O43" s="1214"/>
    </row>
    <row r="44" spans="2:17">
      <c r="B44" s="248"/>
      <c r="C44" s="244"/>
      <c r="D44" s="244"/>
      <c r="E44" s="244"/>
      <c r="F44" s="244"/>
      <c r="G44" s="1215"/>
      <c r="H44" s="1216"/>
      <c r="I44" s="1216"/>
      <c r="J44" s="1216"/>
      <c r="K44" s="1216"/>
      <c r="L44" s="1216"/>
      <c r="M44" s="1216"/>
      <c r="N44" s="1216"/>
      <c r="O44" s="1217"/>
    </row>
    <row r="45" spans="2:17">
      <c r="B45" s="248"/>
      <c r="C45" s="244"/>
      <c r="D45" s="244"/>
      <c r="E45" s="244"/>
      <c r="F45" s="244"/>
      <c r="G45" s="1215"/>
      <c r="H45" s="1216"/>
      <c r="I45" s="1216"/>
      <c r="J45" s="1216"/>
      <c r="K45" s="1216"/>
      <c r="L45" s="1216"/>
      <c r="M45" s="1216"/>
      <c r="N45" s="1216"/>
      <c r="O45" s="1217"/>
    </row>
    <row r="46" spans="2:17">
      <c r="B46" s="248"/>
      <c r="C46" s="244"/>
      <c r="D46" s="244"/>
      <c r="E46" s="244"/>
      <c r="F46" s="244"/>
      <c r="G46" s="1215"/>
      <c r="H46" s="1216"/>
      <c r="I46" s="1216"/>
      <c r="J46" s="1216"/>
      <c r="K46" s="1216"/>
      <c r="L46" s="1216"/>
      <c r="M46" s="1216"/>
      <c r="N46" s="1216"/>
      <c r="O46" s="1217"/>
    </row>
    <row r="47" spans="2:17">
      <c r="B47" s="248"/>
      <c r="C47" s="244"/>
      <c r="D47" s="244"/>
      <c r="E47" s="244"/>
      <c r="F47" s="244"/>
      <c r="G47" s="1218"/>
      <c r="H47" s="1219"/>
      <c r="I47" s="1219"/>
      <c r="J47" s="1219"/>
      <c r="K47" s="1219"/>
      <c r="L47" s="1219"/>
      <c r="M47" s="1219"/>
      <c r="N47" s="1219"/>
      <c r="O47" s="1220"/>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21"/>
      <c r="H50" s="1222"/>
      <c r="I50" s="1222"/>
      <c r="J50" s="1223"/>
      <c r="K50" s="354" t="s">
        <v>518</v>
      </c>
      <c r="L50" s="354" t="s">
        <v>519</v>
      </c>
      <c r="M50" s="354" t="s">
        <v>520</v>
      </c>
      <c r="N50" s="354" t="s">
        <v>521</v>
      </c>
      <c r="O50" s="354" t="s">
        <v>522</v>
      </c>
    </row>
    <row r="51" spans="1:17">
      <c r="B51" s="248"/>
      <c r="C51" s="244"/>
      <c r="D51" s="244"/>
      <c r="E51" s="244"/>
      <c r="F51" s="244"/>
      <c r="G51" s="1224" t="s">
        <v>556</v>
      </c>
      <c r="H51" s="1225"/>
      <c r="I51" s="1230" t="s">
        <v>557</v>
      </c>
      <c r="J51" s="1230"/>
      <c r="K51" s="1232"/>
      <c r="L51" s="1232"/>
      <c r="M51" s="1232"/>
      <c r="N51" s="1232"/>
      <c r="O51" s="1232"/>
    </row>
    <row r="52" spans="1:17">
      <c r="B52" s="248"/>
      <c r="C52" s="244"/>
      <c r="D52" s="244"/>
      <c r="E52" s="244"/>
      <c r="F52" s="244"/>
      <c r="G52" s="1226"/>
      <c r="H52" s="1227"/>
      <c r="I52" s="1231"/>
      <c r="J52" s="1231"/>
      <c r="K52" s="1233"/>
      <c r="L52" s="1233"/>
      <c r="M52" s="1233"/>
      <c r="N52" s="1233"/>
      <c r="O52" s="1233"/>
    </row>
    <row r="53" spans="1:17">
      <c r="A53" s="355"/>
      <c r="B53" s="248"/>
      <c r="C53" s="244"/>
      <c r="D53" s="244"/>
      <c r="E53" s="244"/>
      <c r="F53" s="244"/>
      <c r="G53" s="1226"/>
      <c r="H53" s="1227"/>
      <c r="I53" s="1234" t="s">
        <v>558</v>
      </c>
      <c r="J53" s="1234"/>
      <c r="K53" s="1241"/>
      <c r="L53" s="1241"/>
      <c r="M53" s="1241"/>
      <c r="N53" s="1241"/>
      <c r="O53" s="1241"/>
    </row>
    <row r="54" spans="1:17">
      <c r="A54" s="355"/>
      <c r="B54" s="248"/>
      <c r="C54" s="244"/>
      <c r="D54" s="244"/>
      <c r="E54" s="244"/>
      <c r="F54" s="244"/>
      <c r="G54" s="1228"/>
      <c r="H54" s="1229"/>
      <c r="I54" s="1234"/>
      <c r="J54" s="1234"/>
      <c r="K54" s="1242"/>
      <c r="L54" s="1242"/>
      <c r="M54" s="1242"/>
      <c r="N54" s="1242"/>
      <c r="O54" s="1242"/>
    </row>
    <row r="55" spans="1:17">
      <c r="A55" s="355"/>
      <c r="B55" s="248"/>
      <c r="C55" s="244"/>
      <c r="D55" s="244"/>
      <c r="E55" s="244"/>
      <c r="F55" s="244"/>
      <c r="G55" s="1235" t="s">
        <v>559</v>
      </c>
      <c r="H55" s="1236"/>
      <c r="I55" s="1234" t="s">
        <v>557</v>
      </c>
      <c r="J55" s="1234"/>
      <c r="K55" s="1232"/>
      <c r="L55" s="1232"/>
      <c r="M55" s="1232"/>
      <c r="N55" s="1232"/>
      <c r="O55" s="1232"/>
    </row>
    <row r="56" spans="1:17">
      <c r="A56" s="355"/>
      <c r="B56" s="248"/>
      <c r="C56" s="244"/>
      <c r="D56" s="244"/>
      <c r="E56" s="244"/>
      <c r="F56" s="244"/>
      <c r="G56" s="1237"/>
      <c r="H56" s="1238"/>
      <c r="I56" s="1234"/>
      <c r="J56" s="1234"/>
      <c r="K56" s="1233"/>
      <c r="L56" s="1233"/>
      <c r="M56" s="1233"/>
      <c r="N56" s="1233"/>
      <c r="O56" s="1233"/>
    </row>
    <row r="57" spans="1:17" s="355" customFormat="1">
      <c r="B57" s="356"/>
      <c r="C57" s="352"/>
      <c r="D57" s="352"/>
      <c r="E57" s="352"/>
      <c r="F57" s="352"/>
      <c r="G57" s="1237"/>
      <c r="H57" s="1238"/>
      <c r="I57" s="1243" t="s">
        <v>560</v>
      </c>
      <c r="J57" s="1243"/>
      <c r="K57" s="1241"/>
      <c r="L57" s="1241"/>
      <c r="M57" s="1241"/>
      <c r="N57" s="1241"/>
      <c r="O57" s="1241"/>
      <c r="P57" s="357"/>
      <c r="Q57" s="356"/>
    </row>
    <row r="58" spans="1:17" s="355" customFormat="1">
      <c r="A58" s="243"/>
      <c r="B58" s="356"/>
      <c r="C58" s="352"/>
      <c r="D58" s="352"/>
      <c r="E58" s="352"/>
      <c r="F58" s="352"/>
      <c r="G58" s="1239"/>
      <c r="H58" s="1240"/>
      <c r="I58" s="1243"/>
      <c r="J58" s="1243"/>
      <c r="K58" s="1242"/>
      <c r="L58" s="1242"/>
      <c r="M58" s="1242"/>
      <c r="N58" s="1242"/>
      <c r="O58" s="1242"/>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44" t="s">
        <v>564</v>
      </c>
      <c r="H65" s="1213"/>
      <c r="I65" s="1213"/>
      <c r="J65" s="1213"/>
      <c r="K65" s="1213"/>
      <c r="L65" s="1213"/>
      <c r="M65" s="1213"/>
      <c r="N65" s="1213"/>
      <c r="O65" s="1214"/>
    </row>
    <row r="66" spans="2:30">
      <c r="B66" s="248"/>
      <c r="C66" s="244"/>
      <c r="D66" s="244"/>
      <c r="E66" s="244"/>
      <c r="F66" s="244"/>
      <c r="G66" s="1215"/>
      <c r="H66" s="1216"/>
      <c r="I66" s="1216"/>
      <c r="J66" s="1216"/>
      <c r="K66" s="1216"/>
      <c r="L66" s="1216"/>
      <c r="M66" s="1216"/>
      <c r="N66" s="1216"/>
      <c r="O66" s="1217"/>
    </row>
    <row r="67" spans="2:30">
      <c r="B67" s="248"/>
      <c r="C67" s="244"/>
      <c r="D67" s="244"/>
      <c r="E67" s="244"/>
      <c r="F67" s="244"/>
      <c r="G67" s="1215"/>
      <c r="H67" s="1216"/>
      <c r="I67" s="1216"/>
      <c r="J67" s="1216"/>
      <c r="K67" s="1216"/>
      <c r="L67" s="1216"/>
      <c r="M67" s="1216"/>
      <c r="N67" s="1216"/>
      <c r="O67" s="1217"/>
    </row>
    <row r="68" spans="2:30">
      <c r="B68" s="248"/>
      <c r="C68" s="244"/>
      <c r="D68" s="244"/>
      <c r="E68" s="244"/>
      <c r="F68" s="244"/>
      <c r="G68" s="1215"/>
      <c r="H68" s="1216"/>
      <c r="I68" s="1216"/>
      <c r="J68" s="1216"/>
      <c r="K68" s="1216"/>
      <c r="L68" s="1216"/>
      <c r="M68" s="1216"/>
      <c r="N68" s="1216"/>
      <c r="O68" s="1217"/>
    </row>
    <row r="69" spans="2:30">
      <c r="B69" s="248"/>
      <c r="C69" s="244"/>
      <c r="D69" s="244"/>
      <c r="E69" s="244"/>
      <c r="F69" s="244"/>
      <c r="G69" s="1218"/>
      <c r="H69" s="1219"/>
      <c r="I69" s="1219"/>
      <c r="J69" s="1219"/>
      <c r="K69" s="1219"/>
      <c r="L69" s="1219"/>
      <c r="M69" s="1219"/>
      <c r="N69" s="1219"/>
      <c r="O69" s="1220"/>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21"/>
      <c r="H72" s="1222"/>
      <c r="I72" s="1222"/>
      <c r="J72" s="1223"/>
      <c r="K72" s="354" t="s">
        <v>518</v>
      </c>
      <c r="L72" s="354" t="s">
        <v>519</v>
      </c>
      <c r="M72" s="354" t="s">
        <v>520</v>
      </c>
      <c r="N72" s="354" t="s">
        <v>521</v>
      </c>
      <c r="O72" s="354" t="s">
        <v>522</v>
      </c>
    </row>
    <row r="73" spans="2:30">
      <c r="B73" s="248"/>
      <c r="C73" s="244"/>
      <c r="D73" s="244"/>
      <c r="E73" s="244"/>
      <c r="F73" s="244"/>
      <c r="G73" s="1224" t="s">
        <v>556</v>
      </c>
      <c r="H73" s="1225"/>
      <c r="I73" s="1230" t="s">
        <v>557</v>
      </c>
      <c r="J73" s="1230"/>
      <c r="K73" s="1245">
        <v>94.9</v>
      </c>
      <c r="L73" s="1245">
        <v>95.7</v>
      </c>
      <c r="M73" s="1233">
        <v>89.4</v>
      </c>
      <c r="N73" s="1233">
        <v>92.8</v>
      </c>
      <c r="O73" s="1233">
        <v>81</v>
      </c>
      <c r="S73" s="243">
        <v>9.9</v>
      </c>
    </row>
    <row r="74" spans="2:30">
      <c r="B74" s="248"/>
      <c r="C74" s="244"/>
      <c r="D74" s="244"/>
      <c r="E74" s="244"/>
      <c r="F74" s="244"/>
      <c r="G74" s="1226"/>
      <c r="H74" s="1227"/>
      <c r="I74" s="1231"/>
      <c r="J74" s="1231"/>
      <c r="K74" s="1245"/>
      <c r="L74" s="1245"/>
      <c r="M74" s="1233"/>
      <c r="N74" s="1233"/>
      <c r="O74" s="1233"/>
    </row>
    <row r="75" spans="2:30">
      <c r="B75" s="248"/>
      <c r="C75" s="244"/>
      <c r="D75" s="244"/>
      <c r="E75" s="244"/>
      <c r="F75" s="244"/>
      <c r="G75" s="1226"/>
      <c r="H75" s="1227"/>
      <c r="I75" s="1234" t="s">
        <v>563</v>
      </c>
      <c r="J75" s="1234"/>
      <c r="K75" s="1246">
        <v>13.2</v>
      </c>
      <c r="L75" s="1246">
        <v>12.7</v>
      </c>
      <c r="M75" s="1246">
        <v>12.1</v>
      </c>
      <c r="N75" s="1246">
        <v>11.4</v>
      </c>
      <c r="O75" s="1246">
        <v>10</v>
      </c>
      <c r="U75" s="243">
        <v>81.2</v>
      </c>
      <c r="W75" s="243">
        <v>87.2</v>
      </c>
      <c r="Y75" s="243">
        <v>99.8</v>
      </c>
      <c r="AA75" s="243">
        <v>109.5</v>
      </c>
      <c r="AC75" s="243">
        <v>115.2</v>
      </c>
    </row>
    <row r="76" spans="2:30">
      <c r="B76" s="248"/>
      <c r="C76" s="244"/>
      <c r="D76" s="244"/>
      <c r="E76" s="244"/>
      <c r="F76" s="244"/>
      <c r="G76" s="1228"/>
      <c r="H76" s="1229"/>
      <c r="I76" s="1234"/>
      <c r="J76" s="1234"/>
      <c r="K76" s="1242"/>
      <c r="L76" s="1242"/>
      <c r="M76" s="1242"/>
      <c r="N76" s="1242"/>
      <c r="O76" s="1242"/>
    </row>
    <row r="77" spans="2:30">
      <c r="B77" s="248"/>
      <c r="C77" s="244"/>
      <c r="D77" s="244"/>
      <c r="E77" s="244"/>
      <c r="F77" s="244"/>
      <c r="G77" s="1235" t="s">
        <v>559</v>
      </c>
      <c r="H77" s="1236"/>
      <c r="I77" s="1234" t="s">
        <v>557</v>
      </c>
      <c r="J77" s="1234"/>
      <c r="K77" s="1245">
        <v>40.200000000000003</v>
      </c>
      <c r="L77" s="1245">
        <v>30.7</v>
      </c>
      <c r="M77" s="1233">
        <v>22.3</v>
      </c>
      <c r="N77" s="1233">
        <v>20.3</v>
      </c>
      <c r="O77" s="1233">
        <v>13</v>
      </c>
      <c r="R77" s="243">
        <v>12.3</v>
      </c>
      <c r="T77" s="243">
        <v>11.1</v>
      </c>
    </row>
    <row r="78" spans="2:30">
      <c r="B78" s="248"/>
      <c r="C78" s="244"/>
      <c r="D78" s="244"/>
      <c r="E78" s="244"/>
      <c r="F78" s="244"/>
      <c r="G78" s="1237"/>
      <c r="H78" s="1238"/>
      <c r="I78" s="1234"/>
      <c r="J78" s="1234"/>
      <c r="K78" s="1245"/>
      <c r="L78" s="1245"/>
      <c r="M78" s="1233"/>
      <c r="N78" s="1233"/>
      <c r="O78" s="1233"/>
    </row>
    <row r="79" spans="2:30">
      <c r="B79" s="248"/>
      <c r="C79" s="244"/>
      <c r="D79" s="244"/>
      <c r="E79" s="244"/>
      <c r="F79" s="244"/>
      <c r="G79" s="1237"/>
      <c r="H79" s="1238"/>
      <c r="I79" s="1247" t="s">
        <v>563</v>
      </c>
      <c r="J79" s="1243"/>
      <c r="K79" s="1248">
        <v>10.1</v>
      </c>
      <c r="L79" s="1248">
        <v>9.1999999999999993</v>
      </c>
      <c r="M79" s="1248">
        <v>8.5</v>
      </c>
      <c r="N79" s="1248">
        <v>7.7</v>
      </c>
      <c r="O79" s="1248">
        <v>6.8</v>
      </c>
      <c r="V79" s="243">
        <v>53.5</v>
      </c>
      <c r="X79" s="243">
        <v>48.2</v>
      </c>
      <c r="Z79" s="243">
        <v>34.200000000000003</v>
      </c>
      <c r="AB79" s="243">
        <v>30.3</v>
      </c>
      <c r="AD79" s="243">
        <v>28.9</v>
      </c>
    </row>
    <row r="80" spans="2:30">
      <c r="B80" s="248"/>
      <c r="C80" s="244"/>
      <c r="D80" s="244"/>
      <c r="E80" s="244"/>
      <c r="F80" s="244"/>
      <c r="G80" s="1239"/>
      <c r="H80" s="1240"/>
      <c r="I80" s="1243"/>
      <c r="J80" s="1243"/>
      <c r="K80" s="1248"/>
      <c r="L80" s="1248"/>
      <c r="M80" s="1248"/>
      <c r="N80" s="1248"/>
      <c r="O80" s="124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517</v>
      </c>
      <c r="G2" s="111"/>
      <c r="H2" s="112"/>
    </row>
    <row r="3" spans="1:8">
      <c r="A3" s="108" t="s">
        <v>510</v>
      </c>
      <c r="B3" s="113"/>
      <c r="C3" s="114"/>
      <c r="D3" s="115">
        <v>47984</v>
      </c>
      <c r="E3" s="116"/>
      <c r="F3" s="117">
        <v>42839</v>
      </c>
      <c r="G3" s="118"/>
      <c r="H3" s="119"/>
    </row>
    <row r="4" spans="1:8">
      <c r="A4" s="120"/>
      <c r="B4" s="121"/>
      <c r="C4" s="122"/>
      <c r="D4" s="123">
        <v>14137</v>
      </c>
      <c r="E4" s="124"/>
      <c r="F4" s="125">
        <v>22027</v>
      </c>
      <c r="G4" s="126"/>
      <c r="H4" s="127"/>
    </row>
    <row r="5" spans="1:8">
      <c r="A5" s="108" t="s">
        <v>512</v>
      </c>
      <c r="B5" s="113"/>
      <c r="C5" s="114"/>
      <c r="D5" s="115">
        <v>45504</v>
      </c>
      <c r="E5" s="116"/>
      <c r="F5" s="117">
        <v>46819</v>
      </c>
      <c r="G5" s="118"/>
      <c r="H5" s="119"/>
    </row>
    <row r="6" spans="1:8">
      <c r="A6" s="120"/>
      <c r="B6" s="121"/>
      <c r="C6" s="122"/>
      <c r="D6" s="123">
        <v>14489</v>
      </c>
      <c r="E6" s="124"/>
      <c r="F6" s="125">
        <v>24121</v>
      </c>
      <c r="G6" s="126"/>
      <c r="H6" s="127"/>
    </row>
    <row r="7" spans="1:8">
      <c r="A7" s="108" t="s">
        <v>513</v>
      </c>
      <c r="B7" s="113"/>
      <c r="C7" s="114"/>
      <c r="D7" s="115">
        <v>34040</v>
      </c>
      <c r="E7" s="116"/>
      <c r="F7" s="117">
        <v>53270</v>
      </c>
      <c r="G7" s="118"/>
      <c r="H7" s="119"/>
    </row>
    <row r="8" spans="1:8">
      <c r="A8" s="120"/>
      <c r="B8" s="121"/>
      <c r="C8" s="122"/>
      <c r="D8" s="123">
        <v>17491</v>
      </c>
      <c r="E8" s="124"/>
      <c r="F8" s="125">
        <v>24316</v>
      </c>
      <c r="G8" s="126"/>
      <c r="H8" s="127"/>
    </row>
    <row r="9" spans="1:8">
      <c r="A9" s="108" t="s">
        <v>514</v>
      </c>
      <c r="B9" s="113"/>
      <c r="C9" s="114"/>
      <c r="D9" s="115">
        <v>32585</v>
      </c>
      <c r="E9" s="116"/>
      <c r="F9" s="117">
        <v>53292</v>
      </c>
      <c r="G9" s="118"/>
      <c r="H9" s="119"/>
    </row>
    <row r="10" spans="1:8">
      <c r="A10" s="120"/>
      <c r="B10" s="121"/>
      <c r="C10" s="122"/>
      <c r="D10" s="123">
        <v>10537</v>
      </c>
      <c r="E10" s="124"/>
      <c r="F10" s="125">
        <v>28900</v>
      </c>
      <c r="G10" s="126"/>
      <c r="H10" s="127"/>
    </row>
    <row r="11" spans="1:8">
      <c r="A11" s="108" t="s">
        <v>515</v>
      </c>
      <c r="B11" s="113"/>
      <c r="C11" s="114"/>
      <c r="D11" s="115">
        <v>34975</v>
      </c>
      <c r="E11" s="116"/>
      <c r="F11" s="117">
        <v>49919</v>
      </c>
      <c r="G11" s="118"/>
      <c r="H11" s="119"/>
    </row>
    <row r="12" spans="1:8">
      <c r="A12" s="120"/>
      <c r="B12" s="121"/>
      <c r="C12" s="128"/>
      <c r="D12" s="123">
        <v>11781</v>
      </c>
      <c r="E12" s="124"/>
      <c r="F12" s="125">
        <v>26398</v>
      </c>
      <c r="G12" s="126"/>
      <c r="H12" s="127"/>
    </row>
    <row r="13" spans="1:8">
      <c r="A13" s="108"/>
      <c r="B13" s="113"/>
      <c r="C13" s="129"/>
      <c r="D13" s="130">
        <v>39018</v>
      </c>
      <c r="E13" s="131"/>
      <c r="F13" s="132">
        <v>49228</v>
      </c>
      <c r="G13" s="133"/>
      <c r="H13" s="119"/>
    </row>
    <row r="14" spans="1:8">
      <c r="A14" s="120"/>
      <c r="B14" s="121"/>
      <c r="C14" s="122"/>
      <c r="D14" s="123">
        <v>13687</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6.49</v>
      </c>
      <c r="C19" s="134">
        <f>ROUND(VALUE(SUBSTITUTE(実質収支比率等に係る経年分析!G$48,"▲","-")),2)</f>
        <v>4.08</v>
      </c>
      <c r="D19" s="134">
        <f>ROUND(VALUE(SUBSTITUTE(実質収支比率等に係る経年分析!H$48,"▲","-")),2)</f>
        <v>4.2300000000000004</v>
      </c>
      <c r="E19" s="134">
        <f>ROUND(VALUE(SUBSTITUTE(実質収支比率等に係る経年分析!I$48,"▲","-")),2)</f>
        <v>5.0999999999999996</v>
      </c>
      <c r="F19" s="134">
        <f>ROUND(VALUE(SUBSTITUTE(実質収支比率等に係る経年分析!J$48,"▲","-")),2)</f>
        <v>5.72</v>
      </c>
    </row>
    <row r="20" spans="1:11">
      <c r="A20" s="134" t="s">
        <v>43</v>
      </c>
      <c r="B20" s="134">
        <f>ROUND(VALUE(SUBSTITUTE(実質収支比率等に係る経年分析!F$47,"▲","-")),2)</f>
        <v>10.039999999999999</v>
      </c>
      <c r="C20" s="134">
        <f>ROUND(VALUE(SUBSTITUTE(実質収支比率等に係る経年分析!G$47,"▲","-")),2)</f>
        <v>9.56</v>
      </c>
      <c r="D20" s="134">
        <f>ROUND(VALUE(SUBSTITUTE(実質収支比率等に係る経年分析!H$47,"▲","-")),2)</f>
        <v>8.25</v>
      </c>
      <c r="E20" s="134">
        <f>ROUND(VALUE(SUBSTITUTE(実質収支比率等に係る経年分析!I$47,"▲","-")),2)</f>
        <v>9.02</v>
      </c>
      <c r="F20" s="134">
        <f>ROUND(VALUE(SUBSTITUTE(実質収支比率等に係る経年分析!J$47,"▲","-")),2)</f>
        <v>11.51</v>
      </c>
    </row>
    <row r="21" spans="1:11">
      <c r="A21" s="134" t="s">
        <v>44</v>
      </c>
      <c r="B21" s="134">
        <f>IF(ISNUMBER(VALUE(SUBSTITUTE(実質収支比率等に係る経年分析!F$49,"▲","-"))),ROUND(VALUE(SUBSTITUTE(実質収支比率等に係る経年分析!F$49,"▲","-")),2),NA())</f>
        <v>1.39</v>
      </c>
      <c r="C21" s="134">
        <f>IF(ISNUMBER(VALUE(SUBSTITUTE(実質収支比率等に係る経年分析!G$49,"▲","-"))),ROUND(VALUE(SUBSTITUTE(実質収支比率等に係る経年分析!G$49,"▲","-")),2),NA())</f>
        <v>-2.92</v>
      </c>
      <c r="D21" s="134">
        <f>IF(ISNUMBER(VALUE(SUBSTITUTE(実質収支比率等に係る経年分析!H$49,"▲","-"))),ROUND(VALUE(SUBSTITUTE(実質収支比率等に係る経年分析!H$49,"▲","-")),2),NA())</f>
        <v>-0.93</v>
      </c>
      <c r="E21" s="134">
        <f>IF(ISNUMBER(VALUE(SUBSTITUTE(実質収支比率等に係る経年分析!I$49,"▲","-"))),ROUND(VALUE(SUBSTITUTE(実質収支比率等に係る経年分析!I$49,"▲","-")),2),NA())</f>
        <v>1.69</v>
      </c>
      <c r="F21" s="134">
        <f>IF(ISNUMBER(VALUE(SUBSTITUTE(実質収支比率等に係る経年分析!J$49,"▲","-"))),ROUND(VALUE(SUBSTITUTE(実質収支比率等に係る経年分析!J$49,"▲","-")),2),NA())</f>
        <v>3.83</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介護保険特別会計（介護サービス勘定）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0.31</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1.21</v>
      </c>
    </row>
    <row r="34" spans="1:16">
      <c r="A34" s="135" t="str">
        <f>IF(連結実質赤字比率に係る赤字・黒字の構成分析!C$36="",NA(),連結実質赤字比率に係る赤字・黒字の構成分析!C$36)</f>
        <v>介護保険特別会計（保険勘定）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0.57999999999999996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0.56999999999999995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4.07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12.79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13.82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14.71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744</v>
      </c>
      <c r="E42" s="136"/>
      <c r="F42" s="136"/>
      <c r="G42" s="136">
        <f>'実質公債費比率（分子）の構造'!L$52</f>
        <v>778</v>
      </c>
      <c r="H42" s="136"/>
      <c r="I42" s="136"/>
      <c r="J42" s="136">
        <f>'実質公債費比率（分子）の構造'!M$52</f>
        <v>820</v>
      </c>
      <c r="K42" s="136"/>
      <c r="L42" s="136"/>
      <c r="M42" s="136">
        <f>'実質公債費比率（分子）の構造'!N$52</f>
        <v>871</v>
      </c>
      <c r="N42" s="136"/>
      <c r="O42" s="136"/>
      <c r="P42" s="136">
        <f>'実質公債費比率（分子）の構造'!O$52</f>
        <v>799</v>
      </c>
    </row>
    <row r="43" spans="1:16">
      <c r="A43" s="136" t="s">
        <v>52</v>
      </c>
      <c r="B43" s="136" t="str">
        <f>'実質公債費比率（分子）の構造'!K$51</f>
        <v>-</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33</v>
      </c>
      <c r="C44" s="136"/>
      <c r="D44" s="136"/>
      <c r="E44" s="136">
        <f>'実質公債費比率（分子）の構造'!L$50</f>
        <v>32</v>
      </c>
      <c r="F44" s="136"/>
      <c r="G44" s="136"/>
      <c r="H44" s="136">
        <f>'実質公債費比率（分子）の構造'!M$50</f>
        <v>32</v>
      </c>
      <c r="I44" s="136"/>
      <c r="J44" s="136"/>
      <c r="K44" s="136">
        <f>'実質公債費比率（分子）の構造'!N$50</f>
        <v>31</v>
      </c>
      <c r="L44" s="136"/>
      <c r="M44" s="136"/>
      <c r="N44" s="136" t="str">
        <f>'実質公債費比率（分子）の構造'!O$50</f>
        <v>-</v>
      </c>
      <c r="O44" s="136"/>
      <c r="P44" s="136"/>
    </row>
    <row r="45" spans="1:16">
      <c r="A45" s="136" t="s">
        <v>54</v>
      </c>
      <c r="B45" s="136">
        <f>'実質公債費比率（分子）の構造'!K$49</f>
        <v>177</v>
      </c>
      <c r="C45" s="136"/>
      <c r="D45" s="136"/>
      <c r="E45" s="136">
        <f>'実質公債費比率（分子）の構造'!L$49</f>
        <v>177</v>
      </c>
      <c r="F45" s="136"/>
      <c r="G45" s="136"/>
      <c r="H45" s="136">
        <f>'実質公債費比率（分子）の構造'!M$49</f>
        <v>108</v>
      </c>
      <c r="I45" s="136"/>
      <c r="J45" s="136"/>
      <c r="K45" s="136">
        <f>'実質公債費比率（分子）の構造'!N$49</f>
        <v>70</v>
      </c>
      <c r="L45" s="136"/>
      <c r="M45" s="136"/>
      <c r="N45" s="136">
        <f>'実質公債費比率（分子）の構造'!O$49</f>
        <v>55</v>
      </c>
      <c r="O45" s="136"/>
      <c r="P45" s="136"/>
    </row>
    <row r="46" spans="1:16">
      <c r="A46" s="136" t="s">
        <v>55</v>
      </c>
      <c r="B46" s="136">
        <f>'実質公債費比率（分子）の構造'!K$48</f>
        <v>158</v>
      </c>
      <c r="C46" s="136"/>
      <c r="D46" s="136"/>
      <c r="E46" s="136">
        <f>'実質公債費比率（分子）の構造'!L$48</f>
        <v>195</v>
      </c>
      <c r="F46" s="136"/>
      <c r="G46" s="136"/>
      <c r="H46" s="136">
        <f>'実質公債費比率（分子）の構造'!M$48</f>
        <v>213</v>
      </c>
      <c r="I46" s="136"/>
      <c r="J46" s="136"/>
      <c r="K46" s="136">
        <f>'実質公債費比率（分子）の構造'!N$48</f>
        <v>230</v>
      </c>
      <c r="L46" s="136"/>
      <c r="M46" s="136"/>
      <c r="N46" s="136">
        <f>'実質公債費比率（分子）の構造'!O$48</f>
        <v>238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1069</v>
      </c>
      <c r="C49" s="136"/>
      <c r="D49" s="136"/>
      <c r="E49" s="136">
        <f>'実質公債費比率（分子）の構造'!L$45</f>
        <v>1082</v>
      </c>
      <c r="F49" s="136"/>
      <c r="G49" s="136"/>
      <c r="H49" s="136">
        <f>'実質公債費比率（分子）の構造'!M$45</f>
        <v>1096</v>
      </c>
      <c r="I49" s="136"/>
      <c r="J49" s="136"/>
      <c r="K49" s="136">
        <f>'実質公債費比率（分子）の構造'!N$45</f>
        <v>1100</v>
      </c>
      <c r="L49" s="136"/>
      <c r="M49" s="136"/>
      <c r="N49" s="136">
        <f>'実質公債費比率（分子）の構造'!O$45</f>
        <v>1001</v>
      </c>
      <c r="O49" s="136"/>
      <c r="P49" s="136"/>
    </row>
    <row r="50" spans="1:16">
      <c r="A50" s="136" t="s">
        <v>59</v>
      </c>
      <c r="B50" s="136" t="e">
        <f>NA()</f>
        <v>#N/A</v>
      </c>
      <c r="C50" s="136">
        <f>IF(ISNUMBER('実質公債費比率（分子）の構造'!K$53),'実質公債費比率（分子）の構造'!K$53,NA())</f>
        <v>693</v>
      </c>
      <c r="D50" s="136" t="e">
        <f>NA()</f>
        <v>#N/A</v>
      </c>
      <c r="E50" s="136" t="e">
        <f>NA()</f>
        <v>#N/A</v>
      </c>
      <c r="F50" s="136">
        <f>IF(ISNUMBER('実質公債費比率（分子）の構造'!L$53),'実質公債費比率（分子）の構造'!L$53,NA())</f>
        <v>708</v>
      </c>
      <c r="G50" s="136" t="e">
        <f>NA()</f>
        <v>#N/A</v>
      </c>
      <c r="H50" s="136" t="e">
        <f>NA()</f>
        <v>#N/A</v>
      </c>
      <c r="I50" s="136">
        <f>IF(ISNUMBER('実質公債費比率（分子）の構造'!M$53),'実質公債費比率（分子）の構造'!M$53,NA())</f>
        <v>629</v>
      </c>
      <c r="J50" s="136" t="e">
        <f>NA()</f>
        <v>#N/A</v>
      </c>
      <c r="K50" s="136" t="e">
        <f>NA()</f>
        <v>#N/A</v>
      </c>
      <c r="L50" s="136">
        <f>IF(ISNUMBER('実質公債費比率（分子）の構造'!N$53),'実質公債費比率（分子）の構造'!N$53,NA())</f>
        <v>560</v>
      </c>
      <c r="M50" s="136" t="e">
        <f>NA()</f>
        <v>#N/A</v>
      </c>
      <c r="N50" s="136" t="e">
        <f>NA()</f>
        <v>#N/A</v>
      </c>
      <c r="O50" s="136">
        <f>IF(ISNUMBER('実質公債費比率（分子）の構造'!O$53),'実質公債費比率（分子）の構造'!O$53,NA())</f>
        <v>495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9453</v>
      </c>
      <c r="E56" s="135"/>
      <c r="F56" s="135"/>
      <c r="G56" s="135">
        <f>'将来負担比率（分子）の構造'!J$51</f>
        <v>9658</v>
      </c>
      <c r="H56" s="135"/>
      <c r="I56" s="135"/>
      <c r="J56" s="135">
        <f>'将来負担比率（分子）の構造'!K$51</f>
        <v>9682</v>
      </c>
      <c r="K56" s="135"/>
      <c r="L56" s="135"/>
      <c r="M56" s="135">
        <f>'将来負担比率（分子）の構造'!L$51</f>
        <v>9764</v>
      </c>
      <c r="N56" s="135"/>
      <c r="O56" s="135"/>
      <c r="P56" s="135">
        <f>'将来負担比率（分子）の構造'!M$51</f>
        <v>9792</v>
      </c>
    </row>
    <row r="57" spans="1:16">
      <c r="A57" s="135" t="s">
        <v>35</v>
      </c>
      <c r="B57" s="135"/>
      <c r="C57" s="135"/>
      <c r="D57" s="135">
        <f>'将来負担比率（分子）の構造'!I$50</f>
        <v>0</v>
      </c>
      <c r="E57" s="135"/>
      <c r="F57" s="135"/>
      <c r="G57" s="135">
        <f>'将来負担比率（分子）の構造'!J$50</f>
        <v>1</v>
      </c>
      <c r="H57" s="135"/>
      <c r="I57" s="135"/>
      <c r="J57" s="135">
        <f>'将来負担比率（分子）の構造'!K$50</f>
        <v>1</v>
      </c>
      <c r="K57" s="135"/>
      <c r="L57" s="135"/>
      <c r="M57" s="135">
        <f>'将来負担比率（分子）の構造'!L$50</f>
        <v>0</v>
      </c>
      <c r="N57" s="135"/>
      <c r="O57" s="135"/>
      <c r="P57" s="135" t="str">
        <f>'将来負担比率（分子）の構造'!M$50</f>
        <v>-</v>
      </c>
    </row>
    <row r="58" spans="1:16">
      <c r="A58" s="135" t="s">
        <v>34</v>
      </c>
      <c r="B58" s="135"/>
      <c r="C58" s="135"/>
      <c r="D58" s="135">
        <f>'将来負担比率（分子）の構造'!I$49</f>
        <v>2029</v>
      </c>
      <c r="E58" s="135"/>
      <c r="F58" s="135"/>
      <c r="G58" s="135">
        <f>'将来負担比率（分子）の構造'!J$49</f>
        <v>1994</v>
      </c>
      <c r="H58" s="135"/>
      <c r="I58" s="135"/>
      <c r="J58" s="135">
        <f>'将来負担比率（分子）の構造'!K$49</f>
        <v>1860</v>
      </c>
      <c r="K58" s="135"/>
      <c r="L58" s="135"/>
      <c r="M58" s="135">
        <f>'将来負担比率（分子）の構造'!L$49</f>
        <v>1884</v>
      </c>
      <c r="N58" s="135"/>
      <c r="O58" s="135"/>
      <c r="P58" s="135">
        <f>'将来負担比率（分子）の構造'!M$49</f>
        <v>2069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1185</v>
      </c>
      <c r="C62" s="135"/>
      <c r="D62" s="135"/>
      <c r="E62" s="135">
        <f>'将来負担比率（分子）の構造'!J$45</f>
        <v>1138</v>
      </c>
      <c r="F62" s="135"/>
      <c r="G62" s="135"/>
      <c r="H62" s="135">
        <f>'将来負担比率（分子）の構造'!K$45</f>
        <v>1009</v>
      </c>
      <c r="I62" s="135"/>
      <c r="J62" s="135"/>
      <c r="K62" s="135">
        <f>'将来負担比率（分子）の構造'!L$45</f>
        <v>991</v>
      </c>
      <c r="L62" s="135"/>
      <c r="M62" s="135"/>
      <c r="N62" s="135">
        <f>'将来負担比率（分子）の構造'!M$45</f>
        <v>886</v>
      </c>
      <c r="O62" s="135"/>
      <c r="P62" s="135"/>
    </row>
    <row r="63" spans="1:16">
      <c r="A63" s="135" t="s">
        <v>28</v>
      </c>
      <c r="B63" s="135">
        <f>'将来負担比率（分子）の構造'!I$44</f>
        <v>710</v>
      </c>
      <c r="C63" s="135"/>
      <c r="D63" s="135"/>
      <c r="E63" s="135">
        <f>'将来負担比率（分子）の構造'!J$44</f>
        <v>809</v>
      </c>
      <c r="F63" s="135"/>
      <c r="G63" s="135"/>
      <c r="H63" s="135">
        <f>'将来負担比率（分子）の構造'!K$44</f>
        <v>682</v>
      </c>
      <c r="I63" s="135"/>
      <c r="J63" s="135"/>
      <c r="K63" s="135">
        <f>'将来負担比率（分子）の構造'!L$44</f>
        <v>698</v>
      </c>
      <c r="L63" s="135"/>
      <c r="M63" s="135"/>
      <c r="N63" s="135">
        <f>'将来負担比率（分子）の構造'!M$44</f>
        <v>629</v>
      </c>
      <c r="O63" s="135"/>
      <c r="P63" s="135"/>
    </row>
    <row r="64" spans="1:16">
      <c r="A64" s="135" t="s">
        <v>27</v>
      </c>
      <c r="B64" s="135">
        <f>'将来負担比率（分子）の構造'!I$43</f>
        <v>4215</v>
      </c>
      <c r="C64" s="135"/>
      <c r="D64" s="135"/>
      <c r="E64" s="135">
        <f>'将来負担比率（分子）の構造'!J$43</f>
        <v>4065</v>
      </c>
      <c r="F64" s="135"/>
      <c r="G64" s="135"/>
      <c r="H64" s="135">
        <f>'将来負担比率（分子）の構造'!K$43</f>
        <v>3976</v>
      </c>
      <c r="I64" s="135"/>
      <c r="J64" s="135"/>
      <c r="K64" s="135">
        <f>'将来負担比率（分子）の構造'!L$43</f>
        <v>4256</v>
      </c>
      <c r="L64" s="135"/>
      <c r="M64" s="135"/>
      <c r="N64" s="135">
        <f>'将来負担比率（分子）の構造'!M$43</f>
        <v>4225</v>
      </c>
      <c r="O64" s="135"/>
      <c r="P64" s="135"/>
    </row>
    <row r="65" spans="1:16">
      <c r="A65" s="135" t="s">
        <v>26</v>
      </c>
      <c r="B65" s="135">
        <f>'将来負担比率（分子）の構造'!I$42</f>
        <v>93</v>
      </c>
      <c r="C65" s="135"/>
      <c r="D65" s="135"/>
      <c r="E65" s="135">
        <f>'将来負担比率（分子）の構造'!J$42</f>
        <v>62</v>
      </c>
      <c r="F65" s="135"/>
      <c r="G65" s="135"/>
      <c r="H65" s="135">
        <f>'将来負担比率（分子）の構造'!K$42</f>
        <v>31</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10566</v>
      </c>
      <c r="C66" s="135"/>
      <c r="D66" s="135"/>
      <c r="E66" s="135">
        <f>'将来負担比率（分子）の構造'!J$41</f>
        <v>10859</v>
      </c>
      <c r="F66" s="135"/>
      <c r="G66" s="135"/>
      <c r="H66" s="135">
        <f>'将来負担比率（分子）の構造'!K$41</f>
        <v>10837</v>
      </c>
      <c r="I66" s="135"/>
      <c r="J66" s="135"/>
      <c r="K66" s="135">
        <f>'将来負担比率（分子）の構造'!L$41</f>
        <v>10858</v>
      </c>
      <c r="L66" s="135"/>
      <c r="M66" s="135"/>
      <c r="N66" s="135">
        <f>'将来負担比率（分子）の構造'!M$41</f>
        <v>10780</v>
      </c>
      <c r="O66" s="135"/>
      <c r="P66" s="135"/>
    </row>
    <row r="67" spans="1:16">
      <c r="A67" s="135" t="s">
        <v>63</v>
      </c>
      <c r="B67" s="135" t="e">
        <f>NA()</f>
        <v>#N/A</v>
      </c>
      <c r="C67" s="135">
        <f>IF(ISNUMBER('将来負担比率（分子）の構造'!I$52), IF('将来負担比率（分子）の構造'!I$52 &lt; 0, 0, '将来負担比率（分子）の構造'!I$52), NA())</f>
        <v>5286</v>
      </c>
      <c r="D67" s="135" t="e">
        <f>NA()</f>
        <v>#N/A</v>
      </c>
      <c r="E67" s="135" t="e">
        <f>NA()</f>
        <v>#N/A</v>
      </c>
      <c r="F67" s="135">
        <f>IF(ISNUMBER('将来負担比率（分子）の構造'!J$52), IF('将来負担比率（分子）の構造'!J$52 &lt; 0, 0, '将来負担比率（分子）の構造'!J$52), NA())</f>
        <v>5279</v>
      </c>
      <c r="G67" s="135" t="e">
        <f>NA()</f>
        <v>#N/A</v>
      </c>
      <c r="H67" s="135" t="e">
        <f>NA()</f>
        <v>#N/A</v>
      </c>
      <c r="I67" s="135">
        <f>IF(ISNUMBER('将来負担比率（分子）の構造'!K$52), IF('将来負担比率（分子）の構造'!K$52 &lt; 0, 0, '将来負担比率（分子）の構造'!K$52), NA())</f>
        <v>4992</v>
      </c>
      <c r="J67" s="135" t="e">
        <f>NA()</f>
        <v>#N/A</v>
      </c>
      <c r="K67" s="135" t="e">
        <f>NA()</f>
        <v>#N/A</v>
      </c>
      <c r="L67" s="135">
        <f>IF(ISNUMBER('将来負担比率（分子）の構造'!L$52), IF('将来負担比率（分子）の構造'!L$52 &lt; 0, 0, '将来負担比率（分子）の構造'!L$52), NA())</f>
        <v>5155</v>
      </c>
      <c r="M67" s="135" t="e">
        <f>NA()</f>
        <v>#N/A</v>
      </c>
      <c r="N67" s="135" t="e">
        <f>NA()</f>
        <v>#N/A</v>
      </c>
      <c r="O67" s="135">
        <f>IF(ISNUMBER('将来負担比率（分子）の構造'!M$52), IF('将来負担比率（分子）の構造'!M$52 &lt; 0, 0, '将来負担比率（分子）の構造'!M$52), NA())</f>
        <v>4659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4169017</v>
      </c>
      <c r="S5" s="613"/>
      <c r="T5" s="613"/>
      <c r="U5" s="613"/>
      <c r="V5" s="613"/>
      <c r="W5" s="613"/>
      <c r="X5" s="613"/>
      <c r="Y5" s="614"/>
      <c r="Z5" s="615">
        <v>41.1</v>
      </c>
      <c r="AA5" s="615"/>
      <c r="AB5" s="615"/>
      <c r="AC5" s="615"/>
      <c r="AD5" s="616">
        <v>4169017</v>
      </c>
      <c r="AE5" s="616"/>
      <c r="AF5" s="616"/>
      <c r="AG5" s="616"/>
      <c r="AH5" s="616"/>
      <c r="AI5" s="616"/>
      <c r="AJ5" s="616"/>
      <c r="AK5" s="616"/>
      <c r="AL5" s="617">
        <v>67.3</v>
      </c>
      <c r="AM5" s="618"/>
      <c r="AN5" s="618"/>
      <c r="AO5" s="619"/>
      <c r="AP5" s="609" t="s">
        <v>205</v>
      </c>
      <c r="AQ5" s="610"/>
      <c r="AR5" s="610"/>
      <c r="AS5" s="610"/>
      <c r="AT5" s="610"/>
      <c r="AU5" s="610"/>
      <c r="AV5" s="610"/>
      <c r="AW5" s="610"/>
      <c r="AX5" s="610"/>
      <c r="AY5" s="610"/>
      <c r="AZ5" s="610"/>
      <c r="BA5" s="610"/>
      <c r="BB5" s="610"/>
      <c r="BC5" s="610"/>
      <c r="BD5" s="610"/>
      <c r="BE5" s="610"/>
      <c r="BF5" s="611"/>
      <c r="BG5" s="623">
        <v>4169017</v>
      </c>
      <c r="BH5" s="624"/>
      <c r="BI5" s="624"/>
      <c r="BJ5" s="624"/>
      <c r="BK5" s="624"/>
      <c r="BL5" s="624"/>
      <c r="BM5" s="624"/>
      <c r="BN5" s="625"/>
      <c r="BO5" s="626">
        <v>100</v>
      </c>
      <c r="BP5" s="626"/>
      <c r="BQ5" s="626"/>
      <c r="BR5" s="626"/>
      <c r="BS5" s="627">
        <v>57150</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78738</v>
      </c>
      <c r="S6" s="624"/>
      <c r="T6" s="624"/>
      <c r="U6" s="624"/>
      <c r="V6" s="624"/>
      <c r="W6" s="624"/>
      <c r="X6" s="624"/>
      <c r="Y6" s="625"/>
      <c r="Z6" s="626">
        <v>0.8</v>
      </c>
      <c r="AA6" s="626"/>
      <c r="AB6" s="626"/>
      <c r="AC6" s="626"/>
      <c r="AD6" s="627">
        <v>78738</v>
      </c>
      <c r="AE6" s="627"/>
      <c r="AF6" s="627"/>
      <c r="AG6" s="627"/>
      <c r="AH6" s="627"/>
      <c r="AI6" s="627"/>
      <c r="AJ6" s="627"/>
      <c r="AK6" s="627"/>
      <c r="AL6" s="628">
        <v>1.3</v>
      </c>
      <c r="AM6" s="629"/>
      <c r="AN6" s="629"/>
      <c r="AO6" s="630"/>
      <c r="AP6" s="620" t="s">
        <v>210</v>
      </c>
      <c r="AQ6" s="621"/>
      <c r="AR6" s="621"/>
      <c r="AS6" s="621"/>
      <c r="AT6" s="621"/>
      <c r="AU6" s="621"/>
      <c r="AV6" s="621"/>
      <c r="AW6" s="621"/>
      <c r="AX6" s="621"/>
      <c r="AY6" s="621"/>
      <c r="AZ6" s="621"/>
      <c r="BA6" s="621"/>
      <c r="BB6" s="621"/>
      <c r="BC6" s="621"/>
      <c r="BD6" s="621"/>
      <c r="BE6" s="621"/>
      <c r="BF6" s="622"/>
      <c r="BG6" s="623">
        <v>4169017</v>
      </c>
      <c r="BH6" s="624"/>
      <c r="BI6" s="624"/>
      <c r="BJ6" s="624"/>
      <c r="BK6" s="624"/>
      <c r="BL6" s="624"/>
      <c r="BM6" s="624"/>
      <c r="BN6" s="625"/>
      <c r="BO6" s="626">
        <v>100</v>
      </c>
      <c r="BP6" s="626"/>
      <c r="BQ6" s="626"/>
      <c r="BR6" s="626"/>
      <c r="BS6" s="627">
        <v>57150</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120260</v>
      </c>
      <c r="CS6" s="624"/>
      <c r="CT6" s="624"/>
      <c r="CU6" s="624"/>
      <c r="CV6" s="624"/>
      <c r="CW6" s="624"/>
      <c r="CX6" s="624"/>
      <c r="CY6" s="625"/>
      <c r="CZ6" s="626">
        <v>1.2</v>
      </c>
      <c r="DA6" s="626"/>
      <c r="DB6" s="626"/>
      <c r="DC6" s="626"/>
      <c r="DD6" s="632" t="s">
        <v>212</v>
      </c>
      <c r="DE6" s="624"/>
      <c r="DF6" s="624"/>
      <c r="DG6" s="624"/>
      <c r="DH6" s="624"/>
      <c r="DI6" s="624"/>
      <c r="DJ6" s="624"/>
      <c r="DK6" s="624"/>
      <c r="DL6" s="624"/>
      <c r="DM6" s="624"/>
      <c r="DN6" s="624"/>
      <c r="DO6" s="624"/>
      <c r="DP6" s="625"/>
      <c r="DQ6" s="632">
        <v>120167</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9687</v>
      </c>
      <c r="S7" s="624"/>
      <c r="T7" s="624"/>
      <c r="U7" s="624"/>
      <c r="V7" s="624"/>
      <c r="W7" s="624"/>
      <c r="X7" s="624"/>
      <c r="Y7" s="625"/>
      <c r="Z7" s="626">
        <v>0.1</v>
      </c>
      <c r="AA7" s="626"/>
      <c r="AB7" s="626"/>
      <c r="AC7" s="626"/>
      <c r="AD7" s="627">
        <v>9687</v>
      </c>
      <c r="AE7" s="627"/>
      <c r="AF7" s="627"/>
      <c r="AG7" s="627"/>
      <c r="AH7" s="627"/>
      <c r="AI7" s="627"/>
      <c r="AJ7" s="627"/>
      <c r="AK7" s="627"/>
      <c r="AL7" s="628">
        <v>0.2</v>
      </c>
      <c r="AM7" s="629"/>
      <c r="AN7" s="629"/>
      <c r="AO7" s="630"/>
      <c r="AP7" s="620" t="s">
        <v>214</v>
      </c>
      <c r="AQ7" s="621"/>
      <c r="AR7" s="621"/>
      <c r="AS7" s="621"/>
      <c r="AT7" s="621"/>
      <c r="AU7" s="621"/>
      <c r="AV7" s="621"/>
      <c r="AW7" s="621"/>
      <c r="AX7" s="621"/>
      <c r="AY7" s="621"/>
      <c r="AZ7" s="621"/>
      <c r="BA7" s="621"/>
      <c r="BB7" s="621"/>
      <c r="BC7" s="621"/>
      <c r="BD7" s="621"/>
      <c r="BE7" s="621"/>
      <c r="BF7" s="622"/>
      <c r="BG7" s="623">
        <v>1562239</v>
      </c>
      <c r="BH7" s="624"/>
      <c r="BI7" s="624"/>
      <c r="BJ7" s="624"/>
      <c r="BK7" s="624"/>
      <c r="BL7" s="624"/>
      <c r="BM7" s="624"/>
      <c r="BN7" s="625"/>
      <c r="BO7" s="626">
        <v>37.5</v>
      </c>
      <c r="BP7" s="626"/>
      <c r="BQ7" s="626"/>
      <c r="BR7" s="626"/>
      <c r="BS7" s="627">
        <v>57150</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1457331</v>
      </c>
      <c r="CS7" s="624"/>
      <c r="CT7" s="624"/>
      <c r="CU7" s="624"/>
      <c r="CV7" s="624"/>
      <c r="CW7" s="624"/>
      <c r="CX7" s="624"/>
      <c r="CY7" s="625"/>
      <c r="CZ7" s="626">
        <v>15</v>
      </c>
      <c r="DA7" s="626"/>
      <c r="DB7" s="626"/>
      <c r="DC7" s="626"/>
      <c r="DD7" s="632">
        <v>44726</v>
      </c>
      <c r="DE7" s="624"/>
      <c r="DF7" s="624"/>
      <c r="DG7" s="624"/>
      <c r="DH7" s="624"/>
      <c r="DI7" s="624"/>
      <c r="DJ7" s="624"/>
      <c r="DK7" s="624"/>
      <c r="DL7" s="624"/>
      <c r="DM7" s="624"/>
      <c r="DN7" s="624"/>
      <c r="DO7" s="624"/>
      <c r="DP7" s="625"/>
      <c r="DQ7" s="632">
        <v>1248932</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19343</v>
      </c>
      <c r="S8" s="624"/>
      <c r="T8" s="624"/>
      <c r="U8" s="624"/>
      <c r="V8" s="624"/>
      <c r="W8" s="624"/>
      <c r="X8" s="624"/>
      <c r="Y8" s="625"/>
      <c r="Z8" s="626">
        <v>0.2</v>
      </c>
      <c r="AA8" s="626"/>
      <c r="AB8" s="626"/>
      <c r="AC8" s="626"/>
      <c r="AD8" s="627">
        <v>19343</v>
      </c>
      <c r="AE8" s="627"/>
      <c r="AF8" s="627"/>
      <c r="AG8" s="627"/>
      <c r="AH8" s="627"/>
      <c r="AI8" s="627"/>
      <c r="AJ8" s="627"/>
      <c r="AK8" s="627"/>
      <c r="AL8" s="628">
        <v>0.3</v>
      </c>
      <c r="AM8" s="629"/>
      <c r="AN8" s="629"/>
      <c r="AO8" s="630"/>
      <c r="AP8" s="620" t="s">
        <v>217</v>
      </c>
      <c r="AQ8" s="621"/>
      <c r="AR8" s="621"/>
      <c r="AS8" s="621"/>
      <c r="AT8" s="621"/>
      <c r="AU8" s="621"/>
      <c r="AV8" s="621"/>
      <c r="AW8" s="621"/>
      <c r="AX8" s="621"/>
      <c r="AY8" s="621"/>
      <c r="AZ8" s="621"/>
      <c r="BA8" s="621"/>
      <c r="BB8" s="621"/>
      <c r="BC8" s="621"/>
      <c r="BD8" s="621"/>
      <c r="BE8" s="621"/>
      <c r="BF8" s="622"/>
      <c r="BG8" s="623">
        <v>49644</v>
      </c>
      <c r="BH8" s="624"/>
      <c r="BI8" s="624"/>
      <c r="BJ8" s="624"/>
      <c r="BK8" s="624"/>
      <c r="BL8" s="624"/>
      <c r="BM8" s="624"/>
      <c r="BN8" s="625"/>
      <c r="BO8" s="626">
        <v>1.2</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3369801</v>
      </c>
      <c r="CS8" s="624"/>
      <c r="CT8" s="624"/>
      <c r="CU8" s="624"/>
      <c r="CV8" s="624"/>
      <c r="CW8" s="624"/>
      <c r="CX8" s="624"/>
      <c r="CY8" s="625"/>
      <c r="CZ8" s="626">
        <v>34.799999999999997</v>
      </c>
      <c r="DA8" s="626"/>
      <c r="DB8" s="626"/>
      <c r="DC8" s="626"/>
      <c r="DD8" s="632">
        <v>33817</v>
      </c>
      <c r="DE8" s="624"/>
      <c r="DF8" s="624"/>
      <c r="DG8" s="624"/>
      <c r="DH8" s="624"/>
      <c r="DI8" s="624"/>
      <c r="DJ8" s="624"/>
      <c r="DK8" s="624"/>
      <c r="DL8" s="624"/>
      <c r="DM8" s="624"/>
      <c r="DN8" s="624"/>
      <c r="DO8" s="624"/>
      <c r="DP8" s="625"/>
      <c r="DQ8" s="632">
        <v>1925851</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19456</v>
      </c>
      <c r="S9" s="624"/>
      <c r="T9" s="624"/>
      <c r="U9" s="624"/>
      <c r="V9" s="624"/>
      <c r="W9" s="624"/>
      <c r="X9" s="624"/>
      <c r="Y9" s="625"/>
      <c r="Z9" s="626">
        <v>0.2</v>
      </c>
      <c r="AA9" s="626"/>
      <c r="AB9" s="626"/>
      <c r="AC9" s="626"/>
      <c r="AD9" s="627">
        <v>19456</v>
      </c>
      <c r="AE9" s="627"/>
      <c r="AF9" s="627"/>
      <c r="AG9" s="627"/>
      <c r="AH9" s="627"/>
      <c r="AI9" s="627"/>
      <c r="AJ9" s="627"/>
      <c r="AK9" s="627"/>
      <c r="AL9" s="628">
        <v>0.3</v>
      </c>
      <c r="AM9" s="629"/>
      <c r="AN9" s="629"/>
      <c r="AO9" s="630"/>
      <c r="AP9" s="620" t="s">
        <v>220</v>
      </c>
      <c r="AQ9" s="621"/>
      <c r="AR9" s="621"/>
      <c r="AS9" s="621"/>
      <c r="AT9" s="621"/>
      <c r="AU9" s="621"/>
      <c r="AV9" s="621"/>
      <c r="AW9" s="621"/>
      <c r="AX9" s="621"/>
      <c r="AY9" s="621"/>
      <c r="AZ9" s="621"/>
      <c r="BA9" s="621"/>
      <c r="BB9" s="621"/>
      <c r="BC9" s="621"/>
      <c r="BD9" s="621"/>
      <c r="BE9" s="621"/>
      <c r="BF9" s="622"/>
      <c r="BG9" s="623">
        <v>1185083</v>
      </c>
      <c r="BH9" s="624"/>
      <c r="BI9" s="624"/>
      <c r="BJ9" s="624"/>
      <c r="BK9" s="624"/>
      <c r="BL9" s="624"/>
      <c r="BM9" s="624"/>
      <c r="BN9" s="625"/>
      <c r="BO9" s="626">
        <v>28.4</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764852</v>
      </c>
      <c r="CS9" s="624"/>
      <c r="CT9" s="624"/>
      <c r="CU9" s="624"/>
      <c r="CV9" s="624"/>
      <c r="CW9" s="624"/>
      <c r="CX9" s="624"/>
      <c r="CY9" s="625"/>
      <c r="CZ9" s="626">
        <v>7.9</v>
      </c>
      <c r="DA9" s="626"/>
      <c r="DB9" s="626"/>
      <c r="DC9" s="626"/>
      <c r="DD9" s="632">
        <v>36736</v>
      </c>
      <c r="DE9" s="624"/>
      <c r="DF9" s="624"/>
      <c r="DG9" s="624"/>
      <c r="DH9" s="624"/>
      <c r="DI9" s="624"/>
      <c r="DJ9" s="624"/>
      <c r="DK9" s="624"/>
      <c r="DL9" s="624"/>
      <c r="DM9" s="624"/>
      <c r="DN9" s="624"/>
      <c r="DO9" s="624"/>
      <c r="DP9" s="625"/>
      <c r="DQ9" s="632">
        <v>701236</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558924</v>
      </c>
      <c r="S10" s="624"/>
      <c r="T10" s="624"/>
      <c r="U10" s="624"/>
      <c r="V10" s="624"/>
      <c r="W10" s="624"/>
      <c r="X10" s="624"/>
      <c r="Y10" s="625"/>
      <c r="Z10" s="626">
        <v>5.5</v>
      </c>
      <c r="AA10" s="626"/>
      <c r="AB10" s="626"/>
      <c r="AC10" s="626"/>
      <c r="AD10" s="627">
        <v>558924</v>
      </c>
      <c r="AE10" s="627"/>
      <c r="AF10" s="627"/>
      <c r="AG10" s="627"/>
      <c r="AH10" s="627"/>
      <c r="AI10" s="627"/>
      <c r="AJ10" s="627"/>
      <c r="AK10" s="627"/>
      <c r="AL10" s="628">
        <v>9</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111337</v>
      </c>
      <c r="BH10" s="624"/>
      <c r="BI10" s="624"/>
      <c r="BJ10" s="624"/>
      <c r="BK10" s="624"/>
      <c r="BL10" s="624"/>
      <c r="BM10" s="624"/>
      <c r="BN10" s="625"/>
      <c r="BO10" s="626">
        <v>2.7</v>
      </c>
      <c r="BP10" s="626"/>
      <c r="BQ10" s="626"/>
      <c r="BR10" s="626"/>
      <c r="BS10" s="632">
        <v>18774</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216175</v>
      </c>
      <c r="BH11" s="624"/>
      <c r="BI11" s="624"/>
      <c r="BJ11" s="624"/>
      <c r="BK11" s="624"/>
      <c r="BL11" s="624"/>
      <c r="BM11" s="624"/>
      <c r="BN11" s="625"/>
      <c r="BO11" s="626">
        <v>5.2</v>
      </c>
      <c r="BP11" s="626"/>
      <c r="BQ11" s="626"/>
      <c r="BR11" s="626"/>
      <c r="BS11" s="632">
        <v>38376</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355214</v>
      </c>
      <c r="CS11" s="624"/>
      <c r="CT11" s="624"/>
      <c r="CU11" s="624"/>
      <c r="CV11" s="624"/>
      <c r="CW11" s="624"/>
      <c r="CX11" s="624"/>
      <c r="CY11" s="625"/>
      <c r="CZ11" s="626">
        <v>3.7</v>
      </c>
      <c r="DA11" s="626"/>
      <c r="DB11" s="626"/>
      <c r="DC11" s="626"/>
      <c r="DD11" s="632">
        <v>99734</v>
      </c>
      <c r="DE11" s="624"/>
      <c r="DF11" s="624"/>
      <c r="DG11" s="624"/>
      <c r="DH11" s="624"/>
      <c r="DI11" s="624"/>
      <c r="DJ11" s="624"/>
      <c r="DK11" s="624"/>
      <c r="DL11" s="624"/>
      <c r="DM11" s="624"/>
      <c r="DN11" s="624"/>
      <c r="DO11" s="624"/>
      <c r="DP11" s="625"/>
      <c r="DQ11" s="632">
        <v>206646</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2355535</v>
      </c>
      <c r="BH12" s="624"/>
      <c r="BI12" s="624"/>
      <c r="BJ12" s="624"/>
      <c r="BK12" s="624"/>
      <c r="BL12" s="624"/>
      <c r="BM12" s="624"/>
      <c r="BN12" s="625"/>
      <c r="BO12" s="626">
        <v>56.5</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93424</v>
      </c>
      <c r="CS12" s="624"/>
      <c r="CT12" s="624"/>
      <c r="CU12" s="624"/>
      <c r="CV12" s="624"/>
      <c r="CW12" s="624"/>
      <c r="CX12" s="624"/>
      <c r="CY12" s="625"/>
      <c r="CZ12" s="626">
        <v>1</v>
      </c>
      <c r="DA12" s="626"/>
      <c r="DB12" s="626"/>
      <c r="DC12" s="626"/>
      <c r="DD12" s="632" t="s">
        <v>108</v>
      </c>
      <c r="DE12" s="624"/>
      <c r="DF12" s="624"/>
      <c r="DG12" s="624"/>
      <c r="DH12" s="624"/>
      <c r="DI12" s="624"/>
      <c r="DJ12" s="624"/>
      <c r="DK12" s="624"/>
      <c r="DL12" s="624"/>
      <c r="DM12" s="624"/>
      <c r="DN12" s="624"/>
      <c r="DO12" s="624"/>
      <c r="DP12" s="625"/>
      <c r="DQ12" s="632">
        <v>49032</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12257</v>
      </c>
      <c r="S13" s="624"/>
      <c r="T13" s="624"/>
      <c r="U13" s="624"/>
      <c r="V13" s="624"/>
      <c r="W13" s="624"/>
      <c r="X13" s="624"/>
      <c r="Y13" s="625"/>
      <c r="Z13" s="626">
        <v>0.1</v>
      </c>
      <c r="AA13" s="626"/>
      <c r="AB13" s="626"/>
      <c r="AC13" s="626"/>
      <c r="AD13" s="627">
        <v>12257</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2349532</v>
      </c>
      <c r="BH13" s="624"/>
      <c r="BI13" s="624"/>
      <c r="BJ13" s="624"/>
      <c r="BK13" s="624"/>
      <c r="BL13" s="624"/>
      <c r="BM13" s="624"/>
      <c r="BN13" s="625"/>
      <c r="BO13" s="626">
        <v>56.4</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966543</v>
      </c>
      <c r="CS13" s="624"/>
      <c r="CT13" s="624"/>
      <c r="CU13" s="624"/>
      <c r="CV13" s="624"/>
      <c r="CW13" s="624"/>
      <c r="CX13" s="624"/>
      <c r="CY13" s="625"/>
      <c r="CZ13" s="626">
        <v>10</v>
      </c>
      <c r="DA13" s="626"/>
      <c r="DB13" s="626"/>
      <c r="DC13" s="626"/>
      <c r="DD13" s="632">
        <v>502584</v>
      </c>
      <c r="DE13" s="624"/>
      <c r="DF13" s="624"/>
      <c r="DG13" s="624"/>
      <c r="DH13" s="624"/>
      <c r="DI13" s="624"/>
      <c r="DJ13" s="624"/>
      <c r="DK13" s="624"/>
      <c r="DL13" s="624"/>
      <c r="DM13" s="624"/>
      <c r="DN13" s="624"/>
      <c r="DO13" s="624"/>
      <c r="DP13" s="625"/>
      <c r="DQ13" s="632">
        <v>536991</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69096</v>
      </c>
      <c r="BH14" s="624"/>
      <c r="BI14" s="624"/>
      <c r="BJ14" s="624"/>
      <c r="BK14" s="624"/>
      <c r="BL14" s="624"/>
      <c r="BM14" s="624"/>
      <c r="BN14" s="625"/>
      <c r="BO14" s="626">
        <v>1.7</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462104</v>
      </c>
      <c r="CS14" s="624"/>
      <c r="CT14" s="624"/>
      <c r="CU14" s="624"/>
      <c r="CV14" s="624"/>
      <c r="CW14" s="624"/>
      <c r="CX14" s="624"/>
      <c r="CY14" s="625"/>
      <c r="CZ14" s="626">
        <v>4.8</v>
      </c>
      <c r="DA14" s="626"/>
      <c r="DB14" s="626"/>
      <c r="DC14" s="626"/>
      <c r="DD14" s="632">
        <v>24333</v>
      </c>
      <c r="DE14" s="624"/>
      <c r="DF14" s="624"/>
      <c r="DG14" s="624"/>
      <c r="DH14" s="624"/>
      <c r="DI14" s="624"/>
      <c r="DJ14" s="624"/>
      <c r="DK14" s="624"/>
      <c r="DL14" s="624"/>
      <c r="DM14" s="624"/>
      <c r="DN14" s="624"/>
      <c r="DO14" s="624"/>
      <c r="DP14" s="625"/>
      <c r="DQ14" s="632">
        <v>450604</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19676</v>
      </c>
      <c r="S15" s="624"/>
      <c r="T15" s="624"/>
      <c r="U15" s="624"/>
      <c r="V15" s="624"/>
      <c r="W15" s="624"/>
      <c r="X15" s="624"/>
      <c r="Y15" s="625"/>
      <c r="Z15" s="626">
        <v>0.2</v>
      </c>
      <c r="AA15" s="626"/>
      <c r="AB15" s="626"/>
      <c r="AC15" s="626"/>
      <c r="AD15" s="627">
        <v>19676</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182147</v>
      </c>
      <c r="BH15" s="624"/>
      <c r="BI15" s="624"/>
      <c r="BJ15" s="624"/>
      <c r="BK15" s="624"/>
      <c r="BL15" s="624"/>
      <c r="BM15" s="624"/>
      <c r="BN15" s="625"/>
      <c r="BO15" s="626">
        <v>4.4000000000000004</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1063785</v>
      </c>
      <c r="CS15" s="624"/>
      <c r="CT15" s="624"/>
      <c r="CU15" s="624"/>
      <c r="CV15" s="624"/>
      <c r="CW15" s="624"/>
      <c r="CX15" s="624"/>
      <c r="CY15" s="625"/>
      <c r="CZ15" s="626">
        <v>11</v>
      </c>
      <c r="DA15" s="626"/>
      <c r="DB15" s="626"/>
      <c r="DC15" s="626"/>
      <c r="DD15" s="632">
        <v>341762</v>
      </c>
      <c r="DE15" s="624"/>
      <c r="DF15" s="624"/>
      <c r="DG15" s="624"/>
      <c r="DH15" s="624"/>
      <c r="DI15" s="624"/>
      <c r="DJ15" s="624"/>
      <c r="DK15" s="624"/>
      <c r="DL15" s="624"/>
      <c r="DM15" s="624"/>
      <c r="DN15" s="624"/>
      <c r="DO15" s="624"/>
      <c r="DP15" s="625"/>
      <c r="DQ15" s="632">
        <v>692563</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1481564</v>
      </c>
      <c r="S16" s="624"/>
      <c r="T16" s="624"/>
      <c r="U16" s="624"/>
      <c r="V16" s="624"/>
      <c r="W16" s="624"/>
      <c r="X16" s="624"/>
      <c r="Y16" s="625"/>
      <c r="Z16" s="626">
        <v>14.6</v>
      </c>
      <c r="AA16" s="626"/>
      <c r="AB16" s="626"/>
      <c r="AC16" s="626"/>
      <c r="AD16" s="627">
        <v>1273935</v>
      </c>
      <c r="AE16" s="627"/>
      <c r="AF16" s="627"/>
      <c r="AG16" s="627"/>
      <c r="AH16" s="627"/>
      <c r="AI16" s="627"/>
      <c r="AJ16" s="627"/>
      <c r="AK16" s="627"/>
      <c r="AL16" s="628">
        <v>20.6</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1273935</v>
      </c>
      <c r="S17" s="624"/>
      <c r="T17" s="624"/>
      <c r="U17" s="624"/>
      <c r="V17" s="624"/>
      <c r="W17" s="624"/>
      <c r="X17" s="624"/>
      <c r="Y17" s="625"/>
      <c r="Z17" s="626">
        <v>12.6</v>
      </c>
      <c r="AA17" s="626"/>
      <c r="AB17" s="626"/>
      <c r="AC17" s="626"/>
      <c r="AD17" s="627">
        <v>1273935</v>
      </c>
      <c r="AE17" s="627"/>
      <c r="AF17" s="627"/>
      <c r="AG17" s="627"/>
      <c r="AH17" s="627"/>
      <c r="AI17" s="627"/>
      <c r="AJ17" s="627"/>
      <c r="AK17" s="627"/>
      <c r="AL17" s="628">
        <v>20.6</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1030831</v>
      </c>
      <c r="CS17" s="624"/>
      <c r="CT17" s="624"/>
      <c r="CU17" s="624"/>
      <c r="CV17" s="624"/>
      <c r="CW17" s="624"/>
      <c r="CX17" s="624"/>
      <c r="CY17" s="625"/>
      <c r="CZ17" s="626">
        <v>10.6</v>
      </c>
      <c r="DA17" s="626"/>
      <c r="DB17" s="626"/>
      <c r="DC17" s="626"/>
      <c r="DD17" s="632" t="s">
        <v>108</v>
      </c>
      <c r="DE17" s="624"/>
      <c r="DF17" s="624"/>
      <c r="DG17" s="624"/>
      <c r="DH17" s="624"/>
      <c r="DI17" s="624"/>
      <c r="DJ17" s="624"/>
      <c r="DK17" s="624"/>
      <c r="DL17" s="624"/>
      <c r="DM17" s="624"/>
      <c r="DN17" s="624"/>
      <c r="DO17" s="624"/>
      <c r="DP17" s="625"/>
      <c r="DQ17" s="632">
        <v>1030831</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207605</v>
      </c>
      <c r="S18" s="624"/>
      <c r="T18" s="624"/>
      <c r="U18" s="624"/>
      <c r="V18" s="624"/>
      <c r="W18" s="624"/>
      <c r="X18" s="624"/>
      <c r="Y18" s="625"/>
      <c r="Z18" s="626">
        <v>2</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v>24</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6368662</v>
      </c>
      <c r="S20" s="624"/>
      <c r="T20" s="624"/>
      <c r="U20" s="624"/>
      <c r="V20" s="624"/>
      <c r="W20" s="624"/>
      <c r="X20" s="624"/>
      <c r="Y20" s="625"/>
      <c r="Z20" s="626">
        <v>62.8</v>
      </c>
      <c r="AA20" s="626"/>
      <c r="AB20" s="626"/>
      <c r="AC20" s="626"/>
      <c r="AD20" s="627">
        <v>6161033</v>
      </c>
      <c r="AE20" s="627"/>
      <c r="AF20" s="627"/>
      <c r="AG20" s="627"/>
      <c r="AH20" s="627"/>
      <c r="AI20" s="627"/>
      <c r="AJ20" s="627"/>
      <c r="AK20" s="627"/>
      <c r="AL20" s="628">
        <v>99.4</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9684145</v>
      </c>
      <c r="CS20" s="624"/>
      <c r="CT20" s="624"/>
      <c r="CU20" s="624"/>
      <c r="CV20" s="624"/>
      <c r="CW20" s="624"/>
      <c r="CX20" s="624"/>
      <c r="CY20" s="625"/>
      <c r="CZ20" s="626">
        <v>100</v>
      </c>
      <c r="DA20" s="626"/>
      <c r="DB20" s="626"/>
      <c r="DC20" s="626"/>
      <c r="DD20" s="632">
        <v>1083692</v>
      </c>
      <c r="DE20" s="624"/>
      <c r="DF20" s="624"/>
      <c r="DG20" s="624"/>
      <c r="DH20" s="624"/>
      <c r="DI20" s="624"/>
      <c r="DJ20" s="624"/>
      <c r="DK20" s="624"/>
      <c r="DL20" s="624"/>
      <c r="DM20" s="624"/>
      <c r="DN20" s="624"/>
      <c r="DO20" s="624"/>
      <c r="DP20" s="625"/>
      <c r="DQ20" s="632">
        <v>6962853</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4198</v>
      </c>
      <c r="S21" s="624"/>
      <c r="T21" s="624"/>
      <c r="U21" s="624"/>
      <c r="V21" s="624"/>
      <c r="W21" s="624"/>
      <c r="X21" s="624"/>
      <c r="Y21" s="625"/>
      <c r="Z21" s="626">
        <v>0</v>
      </c>
      <c r="AA21" s="626"/>
      <c r="AB21" s="626"/>
      <c r="AC21" s="626"/>
      <c r="AD21" s="627">
        <v>4198</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38429</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132077</v>
      </c>
      <c r="S23" s="624"/>
      <c r="T23" s="624"/>
      <c r="U23" s="624"/>
      <c r="V23" s="624"/>
      <c r="W23" s="624"/>
      <c r="X23" s="624"/>
      <c r="Y23" s="625"/>
      <c r="Z23" s="626">
        <v>1.3</v>
      </c>
      <c r="AA23" s="626"/>
      <c r="AB23" s="626"/>
      <c r="AC23" s="626"/>
      <c r="AD23" s="627">
        <v>3984</v>
      </c>
      <c r="AE23" s="627"/>
      <c r="AF23" s="627"/>
      <c r="AG23" s="627"/>
      <c r="AH23" s="627"/>
      <c r="AI23" s="627"/>
      <c r="AJ23" s="627"/>
      <c r="AK23" s="627"/>
      <c r="AL23" s="628">
        <v>0.1</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8" t="s">
        <v>265</v>
      </c>
      <c r="DM23" s="649"/>
      <c r="DN23" s="649"/>
      <c r="DO23" s="649"/>
      <c r="DP23" s="649"/>
      <c r="DQ23" s="649"/>
      <c r="DR23" s="649"/>
      <c r="DS23" s="649"/>
      <c r="DT23" s="649"/>
      <c r="DU23" s="649"/>
      <c r="DV23" s="650"/>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50062</v>
      </c>
      <c r="S24" s="624"/>
      <c r="T24" s="624"/>
      <c r="U24" s="624"/>
      <c r="V24" s="624"/>
      <c r="W24" s="624"/>
      <c r="X24" s="624"/>
      <c r="Y24" s="625"/>
      <c r="Z24" s="626">
        <v>0.5</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4266159</v>
      </c>
      <c r="CS24" s="613"/>
      <c r="CT24" s="613"/>
      <c r="CU24" s="613"/>
      <c r="CV24" s="613"/>
      <c r="CW24" s="613"/>
      <c r="CX24" s="613"/>
      <c r="CY24" s="614"/>
      <c r="CZ24" s="652">
        <v>44.1</v>
      </c>
      <c r="DA24" s="653"/>
      <c r="DB24" s="653"/>
      <c r="DC24" s="654"/>
      <c r="DD24" s="651">
        <v>2924341</v>
      </c>
      <c r="DE24" s="613"/>
      <c r="DF24" s="613"/>
      <c r="DG24" s="613"/>
      <c r="DH24" s="613"/>
      <c r="DI24" s="613"/>
      <c r="DJ24" s="613"/>
      <c r="DK24" s="614"/>
      <c r="DL24" s="651">
        <v>2863642</v>
      </c>
      <c r="DM24" s="613"/>
      <c r="DN24" s="613"/>
      <c r="DO24" s="613"/>
      <c r="DP24" s="613"/>
      <c r="DQ24" s="613"/>
      <c r="DR24" s="613"/>
      <c r="DS24" s="613"/>
      <c r="DT24" s="613"/>
      <c r="DU24" s="613"/>
      <c r="DV24" s="614"/>
      <c r="DW24" s="617">
        <v>42.6</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1253900</v>
      </c>
      <c r="S25" s="624"/>
      <c r="T25" s="624"/>
      <c r="U25" s="624"/>
      <c r="V25" s="624"/>
      <c r="W25" s="624"/>
      <c r="X25" s="624"/>
      <c r="Y25" s="625"/>
      <c r="Z25" s="626">
        <v>12.4</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1632966</v>
      </c>
      <c r="CS25" s="643"/>
      <c r="CT25" s="643"/>
      <c r="CU25" s="643"/>
      <c r="CV25" s="643"/>
      <c r="CW25" s="643"/>
      <c r="CX25" s="643"/>
      <c r="CY25" s="644"/>
      <c r="CZ25" s="657">
        <v>16.899999999999999</v>
      </c>
      <c r="DA25" s="658"/>
      <c r="DB25" s="658"/>
      <c r="DC25" s="659"/>
      <c r="DD25" s="632">
        <v>1420395</v>
      </c>
      <c r="DE25" s="643"/>
      <c r="DF25" s="643"/>
      <c r="DG25" s="643"/>
      <c r="DH25" s="643"/>
      <c r="DI25" s="643"/>
      <c r="DJ25" s="643"/>
      <c r="DK25" s="644"/>
      <c r="DL25" s="632">
        <v>1361146</v>
      </c>
      <c r="DM25" s="643"/>
      <c r="DN25" s="643"/>
      <c r="DO25" s="643"/>
      <c r="DP25" s="643"/>
      <c r="DQ25" s="643"/>
      <c r="DR25" s="643"/>
      <c r="DS25" s="643"/>
      <c r="DT25" s="643"/>
      <c r="DU25" s="643"/>
      <c r="DV25" s="644"/>
      <c r="DW25" s="628">
        <v>20.2</v>
      </c>
      <c r="DX25" s="655"/>
      <c r="DY25" s="655"/>
      <c r="DZ25" s="655"/>
      <c r="EA25" s="655"/>
      <c r="EB25" s="655"/>
      <c r="EC25" s="656"/>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1028264</v>
      </c>
      <c r="CS26" s="624"/>
      <c r="CT26" s="624"/>
      <c r="CU26" s="624"/>
      <c r="CV26" s="624"/>
      <c r="CW26" s="624"/>
      <c r="CX26" s="624"/>
      <c r="CY26" s="625"/>
      <c r="CZ26" s="657">
        <v>10.6</v>
      </c>
      <c r="DA26" s="658"/>
      <c r="DB26" s="658"/>
      <c r="DC26" s="659"/>
      <c r="DD26" s="632">
        <v>839008</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5"/>
      <c r="DY26" s="655"/>
      <c r="DZ26" s="655"/>
      <c r="EA26" s="655"/>
      <c r="EB26" s="655"/>
      <c r="EC26" s="656"/>
    </row>
    <row r="27" spans="2:133" ht="11.25" customHeight="1">
      <c r="B27" s="620" t="s">
        <v>276</v>
      </c>
      <c r="C27" s="621"/>
      <c r="D27" s="621"/>
      <c r="E27" s="621"/>
      <c r="F27" s="621"/>
      <c r="G27" s="621"/>
      <c r="H27" s="621"/>
      <c r="I27" s="621"/>
      <c r="J27" s="621"/>
      <c r="K27" s="621"/>
      <c r="L27" s="621"/>
      <c r="M27" s="621"/>
      <c r="N27" s="621"/>
      <c r="O27" s="621"/>
      <c r="P27" s="621"/>
      <c r="Q27" s="622"/>
      <c r="R27" s="623">
        <v>781664</v>
      </c>
      <c r="S27" s="624"/>
      <c r="T27" s="624"/>
      <c r="U27" s="624"/>
      <c r="V27" s="624"/>
      <c r="W27" s="624"/>
      <c r="X27" s="624"/>
      <c r="Y27" s="625"/>
      <c r="Z27" s="626">
        <v>7.7</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4169017</v>
      </c>
      <c r="BH27" s="624"/>
      <c r="BI27" s="624"/>
      <c r="BJ27" s="624"/>
      <c r="BK27" s="624"/>
      <c r="BL27" s="624"/>
      <c r="BM27" s="624"/>
      <c r="BN27" s="625"/>
      <c r="BO27" s="626">
        <v>100</v>
      </c>
      <c r="BP27" s="626"/>
      <c r="BQ27" s="626"/>
      <c r="BR27" s="626"/>
      <c r="BS27" s="632">
        <v>57150</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1602362</v>
      </c>
      <c r="CS27" s="643"/>
      <c r="CT27" s="643"/>
      <c r="CU27" s="643"/>
      <c r="CV27" s="643"/>
      <c r="CW27" s="643"/>
      <c r="CX27" s="643"/>
      <c r="CY27" s="644"/>
      <c r="CZ27" s="657">
        <v>16.5</v>
      </c>
      <c r="DA27" s="658"/>
      <c r="DB27" s="658"/>
      <c r="DC27" s="659"/>
      <c r="DD27" s="632">
        <v>473115</v>
      </c>
      <c r="DE27" s="643"/>
      <c r="DF27" s="643"/>
      <c r="DG27" s="643"/>
      <c r="DH27" s="643"/>
      <c r="DI27" s="643"/>
      <c r="DJ27" s="643"/>
      <c r="DK27" s="644"/>
      <c r="DL27" s="632">
        <v>471665</v>
      </c>
      <c r="DM27" s="643"/>
      <c r="DN27" s="643"/>
      <c r="DO27" s="643"/>
      <c r="DP27" s="643"/>
      <c r="DQ27" s="643"/>
      <c r="DR27" s="643"/>
      <c r="DS27" s="643"/>
      <c r="DT27" s="643"/>
      <c r="DU27" s="643"/>
      <c r="DV27" s="644"/>
      <c r="DW27" s="628">
        <v>7</v>
      </c>
      <c r="DX27" s="655"/>
      <c r="DY27" s="655"/>
      <c r="DZ27" s="655"/>
      <c r="EA27" s="655"/>
      <c r="EB27" s="655"/>
      <c r="EC27" s="656"/>
    </row>
    <row r="28" spans="2:133" ht="11.25" customHeight="1">
      <c r="B28" s="620" t="s">
        <v>279</v>
      </c>
      <c r="C28" s="621"/>
      <c r="D28" s="621"/>
      <c r="E28" s="621"/>
      <c r="F28" s="621"/>
      <c r="G28" s="621"/>
      <c r="H28" s="621"/>
      <c r="I28" s="621"/>
      <c r="J28" s="621"/>
      <c r="K28" s="621"/>
      <c r="L28" s="621"/>
      <c r="M28" s="621"/>
      <c r="N28" s="621"/>
      <c r="O28" s="621"/>
      <c r="P28" s="621"/>
      <c r="Q28" s="622"/>
      <c r="R28" s="623">
        <v>24137</v>
      </c>
      <c r="S28" s="624"/>
      <c r="T28" s="624"/>
      <c r="U28" s="624"/>
      <c r="V28" s="624"/>
      <c r="W28" s="624"/>
      <c r="X28" s="624"/>
      <c r="Y28" s="625"/>
      <c r="Z28" s="626">
        <v>0.2</v>
      </c>
      <c r="AA28" s="626"/>
      <c r="AB28" s="626"/>
      <c r="AC28" s="626"/>
      <c r="AD28" s="627">
        <v>8631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1030831</v>
      </c>
      <c r="CS28" s="624"/>
      <c r="CT28" s="624"/>
      <c r="CU28" s="624"/>
      <c r="CV28" s="624"/>
      <c r="CW28" s="624"/>
      <c r="CX28" s="624"/>
      <c r="CY28" s="625"/>
      <c r="CZ28" s="657">
        <v>10.6</v>
      </c>
      <c r="DA28" s="658"/>
      <c r="DB28" s="658"/>
      <c r="DC28" s="659"/>
      <c r="DD28" s="632">
        <v>1030831</v>
      </c>
      <c r="DE28" s="624"/>
      <c r="DF28" s="624"/>
      <c r="DG28" s="624"/>
      <c r="DH28" s="624"/>
      <c r="DI28" s="624"/>
      <c r="DJ28" s="624"/>
      <c r="DK28" s="625"/>
      <c r="DL28" s="632">
        <v>1030831</v>
      </c>
      <c r="DM28" s="624"/>
      <c r="DN28" s="624"/>
      <c r="DO28" s="624"/>
      <c r="DP28" s="624"/>
      <c r="DQ28" s="624"/>
      <c r="DR28" s="624"/>
      <c r="DS28" s="624"/>
      <c r="DT28" s="624"/>
      <c r="DU28" s="624"/>
      <c r="DV28" s="625"/>
      <c r="DW28" s="628">
        <v>15.3</v>
      </c>
      <c r="DX28" s="655"/>
      <c r="DY28" s="655"/>
      <c r="DZ28" s="655"/>
      <c r="EA28" s="655"/>
      <c r="EB28" s="655"/>
      <c r="EC28" s="656"/>
    </row>
    <row r="29" spans="2:133" ht="11.25" customHeight="1">
      <c r="B29" s="620" t="s">
        <v>281</v>
      </c>
      <c r="C29" s="621"/>
      <c r="D29" s="621"/>
      <c r="E29" s="621"/>
      <c r="F29" s="621"/>
      <c r="G29" s="621"/>
      <c r="H29" s="621"/>
      <c r="I29" s="621"/>
      <c r="J29" s="621"/>
      <c r="K29" s="621"/>
      <c r="L29" s="621"/>
      <c r="M29" s="621"/>
      <c r="N29" s="621"/>
      <c r="O29" s="621"/>
      <c r="P29" s="621"/>
      <c r="Q29" s="622"/>
      <c r="R29" s="623">
        <v>6538</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1030653</v>
      </c>
      <c r="CS29" s="643"/>
      <c r="CT29" s="643"/>
      <c r="CU29" s="643"/>
      <c r="CV29" s="643"/>
      <c r="CW29" s="643"/>
      <c r="CX29" s="643"/>
      <c r="CY29" s="644"/>
      <c r="CZ29" s="657">
        <v>10.6</v>
      </c>
      <c r="DA29" s="658"/>
      <c r="DB29" s="658"/>
      <c r="DC29" s="659"/>
      <c r="DD29" s="632">
        <v>1030653</v>
      </c>
      <c r="DE29" s="643"/>
      <c r="DF29" s="643"/>
      <c r="DG29" s="643"/>
      <c r="DH29" s="643"/>
      <c r="DI29" s="643"/>
      <c r="DJ29" s="643"/>
      <c r="DK29" s="644"/>
      <c r="DL29" s="632">
        <v>1030653</v>
      </c>
      <c r="DM29" s="643"/>
      <c r="DN29" s="643"/>
      <c r="DO29" s="643"/>
      <c r="DP29" s="643"/>
      <c r="DQ29" s="643"/>
      <c r="DR29" s="643"/>
      <c r="DS29" s="643"/>
      <c r="DT29" s="643"/>
      <c r="DU29" s="643"/>
      <c r="DV29" s="644"/>
      <c r="DW29" s="628">
        <v>15.3</v>
      </c>
      <c r="DX29" s="655"/>
      <c r="DY29" s="655"/>
      <c r="DZ29" s="655"/>
      <c r="EA29" s="655"/>
      <c r="EB29" s="655"/>
      <c r="EC29" s="656"/>
    </row>
    <row r="30" spans="2:133" ht="11.25" customHeight="1">
      <c r="B30" s="620" t="s">
        <v>286</v>
      </c>
      <c r="C30" s="621"/>
      <c r="D30" s="621"/>
      <c r="E30" s="621"/>
      <c r="F30" s="621"/>
      <c r="G30" s="621"/>
      <c r="H30" s="621"/>
      <c r="I30" s="621"/>
      <c r="J30" s="621"/>
      <c r="K30" s="621"/>
      <c r="L30" s="621"/>
      <c r="M30" s="621"/>
      <c r="N30" s="621"/>
      <c r="O30" s="621"/>
      <c r="P30" s="621"/>
      <c r="Q30" s="622"/>
      <c r="R30" s="623">
        <v>43085</v>
      </c>
      <c r="S30" s="624"/>
      <c r="T30" s="624"/>
      <c r="U30" s="624"/>
      <c r="V30" s="624"/>
      <c r="W30" s="624"/>
      <c r="X30" s="624"/>
      <c r="Y30" s="625"/>
      <c r="Z30" s="626">
        <v>0.4</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99.6</v>
      </c>
      <c r="BH30" s="682"/>
      <c r="BI30" s="682"/>
      <c r="BJ30" s="682"/>
      <c r="BK30" s="682"/>
      <c r="BL30" s="682"/>
      <c r="BM30" s="618">
        <v>98.6</v>
      </c>
      <c r="BN30" s="682"/>
      <c r="BO30" s="682"/>
      <c r="BP30" s="682"/>
      <c r="BQ30" s="683"/>
      <c r="BR30" s="681">
        <v>99.5</v>
      </c>
      <c r="BS30" s="682"/>
      <c r="BT30" s="682"/>
      <c r="BU30" s="682"/>
      <c r="BV30" s="682"/>
      <c r="BW30" s="682"/>
      <c r="BX30" s="618">
        <v>98.1</v>
      </c>
      <c r="BY30" s="682"/>
      <c r="BZ30" s="682"/>
      <c r="CA30" s="682"/>
      <c r="CB30" s="683"/>
      <c r="CD30" s="686"/>
      <c r="CE30" s="687"/>
      <c r="CF30" s="637" t="s">
        <v>289</v>
      </c>
      <c r="CG30" s="638"/>
      <c r="CH30" s="638"/>
      <c r="CI30" s="638"/>
      <c r="CJ30" s="638"/>
      <c r="CK30" s="638"/>
      <c r="CL30" s="638"/>
      <c r="CM30" s="638"/>
      <c r="CN30" s="638"/>
      <c r="CO30" s="638"/>
      <c r="CP30" s="638"/>
      <c r="CQ30" s="639"/>
      <c r="CR30" s="623">
        <v>901684</v>
      </c>
      <c r="CS30" s="624"/>
      <c r="CT30" s="624"/>
      <c r="CU30" s="624"/>
      <c r="CV30" s="624"/>
      <c r="CW30" s="624"/>
      <c r="CX30" s="624"/>
      <c r="CY30" s="625"/>
      <c r="CZ30" s="657">
        <v>9.3000000000000007</v>
      </c>
      <c r="DA30" s="658"/>
      <c r="DB30" s="658"/>
      <c r="DC30" s="659"/>
      <c r="DD30" s="632">
        <v>901684</v>
      </c>
      <c r="DE30" s="624"/>
      <c r="DF30" s="624"/>
      <c r="DG30" s="624"/>
      <c r="DH30" s="624"/>
      <c r="DI30" s="624"/>
      <c r="DJ30" s="624"/>
      <c r="DK30" s="625"/>
      <c r="DL30" s="632">
        <v>901684</v>
      </c>
      <c r="DM30" s="624"/>
      <c r="DN30" s="624"/>
      <c r="DO30" s="624"/>
      <c r="DP30" s="624"/>
      <c r="DQ30" s="624"/>
      <c r="DR30" s="624"/>
      <c r="DS30" s="624"/>
      <c r="DT30" s="624"/>
      <c r="DU30" s="624"/>
      <c r="DV30" s="625"/>
      <c r="DW30" s="628">
        <v>13.4</v>
      </c>
      <c r="DX30" s="655"/>
      <c r="DY30" s="655"/>
      <c r="DZ30" s="655"/>
      <c r="EA30" s="655"/>
      <c r="EB30" s="655"/>
      <c r="EC30" s="656"/>
    </row>
    <row r="31" spans="2:133" ht="11.25" customHeight="1">
      <c r="B31" s="620" t="s">
        <v>290</v>
      </c>
      <c r="C31" s="621"/>
      <c r="D31" s="621"/>
      <c r="E31" s="621"/>
      <c r="F31" s="621"/>
      <c r="G31" s="621"/>
      <c r="H31" s="621"/>
      <c r="I31" s="621"/>
      <c r="J31" s="621"/>
      <c r="K31" s="621"/>
      <c r="L31" s="621"/>
      <c r="M31" s="621"/>
      <c r="N31" s="621"/>
      <c r="O31" s="621"/>
      <c r="P31" s="621"/>
      <c r="Q31" s="622"/>
      <c r="R31" s="623">
        <v>400716</v>
      </c>
      <c r="S31" s="624"/>
      <c r="T31" s="624"/>
      <c r="U31" s="624"/>
      <c r="V31" s="624"/>
      <c r="W31" s="624"/>
      <c r="X31" s="624"/>
      <c r="Y31" s="625"/>
      <c r="Z31" s="626">
        <v>4</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99.5</v>
      </c>
      <c r="BH31" s="643"/>
      <c r="BI31" s="643"/>
      <c r="BJ31" s="643"/>
      <c r="BK31" s="643"/>
      <c r="BL31" s="643"/>
      <c r="BM31" s="629">
        <v>98.2</v>
      </c>
      <c r="BN31" s="679"/>
      <c r="BO31" s="679"/>
      <c r="BP31" s="679"/>
      <c r="BQ31" s="680"/>
      <c r="BR31" s="678">
        <v>99.5</v>
      </c>
      <c r="BS31" s="643"/>
      <c r="BT31" s="643"/>
      <c r="BU31" s="643"/>
      <c r="BV31" s="643"/>
      <c r="BW31" s="643"/>
      <c r="BX31" s="629">
        <v>97.8</v>
      </c>
      <c r="BY31" s="679"/>
      <c r="BZ31" s="679"/>
      <c r="CA31" s="679"/>
      <c r="CB31" s="680"/>
      <c r="CD31" s="686"/>
      <c r="CE31" s="687"/>
      <c r="CF31" s="637" t="s">
        <v>293</v>
      </c>
      <c r="CG31" s="638"/>
      <c r="CH31" s="638"/>
      <c r="CI31" s="638"/>
      <c r="CJ31" s="638"/>
      <c r="CK31" s="638"/>
      <c r="CL31" s="638"/>
      <c r="CM31" s="638"/>
      <c r="CN31" s="638"/>
      <c r="CO31" s="638"/>
      <c r="CP31" s="638"/>
      <c r="CQ31" s="639"/>
      <c r="CR31" s="623">
        <v>128969</v>
      </c>
      <c r="CS31" s="643"/>
      <c r="CT31" s="643"/>
      <c r="CU31" s="643"/>
      <c r="CV31" s="643"/>
      <c r="CW31" s="643"/>
      <c r="CX31" s="643"/>
      <c r="CY31" s="644"/>
      <c r="CZ31" s="657">
        <v>1.3</v>
      </c>
      <c r="DA31" s="658"/>
      <c r="DB31" s="658"/>
      <c r="DC31" s="659"/>
      <c r="DD31" s="632">
        <v>128969</v>
      </c>
      <c r="DE31" s="643"/>
      <c r="DF31" s="643"/>
      <c r="DG31" s="643"/>
      <c r="DH31" s="643"/>
      <c r="DI31" s="643"/>
      <c r="DJ31" s="643"/>
      <c r="DK31" s="644"/>
      <c r="DL31" s="632">
        <v>128969</v>
      </c>
      <c r="DM31" s="643"/>
      <c r="DN31" s="643"/>
      <c r="DO31" s="643"/>
      <c r="DP31" s="643"/>
      <c r="DQ31" s="643"/>
      <c r="DR31" s="643"/>
      <c r="DS31" s="643"/>
      <c r="DT31" s="643"/>
      <c r="DU31" s="643"/>
      <c r="DV31" s="644"/>
      <c r="DW31" s="628">
        <v>1.9</v>
      </c>
      <c r="DX31" s="655"/>
      <c r="DY31" s="655"/>
      <c r="DZ31" s="655"/>
      <c r="EA31" s="655"/>
      <c r="EB31" s="655"/>
      <c r="EC31" s="656"/>
    </row>
    <row r="32" spans="2:133" ht="11.25" customHeight="1">
      <c r="B32" s="620" t="s">
        <v>294</v>
      </c>
      <c r="C32" s="621"/>
      <c r="D32" s="621"/>
      <c r="E32" s="621"/>
      <c r="F32" s="621"/>
      <c r="G32" s="621"/>
      <c r="H32" s="621"/>
      <c r="I32" s="621"/>
      <c r="J32" s="621"/>
      <c r="K32" s="621"/>
      <c r="L32" s="621"/>
      <c r="M32" s="621"/>
      <c r="N32" s="621"/>
      <c r="O32" s="621"/>
      <c r="P32" s="621"/>
      <c r="Q32" s="622"/>
      <c r="R32" s="623">
        <v>207845</v>
      </c>
      <c r="S32" s="624"/>
      <c r="T32" s="624"/>
      <c r="U32" s="624"/>
      <c r="V32" s="624"/>
      <c r="W32" s="624"/>
      <c r="X32" s="624"/>
      <c r="Y32" s="625"/>
      <c r="Z32" s="626">
        <v>2.1</v>
      </c>
      <c r="AA32" s="626"/>
      <c r="AB32" s="626"/>
      <c r="AC32" s="626"/>
      <c r="AD32" s="627">
        <v>19079</v>
      </c>
      <c r="AE32" s="627"/>
      <c r="AF32" s="627"/>
      <c r="AG32" s="627"/>
      <c r="AH32" s="627"/>
      <c r="AI32" s="627"/>
      <c r="AJ32" s="627"/>
      <c r="AK32" s="627"/>
      <c r="AL32" s="628">
        <v>0.3</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99.7</v>
      </c>
      <c r="BH32" s="691"/>
      <c r="BI32" s="691"/>
      <c r="BJ32" s="691"/>
      <c r="BK32" s="691"/>
      <c r="BL32" s="691"/>
      <c r="BM32" s="692">
        <v>98.9</v>
      </c>
      <c r="BN32" s="691"/>
      <c r="BO32" s="691"/>
      <c r="BP32" s="691"/>
      <c r="BQ32" s="693"/>
      <c r="BR32" s="690">
        <v>99.5</v>
      </c>
      <c r="BS32" s="691"/>
      <c r="BT32" s="691"/>
      <c r="BU32" s="691"/>
      <c r="BV32" s="691"/>
      <c r="BW32" s="691"/>
      <c r="BX32" s="692">
        <v>98.2</v>
      </c>
      <c r="BY32" s="691"/>
      <c r="BZ32" s="691"/>
      <c r="CA32" s="691"/>
      <c r="CB32" s="693"/>
      <c r="CD32" s="688"/>
      <c r="CE32" s="689"/>
      <c r="CF32" s="637" t="s">
        <v>296</v>
      </c>
      <c r="CG32" s="638"/>
      <c r="CH32" s="638"/>
      <c r="CI32" s="638"/>
      <c r="CJ32" s="638"/>
      <c r="CK32" s="638"/>
      <c r="CL32" s="638"/>
      <c r="CM32" s="638"/>
      <c r="CN32" s="638"/>
      <c r="CO32" s="638"/>
      <c r="CP32" s="638"/>
      <c r="CQ32" s="639"/>
      <c r="CR32" s="623">
        <v>178</v>
      </c>
      <c r="CS32" s="624"/>
      <c r="CT32" s="624"/>
      <c r="CU32" s="624"/>
      <c r="CV32" s="624"/>
      <c r="CW32" s="624"/>
      <c r="CX32" s="624"/>
      <c r="CY32" s="625"/>
      <c r="CZ32" s="657">
        <v>0</v>
      </c>
      <c r="DA32" s="658"/>
      <c r="DB32" s="658"/>
      <c r="DC32" s="659"/>
      <c r="DD32" s="632">
        <v>178</v>
      </c>
      <c r="DE32" s="624"/>
      <c r="DF32" s="624"/>
      <c r="DG32" s="624"/>
      <c r="DH32" s="624"/>
      <c r="DI32" s="624"/>
      <c r="DJ32" s="624"/>
      <c r="DK32" s="625"/>
      <c r="DL32" s="632">
        <v>178</v>
      </c>
      <c r="DM32" s="624"/>
      <c r="DN32" s="624"/>
      <c r="DO32" s="624"/>
      <c r="DP32" s="624"/>
      <c r="DQ32" s="624"/>
      <c r="DR32" s="624"/>
      <c r="DS32" s="624"/>
      <c r="DT32" s="624"/>
      <c r="DU32" s="624"/>
      <c r="DV32" s="625"/>
      <c r="DW32" s="628">
        <v>0</v>
      </c>
      <c r="DX32" s="655"/>
      <c r="DY32" s="655"/>
      <c r="DZ32" s="655"/>
      <c r="EA32" s="655"/>
      <c r="EB32" s="655"/>
      <c r="EC32" s="656"/>
    </row>
    <row r="33" spans="2:133" ht="11.25" customHeight="1">
      <c r="B33" s="620" t="s">
        <v>297</v>
      </c>
      <c r="C33" s="621"/>
      <c r="D33" s="621"/>
      <c r="E33" s="621"/>
      <c r="F33" s="621"/>
      <c r="G33" s="621"/>
      <c r="H33" s="621"/>
      <c r="I33" s="621"/>
      <c r="J33" s="621"/>
      <c r="K33" s="621"/>
      <c r="L33" s="621"/>
      <c r="M33" s="621"/>
      <c r="N33" s="621"/>
      <c r="O33" s="621"/>
      <c r="P33" s="621"/>
      <c r="Q33" s="622"/>
      <c r="R33" s="623">
        <v>823599</v>
      </c>
      <c r="S33" s="624"/>
      <c r="T33" s="624"/>
      <c r="U33" s="624"/>
      <c r="V33" s="624"/>
      <c r="W33" s="624"/>
      <c r="X33" s="624"/>
      <c r="Y33" s="625"/>
      <c r="Z33" s="626">
        <v>8.1</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4334294</v>
      </c>
      <c r="CS33" s="643"/>
      <c r="CT33" s="643"/>
      <c r="CU33" s="643"/>
      <c r="CV33" s="643"/>
      <c r="CW33" s="643"/>
      <c r="CX33" s="643"/>
      <c r="CY33" s="644"/>
      <c r="CZ33" s="657">
        <v>44.8</v>
      </c>
      <c r="DA33" s="658"/>
      <c r="DB33" s="658"/>
      <c r="DC33" s="659"/>
      <c r="DD33" s="632">
        <v>3782724</v>
      </c>
      <c r="DE33" s="643"/>
      <c r="DF33" s="643"/>
      <c r="DG33" s="643"/>
      <c r="DH33" s="643"/>
      <c r="DI33" s="643"/>
      <c r="DJ33" s="643"/>
      <c r="DK33" s="644"/>
      <c r="DL33" s="632">
        <v>2952715</v>
      </c>
      <c r="DM33" s="643"/>
      <c r="DN33" s="643"/>
      <c r="DO33" s="643"/>
      <c r="DP33" s="643"/>
      <c r="DQ33" s="643"/>
      <c r="DR33" s="643"/>
      <c r="DS33" s="643"/>
      <c r="DT33" s="643"/>
      <c r="DU33" s="643"/>
      <c r="DV33" s="644"/>
      <c r="DW33" s="628">
        <v>43.9</v>
      </c>
      <c r="DX33" s="655"/>
      <c r="DY33" s="655"/>
      <c r="DZ33" s="655"/>
      <c r="EA33" s="655"/>
      <c r="EB33" s="655"/>
      <c r="EC33" s="656"/>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1436270</v>
      </c>
      <c r="CS34" s="624"/>
      <c r="CT34" s="624"/>
      <c r="CU34" s="624"/>
      <c r="CV34" s="624"/>
      <c r="CW34" s="624"/>
      <c r="CX34" s="624"/>
      <c r="CY34" s="625"/>
      <c r="CZ34" s="657">
        <v>14.8</v>
      </c>
      <c r="DA34" s="658"/>
      <c r="DB34" s="658"/>
      <c r="DC34" s="659"/>
      <c r="DD34" s="632">
        <v>1232279</v>
      </c>
      <c r="DE34" s="624"/>
      <c r="DF34" s="624"/>
      <c r="DG34" s="624"/>
      <c r="DH34" s="624"/>
      <c r="DI34" s="624"/>
      <c r="DJ34" s="624"/>
      <c r="DK34" s="625"/>
      <c r="DL34" s="632">
        <v>902493</v>
      </c>
      <c r="DM34" s="624"/>
      <c r="DN34" s="624"/>
      <c r="DO34" s="624"/>
      <c r="DP34" s="624"/>
      <c r="DQ34" s="624"/>
      <c r="DR34" s="624"/>
      <c r="DS34" s="624"/>
      <c r="DT34" s="624"/>
      <c r="DU34" s="624"/>
      <c r="DV34" s="625"/>
      <c r="DW34" s="628">
        <v>13.4</v>
      </c>
      <c r="DX34" s="655"/>
      <c r="DY34" s="655"/>
      <c r="DZ34" s="655"/>
      <c r="EA34" s="655"/>
      <c r="EB34" s="655"/>
      <c r="EC34" s="656"/>
    </row>
    <row r="35" spans="2:133" ht="11.25" customHeight="1">
      <c r="B35" s="620" t="s">
        <v>303</v>
      </c>
      <c r="C35" s="621"/>
      <c r="D35" s="621"/>
      <c r="E35" s="621"/>
      <c r="F35" s="621"/>
      <c r="G35" s="621"/>
      <c r="H35" s="621"/>
      <c r="I35" s="621"/>
      <c r="J35" s="621"/>
      <c r="K35" s="621"/>
      <c r="L35" s="621"/>
      <c r="M35" s="621"/>
      <c r="N35" s="621"/>
      <c r="O35" s="621"/>
      <c r="P35" s="621"/>
      <c r="Q35" s="622"/>
      <c r="R35" s="623">
        <v>532899</v>
      </c>
      <c r="S35" s="624"/>
      <c r="T35" s="624"/>
      <c r="U35" s="624"/>
      <c r="V35" s="624"/>
      <c r="W35" s="624"/>
      <c r="X35" s="624"/>
      <c r="Y35" s="625"/>
      <c r="Z35" s="626">
        <v>5.3</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1445294</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79661</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101033</v>
      </c>
      <c r="CS35" s="643"/>
      <c r="CT35" s="643"/>
      <c r="CU35" s="643"/>
      <c r="CV35" s="643"/>
      <c r="CW35" s="643"/>
      <c r="CX35" s="643"/>
      <c r="CY35" s="644"/>
      <c r="CZ35" s="657">
        <v>1</v>
      </c>
      <c r="DA35" s="658"/>
      <c r="DB35" s="658"/>
      <c r="DC35" s="659"/>
      <c r="DD35" s="632">
        <v>93912</v>
      </c>
      <c r="DE35" s="643"/>
      <c r="DF35" s="643"/>
      <c r="DG35" s="643"/>
      <c r="DH35" s="643"/>
      <c r="DI35" s="643"/>
      <c r="DJ35" s="643"/>
      <c r="DK35" s="644"/>
      <c r="DL35" s="632">
        <v>92777</v>
      </c>
      <c r="DM35" s="643"/>
      <c r="DN35" s="643"/>
      <c r="DO35" s="643"/>
      <c r="DP35" s="643"/>
      <c r="DQ35" s="643"/>
      <c r="DR35" s="643"/>
      <c r="DS35" s="643"/>
      <c r="DT35" s="643"/>
      <c r="DU35" s="643"/>
      <c r="DV35" s="644"/>
      <c r="DW35" s="628">
        <v>1.4</v>
      </c>
      <c r="DX35" s="655"/>
      <c r="DY35" s="655"/>
      <c r="DZ35" s="655"/>
      <c r="EA35" s="655"/>
      <c r="EB35" s="655"/>
      <c r="EC35" s="656"/>
    </row>
    <row r="36" spans="2:133" ht="11.25" customHeight="1">
      <c r="B36" s="666" t="s">
        <v>307</v>
      </c>
      <c r="C36" s="667"/>
      <c r="D36" s="667"/>
      <c r="E36" s="667"/>
      <c r="F36" s="667"/>
      <c r="G36" s="667"/>
      <c r="H36" s="667"/>
      <c r="I36" s="667"/>
      <c r="J36" s="667"/>
      <c r="K36" s="667"/>
      <c r="L36" s="667"/>
      <c r="M36" s="667"/>
      <c r="N36" s="667"/>
      <c r="O36" s="667"/>
      <c r="P36" s="667"/>
      <c r="Q36" s="668"/>
      <c r="R36" s="695">
        <v>10134912</v>
      </c>
      <c r="S36" s="696"/>
      <c r="T36" s="696"/>
      <c r="U36" s="696"/>
      <c r="V36" s="696"/>
      <c r="W36" s="696"/>
      <c r="X36" s="696"/>
      <c r="Y36" s="697"/>
      <c r="Z36" s="698">
        <v>100</v>
      </c>
      <c r="AA36" s="698"/>
      <c r="AB36" s="698"/>
      <c r="AC36" s="698"/>
      <c r="AD36" s="699">
        <v>6196925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294049</v>
      </c>
      <c r="BA36" s="624"/>
      <c r="BB36" s="624"/>
      <c r="BC36" s="624"/>
      <c r="BD36" s="643"/>
      <c r="BE36" s="643"/>
      <c r="BF36" s="680"/>
      <c r="BG36" s="637" t="s">
        <v>309</v>
      </c>
      <c r="BH36" s="638"/>
      <c r="BI36" s="638"/>
      <c r="BJ36" s="638"/>
      <c r="BK36" s="638"/>
      <c r="BL36" s="638"/>
      <c r="BM36" s="638"/>
      <c r="BN36" s="638"/>
      <c r="BO36" s="638"/>
      <c r="BP36" s="638"/>
      <c r="BQ36" s="638"/>
      <c r="BR36" s="638"/>
      <c r="BS36" s="638"/>
      <c r="BT36" s="638"/>
      <c r="BU36" s="639"/>
      <c r="BV36" s="623">
        <v>33616</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1124039</v>
      </c>
      <c r="CS36" s="624"/>
      <c r="CT36" s="624"/>
      <c r="CU36" s="624"/>
      <c r="CV36" s="624"/>
      <c r="CW36" s="624"/>
      <c r="CX36" s="624"/>
      <c r="CY36" s="625"/>
      <c r="CZ36" s="657">
        <v>11.6</v>
      </c>
      <c r="DA36" s="658"/>
      <c r="DB36" s="658"/>
      <c r="DC36" s="659"/>
      <c r="DD36" s="632">
        <v>1009711</v>
      </c>
      <c r="DE36" s="624"/>
      <c r="DF36" s="624"/>
      <c r="DG36" s="624"/>
      <c r="DH36" s="624"/>
      <c r="DI36" s="624"/>
      <c r="DJ36" s="624"/>
      <c r="DK36" s="625"/>
      <c r="DL36" s="632">
        <v>863068</v>
      </c>
      <c r="DM36" s="624"/>
      <c r="DN36" s="624"/>
      <c r="DO36" s="624"/>
      <c r="DP36" s="624"/>
      <c r="DQ36" s="624"/>
      <c r="DR36" s="624"/>
      <c r="DS36" s="624"/>
      <c r="DT36" s="624"/>
      <c r="DU36" s="624"/>
      <c r="DV36" s="625"/>
      <c r="DW36" s="628">
        <v>12.8</v>
      </c>
      <c r="DX36" s="655"/>
      <c r="DY36" s="655"/>
      <c r="DZ36" s="655"/>
      <c r="EA36" s="655"/>
      <c r="EB36" s="655"/>
      <c r="EC36" s="656"/>
    </row>
    <row r="37" spans="2:133" ht="11.25" customHeight="1">
      <c r="AQ37" s="702" t="s">
        <v>311</v>
      </c>
      <c r="AR37" s="703"/>
      <c r="AS37" s="703"/>
      <c r="AT37" s="703"/>
      <c r="AU37" s="703"/>
      <c r="AV37" s="703"/>
      <c r="AW37" s="703"/>
      <c r="AX37" s="703"/>
      <c r="AY37" s="704"/>
      <c r="AZ37" s="623">
        <v>1654</v>
      </c>
      <c r="BA37" s="624"/>
      <c r="BB37" s="624"/>
      <c r="BC37" s="624"/>
      <c r="BD37" s="643"/>
      <c r="BE37" s="643"/>
      <c r="BF37" s="680"/>
      <c r="BG37" s="637" t="s">
        <v>312</v>
      </c>
      <c r="BH37" s="638"/>
      <c r="BI37" s="638"/>
      <c r="BJ37" s="638"/>
      <c r="BK37" s="638"/>
      <c r="BL37" s="638"/>
      <c r="BM37" s="638"/>
      <c r="BN37" s="638"/>
      <c r="BO37" s="638"/>
      <c r="BP37" s="638"/>
      <c r="BQ37" s="638"/>
      <c r="BR37" s="638"/>
      <c r="BS37" s="638"/>
      <c r="BT37" s="638"/>
      <c r="BU37" s="639"/>
      <c r="BV37" s="623">
        <v>4435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731871</v>
      </c>
      <c r="CS37" s="643"/>
      <c r="CT37" s="643"/>
      <c r="CU37" s="643"/>
      <c r="CV37" s="643"/>
      <c r="CW37" s="643"/>
      <c r="CX37" s="643"/>
      <c r="CY37" s="644"/>
      <c r="CZ37" s="657">
        <v>7.6</v>
      </c>
      <c r="DA37" s="658"/>
      <c r="DB37" s="658"/>
      <c r="DC37" s="659"/>
      <c r="DD37" s="632">
        <v>724365</v>
      </c>
      <c r="DE37" s="643"/>
      <c r="DF37" s="643"/>
      <c r="DG37" s="643"/>
      <c r="DH37" s="643"/>
      <c r="DI37" s="643"/>
      <c r="DJ37" s="643"/>
      <c r="DK37" s="644"/>
      <c r="DL37" s="632">
        <v>698817</v>
      </c>
      <c r="DM37" s="643"/>
      <c r="DN37" s="643"/>
      <c r="DO37" s="643"/>
      <c r="DP37" s="643"/>
      <c r="DQ37" s="643"/>
      <c r="DR37" s="643"/>
      <c r="DS37" s="643"/>
      <c r="DT37" s="643"/>
      <c r="DU37" s="643"/>
      <c r="DV37" s="644"/>
      <c r="DW37" s="628">
        <v>10.4</v>
      </c>
      <c r="DX37" s="655"/>
      <c r="DY37" s="655"/>
      <c r="DZ37" s="655"/>
      <c r="EA37" s="655"/>
      <c r="EB37" s="655"/>
      <c r="EC37" s="656"/>
    </row>
    <row r="38" spans="2:133" ht="11.25" customHeight="1">
      <c r="AQ38" s="702" t="s">
        <v>314</v>
      </c>
      <c r="AR38" s="703"/>
      <c r="AS38" s="703"/>
      <c r="AT38" s="703"/>
      <c r="AU38" s="703"/>
      <c r="AV38" s="703"/>
      <c r="AW38" s="703"/>
      <c r="AX38" s="703"/>
      <c r="AY38" s="704"/>
      <c r="AZ38" s="623" t="s">
        <v>108</v>
      </c>
      <c r="BA38" s="624"/>
      <c r="BB38" s="624"/>
      <c r="BC38" s="624"/>
      <c r="BD38" s="643"/>
      <c r="BE38" s="643"/>
      <c r="BF38" s="680"/>
      <c r="BG38" s="637" t="s">
        <v>315</v>
      </c>
      <c r="BH38" s="638"/>
      <c r="BI38" s="638"/>
      <c r="BJ38" s="638"/>
      <c r="BK38" s="638"/>
      <c r="BL38" s="638"/>
      <c r="BM38" s="638"/>
      <c r="BN38" s="638"/>
      <c r="BO38" s="638"/>
      <c r="BP38" s="638"/>
      <c r="BQ38" s="638"/>
      <c r="BR38" s="638"/>
      <c r="BS38" s="638"/>
      <c r="BT38" s="638"/>
      <c r="BU38" s="639"/>
      <c r="BV38" s="623">
        <v>7206</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1443640</v>
      </c>
      <c r="CS38" s="624"/>
      <c r="CT38" s="624"/>
      <c r="CU38" s="624"/>
      <c r="CV38" s="624"/>
      <c r="CW38" s="624"/>
      <c r="CX38" s="624"/>
      <c r="CY38" s="625"/>
      <c r="CZ38" s="657">
        <v>14.9</v>
      </c>
      <c r="DA38" s="658"/>
      <c r="DB38" s="658"/>
      <c r="DC38" s="659"/>
      <c r="DD38" s="632">
        <v>1244266</v>
      </c>
      <c r="DE38" s="624"/>
      <c r="DF38" s="624"/>
      <c r="DG38" s="624"/>
      <c r="DH38" s="624"/>
      <c r="DI38" s="624"/>
      <c r="DJ38" s="624"/>
      <c r="DK38" s="625"/>
      <c r="DL38" s="632">
        <v>1094377</v>
      </c>
      <c r="DM38" s="624"/>
      <c r="DN38" s="624"/>
      <c r="DO38" s="624"/>
      <c r="DP38" s="624"/>
      <c r="DQ38" s="624"/>
      <c r="DR38" s="624"/>
      <c r="DS38" s="624"/>
      <c r="DT38" s="624"/>
      <c r="DU38" s="624"/>
      <c r="DV38" s="625"/>
      <c r="DW38" s="628">
        <v>16.3</v>
      </c>
      <c r="DX38" s="655"/>
      <c r="DY38" s="655"/>
      <c r="DZ38" s="655"/>
      <c r="EA38" s="655"/>
      <c r="EB38" s="655"/>
      <c r="EC38" s="656"/>
    </row>
    <row r="39" spans="2:133" ht="11.25" customHeight="1">
      <c r="AQ39" s="702" t="s">
        <v>317</v>
      </c>
      <c r="AR39" s="703"/>
      <c r="AS39" s="703"/>
      <c r="AT39" s="703"/>
      <c r="AU39" s="703"/>
      <c r="AV39" s="703"/>
      <c r="AW39" s="703"/>
      <c r="AX39" s="703"/>
      <c r="AY39" s="704"/>
      <c r="AZ39" s="623" t="s">
        <v>108</v>
      </c>
      <c r="BA39" s="624"/>
      <c r="BB39" s="624"/>
      <c r="BC39" s="624"/>
      <c r="BD39" s="643"/>
      <c r="BE39" s="643"/>
      <c r="BF39" s="680"/>
      <c r="BG39" s="708" t="s">
        <v>318</v>
      </c>
      <c r="BH39" s="709"/>
      <c r="BI39" s="709"/>
      <c r="BJ39" s="709"/>
      <c r="BK39" s="709"/>
      <c r="BL39" s="187"/>
      <c r="BM39" s="638" t="s">
        <v>319</v>
      </c>
      <c r="BN39" s="638"/>
      <c r="BO39" s="638"/>
      <c r="BP39" s="638"/>
      <c r="BQ39" s="638"/>
      <c r="BR39" s="638"/>
      <c r="BS39" s="638"/>
      <c r="BT39" s="638"/>
      <c r="BU39" s="639"/>
      <c r="BV39" s="623">
        <v>91</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205312</v>
      </c>
      <c r="CS39" s="643"/>
      <c r="CT39" s="643"/>
      <c r="CU39" s="643"/>
      <c r="CV39" s="643"/>
      <c r="CW39" s="643"/>
      <c r="CX39" s="643"/>
      <c r="CY39" s="644"/>
      <c r="CZ39" s="657">
        <v>2.1</v>
      </c>
      <c r="DA39" s="658"/>
      <c r="DB39" s="658"/>
      <c r="DC39" s="659"/>
      <c r="DD39" s="632">
        <v>202556</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284899</v>
      </c>
      <c r="BA40" s="624"/>
      <c r="BB40" s="624"/>
      <c r="BC40" s="624"/>
      <c r="BD40" s="643"/>
      <c r="BE40" s="643"/>
      <c r="BF40" s="680"/>
      <c r="BG40" s="708"/>
      <c r="BH40" s="709"/>
      <c r="BI40" s="709"/>
      <c r="BJ40" s="709"/>
      <c r="BK40" s="709"/>
      <c r="BL40" s="187"/>
      <c r="BM40" s="638" t="s">
        <v>322</v>
      </c>
      <c r="BN40" s="638"/>
      <c r="BO40" s="638"/>
      <c r="BP40" s="638"/>
      <c r="BQ40" s="638"/>
      <c r="BR40" s="638"/>
      <c r="BS40" s="638"/>
      <c r="BT40" s="638"/>
      <c r="BU40" s="639"/>
      <c r="BV40" s="623">
        <v>109</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24000</v>
      </c>
      <c r="CS40" s="624"/>
      <c r="CT40" s="624"/>
      <c r="CU40" s="624"/>
      <c r="CV40" s="624"/>
      <c r="CW40" s="624"/>
      <c r="CX40" s="624"/>
      <c r="CY40" s="625"/>
      <c r="CZ40" s="657">
        <v>0.2</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324</v>
      </c>
      <c r="AR41" s="646"/>
      <c r="AS41" s="646"/>
      <c r="AT41" s="646"/>
      <c r="AU41" s="646"/>
      <c r="AV41" s="646"/>
      <c r="AW41" s="646"/>
      <c r="AX41" s="646"/>
      <c r="AY41" s="647"/>
      <c r="AZ41" s="695">
        <v>864692</v>
      </c>
      <c r="BA41" s="696"/>
      <c r="BB41" s="696"/>
      <c r="BC41" s="696"/>
      <c r="BD41" s="691"/>
      <c r="BE41" s="691"/>
      <c r="BF41" s="693"/>
      <c r="BG41" s="710"/>
      <c r="BH41" s="711"/>
      <c r="BI41" s="711"/>
      <c r="BJ41" s="711"/>
      <c r="BK41" s="711"/>
      <c r="BL41" s="189"/>
      <c r="BM41" s="646" t="s">
        <v>325</v>
      </c>
      <c r="BN41" s="646"/>
      <c r="BO41" s="646"/>
      <c r="BP41" s="646"/>
      <c r="BQ41" s="646"/>
      <c r="BR41" s="646"/>
      <c r="BS41" s="646"/>
      <c r="BT41" s="646"/>
      <c r="BU41" s="647"/>
      <c r="BV41" s="695">
        <v>346</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43"/>
      <c r="CT41" s="643"/>
      <c r="CU41" s="643"/>
      <c r="CV41" s="643"/>
      <c r="CW41" s="643"/>
      <c r="CX41" s="643"/>
      <c r="CY41" s="644"/>
      <c r="CZ41" s="657" t="s">
        <v>212</v>
      </c>
      <c r="DA41" s="658"/>
      <c r="DB41" s="658"/>
      <c r="DC41" s="659"/>
      <c r="DD41" s="632" t="s">
        <v>212</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1083692</v>
      </c>
      <c r="CS42" s="624"/>
      <c r="CT42" s="624"/>
      <c r="CU42" s="624"/>
      <c r="CV42" s="624"/>
      <c r="CW42" s="624"/>
      <c r="CX42" s="624"/>
      <c r="CY42" s="625"/>
      <c r="CZ42" s="657">
        <v>11.2</v>
      </c>
      <c r="DA42" s="706"/>
      <c r="DB42" s="706"/>
      <c r="DC42" s="707"/>
      <c r="DD42" s="632">
        <v>255788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47433</v>
      </c>
      <c r="CS43" s="643"/>
      <c r="CT43" s="643"/>
      <c r="CU43" s="643"/>
      <c r="CV43" s="643"/>
      <c r="CW43" s="643"/>
      <c r="CX43" s="643"/>
      <c r="CY43" s="644"/>
      <c r="CZ43" s="657">
        <v>0.5</v>
      </c>
      <c r="DA43" s="658"/>
      <c r="DB43" s="658"/>
      <c r="DC43" s="659"/>
      <c r="DD43" s="632">
        <v>47433</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1083692</v>
      </c>
      <c r="CS44" s="624"/>
      <c r="CT44" s="624"/>
      <c r="CU44" s="624"/>
      <c r="CV44" s="624"/>
      <c r="CW44" s="624"/>
      <c r="CX44" s="624"/>
      <c r="CY44" s="625"/>
      <c r="CZ44" s="657">
        <v>11.2</v>
      </c>
      <c r="DA44" s="706"/>
      <c r="DB44" s="706"/>
      <c r="DC44" s="707"/>
      <c r="DD44" s="632">
        <v>255788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693638</v>
      </c>
      <c r="CS45" s="643"/>
      <c r="CT45" s="643"/>
      <c r="CU45" s="643"/>
      <c r="CV45" s="643"/>
      <c r="CW45" s="643"/>
      <c r="CX45" s="643"/>
      <c r="CY45" s="644"/>
      <c r="CZ45" s="657">
        <v>7.2</v>
      </c>
      <c r="DA45" s="658"/>
      <c r="DB45" s="658"/>
      <c r="DC45" s="659"/>
      <c r="DD45" s="632">
        <v>54369</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365049</v>
      </c>
      <c r="CS46" s="624"/>
      <c r="CT46" s="624"/>
      <c r="CU46" s="624"/>
      <c r="CV46" s="624"/>
      <c r="CW46" s="624"/>
      <c r="CX46" s="624"/>
      <c r="CY46" s="625"/>
      <c r="CZ46" s="657">
        <v>3.8</v>
      </c>
      <c r="DA46" s="706"/>
      <c r="DB46" s="706"/>
      <c r="DC46" s="707"/>
      <c r="DD46" s="632">
        <v>194414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t="s">
        <v>153</v>
      </c>
      <c r="CS47" s="643"/>
      <c r="CT47" s="643"/>
      <c r="CU47" s="643"/>
      <c r="CV47" s="643"/>
      <c r="CW47" s="643"/>
      <c r="CX47" s="643"/>
      <c r="CY47" s="644"/>
      <c r="CZ47" s="657" t="s">
        <v>153</v>
      </c>
      <c r="DA47" s="658"/>
      <c r="DB47" s="658"/>
      <c r="DC47" s="659"/>
      <c r="DD47" s="632" t="s">
        <v>153</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153</v>
      </c>
      <c r="CS48" s="624"/>
      <c r="CT48" s="624"/>
      <c r="CU48" s="624"/>
      <c r="CV48" s="624"/>
      <c r="CW48" s="624"/>
      <c r="CX48" s="624"/>
      <c r="CY48" s="625"/>
      <c r="CZ48" s="657" t="s">
        <v>153</v>
      </c>
      <c r="DA48" s="706"/>
      <c r="DB48" s="706"/>
      <c r="DC48" s="707"/>
      <c r="DD48" s="632" t="s">
        <v>153</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9684145</v>
      </c>
      <c r="CS49" s="691"/>
      <c r="CT49" s="691"/>
      <c r="CU49" s="691"/>
      <c r="CV49" s="691"/>
      <c r="CW49" s="691"/>
      <c r="CX49" s="691"/>
      <c r="CY49" s="718"/>
      <c r="CZ49" s="719">
        <v>100</v>
      </c>
      <c r="DA49" s="720"/>
      <c r="DB49" s="720"/>
      <c r="DC49" s="721"/>
      <c r="DD49" s="722">
        <v>6962853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10135</v>
      </c>
      <c r="R7" s="753"/>
      <c r="S7" s="753"/>
      <c r="T7" s="753"/>
      <c r="U7" s="753"/>
      <c r="V7" s="753">
        <v>9684</v>
      </c>
      <c r="W7" s="753"/>
      <c r="X7" s="753"/>
      <c r="Y7" s="753"/>
      <c r="Z7" s="753"/>
      <c r="AA7" s="753">
        <v>451</v>
      </c>
      <c r="AB7" s="753"/>
      <c r="AC7" s="753"/>
      <c r="AD7" s="753"/>
      <c r="AE7" s="754"/>
      <c r="AF7" s="755">
        <v>374</v>
      </c>
      <c r="AG7" s="756"/>
      <c r="AH7" s="756"/>
      <c r="AI7" s="756"/>
      <c r="AJ7" s="757"/>
      <c r="AK7" s="792">
        <v>43</v>
      </c>
      <c r="AL7" s="793"/>
      <c r="AM7" s="793"/>
      <c r="AN7" s="793"/>
      <c r="AO7" s="793"/>
      <c r="AP7" s="793">
        <v>10780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543</v>
      </c>
      <c r="BT7" s="797"/>
      <c r="BU7" s="797"/>
      <c r="BV7" s="797"/>
      <c r="BW7" s="797"/>
      <c r="BX7" s="797"/>
      <c r="BY7" s="797"/>
      <c r="BZ7" s="797"/>
      <c r="CA7" s="797"/>
      <c r="CB7" s="797"/>
      <c r="CC7" s="797"/>
      <c r="CD7" s="797"/>
      <c r="CE7" s="797"/>
      <c r="CF7" s="797"/>
      <c r="CG7" s="798"/>
      <c r="CH7" s="789">
        <v>0</v>
      </c>
      <c r="CI7" s="790"/>
      <c r="CJ7" s="790"/>
      <c r="CK7" s="790"/>
      <c r="CL7" s="791"/>
      <c r="CM7" s="789">
        <v>15</v>
      </c>
      <c r="CN7" s="790"/>
      <c r="CO7" s="790"/>
      <c r="CP7" s="790"/>
      <c r="CQ7" s="791"/>
      <c r="CR7" s="789">
        <v>5</v>
      </c>
      <c r="CS7" s="790"/>
      <c r="CT7" s="790"/>
      <c r="CU7" s="790"/>
      <c r="CV7" s="791"/>
      <c r="CW7" s="789" t="s">
        <v>538</v>
      </c>
      <c r="CX7" s="790"/>
      <c r="CY7" s="790"/>
      <c r="CZ7" s="790"/>
      <c r="DA7" s="791"/>
      <c r="DB7" s="789">
        <v>53</v>
      </c>
      <c r="DC7" s="790"/>
      <c r="DD7" s="790"/>
      <c r="DE7" s="790"/>
      <c r="DF7" s="791"/>
      <c r="DG7" s="789" t="s">
        <v>538</v>
      </c>
      <c r="DH7" s="790"/>
      <c r="DI7" s="790"/>
      <c r="DJ7" s="790"/>
      <c r="DK7" s="791"/>
      <c r="DL7" s="789" t="s">
        <v>538</v>
      </c>
      <c r="DM7" s="790"/>
      <c r="DN7" s="790"/>
      <c r="DO7" s="790"/>
      <c r="DP7" s="791"/>
      <c r="DQ7" s="789" t="s">
        <v>538</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10135</v>
      </c>
      <c r="R23" s="812"/>
      <c r="S23" s="812"/>
      <c r="T23" s="812"/>
      <c r="U23" s="812"/>
      <c r="V23" s="812">
        <v>9684</v>
      </c>
      <c r="W23" s="812"/>
      <c r="X23" s="812"/>
      <c r="Y23" s="812"/>
      <c r="Z23" s="812"/>
      <c r="AA23" s="812">
        <v>451</v>
      </c>
      <c r="AB23" s="812"/>
      <c r="AC23" s="812"/>
      <c r="AD23" s="812"/>
      <c r="AE23" s="813"/>
      <c r="AF23" s="814">
        <v>374</v>
      </c>
      <c r="AG23" s="812"/>
      <c r="AH23" s="812"/>
      <c r="AI23" s="812"/>
      <c r="AJ23" s="815"/>
      <c r="AK23" s="816"/>
      <c r="AL23" s="817"/>
      <c r="AM23" s="817"/>
      <c r="AN23" s="817"/>
      <c r="AO23" s="817"/>
      <c r="AP23" s="812">
        <v>10780</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374</v>
      </c>
      <c r="C28" s="750"/>
      <c r="D28" s="750"/>
      <c r="E28" s="750"/>
      <c r="F28" s="750"/>
      <c r="G28" s="750"/>
      <c r="H28" s="750"/>
      <c r="I28" s="750"/>
      <c r="J28" s="750"/>
      <c r="K28" s="750"/>
      <c r="L28" s="750"/>
      <c r="M28" s="750"/>
      <c r="N28" s="750"/>
      <c r="O28" s="750"/>
      <c r="P28" s="751"/>
      <c r="Q28" s="840">
        <v>3999</v>
      </c>
      <c r="R28" s="841"/>
      <c r="S28" s="841"/>
      <c r="T28" s="841"/>
      <c r="U28" s="841"/>
      <c r="V28" s="841">
        <v>3919</v>
      </c>
      <c r="W28" s="841"/>
      <c r="X28" s="841"/>
      <c r="Y28" s="841"/>
      <c r="Z28" s="841"/>
      <c r="AA28" s="841">
        <v>80</v>
      </c>
      <c r="AB28" s="841"/>
      <c r="AC28" s="841"/>
      <c r="AD28" s="841"/>
      <c r="AE28" s="842"/>
      <c r="AF28" s="843">
        <v>80</v>
      </c>
      <c r="AG28" s="841"/>
      <c r="AH28" s="841"/>
      <c r="AI28" s="841"/>
      <c r="AJ28" s="844"/>
      <c r="AK28" s="845">
        <v>285</v>
      </c>
      <c r="AL28" s="836"/>
      <c r="AM28" s="836"/>
      <c r="AN28" s="836"/>
      <c r="AO28" s="836"/>
      <c r="AP28" s="836" t="s">
        <v>538</v>
      </c>
      <c r="AQ28" s="836"/>
      <c r="AR28" s="836"/>
      <c r="AS28" s="836"/>
      <c r="AT28" s="836"/>
      <c r="AU28" s="836" t="s">
        <v>538</v>
      </c>
      <c r="AV28" s="836"/>
      <c r="AW28" s="836"/>
      <c r="AX28" s="836"/>
      <c r="AY28" s="836"/>
      <c r="AZ28" s="837" t="s">
        <v>538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375</v>
      </c>
      <c r="C29" s="774"/>
      <c r="D29" s="774"/>
      <c r="E29" s="774"/>
      <c r="F29" s="774"/>
      <c r="G29" s="774"/>
      <c r="H29" s="774"/>
      <c r="I29" s="774"/>
      <c r="J29" s="774"/>
      <c r="K29" s="774"/>
      <c r="L29" s="774"/>
      <c r="M29" s="774"/>
      <c r="N29" s="774"/>
      <c r="O29" s="774"/>
      <c r="P29" s="775"/>
      <c r="Q29" s="776">
        <v>2642</v>
      </c>
      <c r="R29" s="777"/>
      <c r="S29" s="777"/>
      <c r="T29" s="777"/>
      <c r="U29" s="777"/>
      <c r="V29" s="777">
        <v>2529</v>
      </c>
      <c r="W29" s="777"/>
      <c r="X29" s="777"/>
      <c r="Y29" s="777"/>
      <c r="Z29" s="777"/>
      <c r="AA29" s="777">
        <v>113</v>
      </c>
      <c r="AB29" s="777"/>
      <c r="AC29" s="777"/>
      <c r="AD29" s="777"/>
      <c r="AE29" s="778"/>
      <c r="AF29" s="779">
        <v>113</v>
      </c>
      <c r="AG29" s="780"/>
      <c r="AH29" s="780"/>
      <c r="AI29" s="780"/>
      <c r="AJ29" s="781"/>
      <c r="AK29" s="848">
        <v>430</v>
      </c>
      <c r="AL29" s="849"/>
      <c r="AM29" s="849"/>
      <c r="AN29" s="849"/>
      <c r="AO29" s="849"/>
      <c r="AP29" s="849" t="s">
        <v>538</v>
      </c>
      <c r="AQ29" s="849"/>
      <c r="AR29" s="849"/>
      <c r="AS29" s="849"/>
      <c r="AT29" s="849"/>
      <c r="AU29" s="849" t="s">
        <v>538</v>
      </c>
      <c r="AV29" s="849"/>
      <c r="AW29" s="849"/>
      <c r="AX29" s="849"/>
      <c r="AY29" s="849"/>
      <c r="AZ29" s="850" t="s">
        <v>538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376</v>
      </c>
      <c r="C30" s="774"/>
      <c r="D30" s="774"/>
      <c r="E30" s="774"/>
      <c r="F30" s="774"/>
      <c r="G30" s="774"/>
      <c r="H30" s="774"/>
      <c r="I30" s="774"/>
      <c r="J30" s="774"/>
      <c r="K30" s="774"/>
      <c r="L30" s="774"/>
      <c r="M30" s="774"/>
      <c r="N30" s="774"/>
      <c r="O30" s="774"/>
      <c r="P30" s="775"/>
      <c r="Q30" s="776">
        <v>416</v>
      </c>
      <c r="R30" s="777"/>
      <c r="S30" s="777"/>
      <c r="T30" s="777"/>
      <c r="U30" s="777"/>
      <c r="V30" s="777">
        <v>396</v>
      </c>
      <c r="W30" s="777"/>
      <c r="X30" s="777"/>
      <c r="Y30" s="777"/>
      <c r="Z30" s="777"/>
      <c r="AA30" s="777">
        <v>21</v>
      </c>
      <c r="AB30" s="777"/>
      <c r="AC30" s="777"/>
      <c r="AD30" s="777"/>
      <c r="AE30" s="778"/>
      <c r="AF30" s="779">
        <v>21</v>
      </c>
      <c r="AG30" s="780"/>
      <c r="AH30" s="780"/>
      <c r="AI30" s="780"/>
      <c r="AJ30" s="781"/>
      <c r="AK30" s="848">
        <v>109</v>
      </c>
      <c r="AL30" s="849"/>
      <c r="AM30" s="849"/>
      <c r="AN30" s="849"/>
      <c r="AO30" s="849"/>
      <c r="AP30" s="849" t="s">
        <v>538</v>
      </c>
      <c r="AQ30" s="849"/>
      <c r="AR30" s="849"/>
      <c r="AS30" s="849"/>
      <c r="AT30" s="849"/>
      <c r="AU30" s="849" t="s">
        <v>538</v>
      </c>
      <c r="AV30" s="849"/>
      <c r="AW30" s="849"/>
      <c r="AX30" s="849"/>
      <c r="AY30" s="849"/>
      <c r="AZ30" s="850" t="s">
        <v>538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377</v>
      </c>
      <c r="C31" s="774"/>
      <c r="D31" s="774"/>
      <c r="E31" s="774"/>
      <c r="F31" s="774"/>
      <c r="G31" s="774"/>
      <c r="H31" s="774"/>
      <c r="I31" s="774"/>
      <c r="J31" s="774"/>
      <c r="K31" s="774"/>
      <c r="L31" s="774"/>
      <c r="M31" s="774"/>
      <c r="N31" s="774"/>
      <c r="O31" s="774"/>
      <c r="P31" s="775"/>
      <c r="Q31" s="776">
        <v>23</v>
      </c>
      <c r="R31" s="777"/>
      <c r="S31" s="777"/>
      <c r="T31" s="777"/>
      <c r="U31" s="777"/>
      <c r="V31" s="777">
        <v>21</v>
      </c>
      <c r="W31" s="777"/>
      <c r="X31" s="777"/>
      <c r="Y31" s="777"/>
      <c r="Z31" s="777"/>
      <c r="AA31" s="777">
        <v>1</v>
      </c>
      <c r="AB31" s="777"/>
      <c r="AC31" s="777"/>
      <c r="AD31" s="777"/>
      <c r="AE31" s="778"/>
      <c r="AF31" s="779">
        <v>1</v>
      </c>
      <c r="AG31" s="780"/>
      <c r="AH31" s="780"/>
      <c r="AI31" s="780"/>
      <c r="AJ31" s="781"/>
      <c r="AK31" s="848">
        <v>4</v>
      </c>
      <c r="AL31" s="849"/>
      <c r="AM31" s="849"/>
      <c r="AN31" s="849"/>
      <c r="AO31" s="849"/>
      <c r="AP31" s="849" t="s">
        <v>538</v>
      </c>
      <c r="AQ31" s="849"/>
      <c r="AR31" s="849"/>
      <c r="AS31" s="849"/>
      <c r="AT31" s="849"/>
      <c r="AU31" s="849" t="s">
        <v>538</v>
      </c>
      <c r="AV31" s="849"/>
      <c r="AW31" s="849"/>
      <c r="AX31" s="849"/>
      <c r="AY31" s="849"/>
      <c r="AZ31" s="850" t="s">
        <v>538</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378</v>
      </c>
      <c r="C32" s="774"/>
      <c r="D32" s="774"/>
      <c r="E32" s="774"/>
      <c r="F32" s="774"/>
      <c r="G32" s="774"/>
      <c r="H32" s="774"/>
      <c r="I32" s="774"/>
      <c r="J32" s="774"/>
      <c r="K32" s="774"/>
      <c r="L32" s="774"/>
      <c r="M32" s="774"/>
      <c r="N32" s="774"/>
      <c r="O32" s="774"/>
      <c r="P32" s="775"/>
      <c r="Q32" s="776">
        <v>415</v>
      </c>
      <c r="R32" s="777"/>
      <c r="S32" s="777"/>
      <c r="T32" s="777"/>
      <c r="U32" s="777"/>
      <c r="V32" s="777">
        <v>415</v>
      </c>
      <c r="W32" s="777"/>
      <c r="X32" s="777"/>
      <c r="Y32" s="777"/>
      <c r="Z32" s="777"/>
      <c r="AA32" s="777">
        <v>0</v>
      </c>
      <c r="AB32" s="777"/>
      <c r="AC32" s="777"/>
      <c r="AD32" s="777"/>
      <c r="AE32" s="778"/>
      <c r="AF32" s="779">
        <v>963</v>
      </c>
      <c r="AG32" s="780"/>
      <c r="AH32" s="780"/>
      <c r="AI32" s="780"/>
      <c r="AJ32" s="781"/>
      <c r="AK32" s="848">
        <v>2</v>
      </c>
      <c r="AL32" s="849"/>
      <c r="AM32" s="849"/>
      <c r="AN32" s="849"/>
      <c r="AO32" s="849"/>
      <c r="AP32" s="849">
        <v>2979</v>
      </c>
      <c r="AQ32" s="849"/>
      <c r="AR32" s="849"/>
      <c r="AS32" s="849"/>
      <c r="AT32" s="849"/>
      <c r="AU32" s="849">
        <v>12</v>
      </c>
      <c r="AV32" s="849"/>
      <c r="AW32" s="849"/>
      <c r="AX32" s="849"/>
      <c r="AY32" s="849"/>
      <c r="AZ32" s="850" t="s">
        <v>538</v>
      </c>
      <c r="BA32" s="850"/>
      <c r="BB32" s="850"/>
      <c r="BC32" s="850"/>
      <c r="BD32" s="850"/>
      <c r="BE32" s="846" t="s">
        <v>379</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380</v>
      </c>
      <c r="C33" s="774"/>
      <c r="D33" s="774"/>
      <c r="E33" s="774"/>
      <c r="F33" s="774"/>
      <c r="G33" s="774"/>
      <c r="H33" s="774"/>
      <c r="I33" s="774"/>
      <c r="J33" s="774"/>
      <c r="K33" s="774"/>
      <c r="L33" s="774"/>
      <c r="M33" s="774"/>
      <c r="N33" s="774"/>
      <c r="O33" s="774"/>
      <c r="P33" s="775"/>
      <c r="Q33" s="776">
        <v>621</v>
      </c>
      <c r="R33" s="777"/>
      <c r="S33" s="777"/>
      <c r="T33" s="777"/>
      <c r="U33" s="777"/>
      <c r="V33" s="777">
        <v>607</v>
      </c>
      <c r="W33" s="777"/>
      <c r="X33" s="777"/>
      <c r="Y33" s="777"/>
      <c r="Z33" s="777"/>
      <c r="AA33" s="777">
        <v>13</v>
      </c>
      <c r="AB33" s="777"/>
      <c r="AC33" s="777"/>
      <c r="AD33" s="777"/>
      <c r="AE33" s="778"/>
      <c r="AF33" s="779">
        <v>13</v>
      </c>
      <c r="AG33" s="780"/>
      <c r="AH33" s="780"/>
      <c r="AI33" s="780"/>
      <c r="AJ33" s="781"/>
      <c r="AK33" s="848">
        <v>294</v>
      </c>
      <c r="AL33" s="849"/>
      <c r="AM33" s="849"/>
      <c r="AN33" s="849"/>
      <c r="AO33" s="849"/>
      <c r="AP33" s="849">
        <v>4837</v>
      </c>
      <c r="AQ33" s="849"/>
      <c r="AR33" s="849"/>
      <c r="AS33" s="849"/>
      <c r="AT33" s="849"/>
      <c r="AU33" s="849">
        <v>4213</v>
      </c>
      <c r="AV33" s="849"/>
      <c r="AW33" s="849"/>
      <c r="AX33" s="849"/>
      <c r="AY33" s="849"/>
      <c r="AZ33" s="850" t="s">
        <v>538</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1191</v>
      </c>
      <c r="AG63" s="860"/>
      <c r="AH63" s="860"/>
      <c r="AI63" s="860"/>
      <c r="AJ63" s="861"/>
      <c r="AK63" s="862"/>
      <c r="AL63" s="857"/>
      <c r="AM63" s="857"/>
      <c r="AN63" s="857"/>
      <c r="AO63" s="857"/>
      <c r="AP63" s="860">
        <f>SUM(AP28:AT33)</f>
        <v>7816</v>
      </c>
      <c r="AQ63" s="860"/>
      <c r="AR63" s="860"/>
      <c r="AS63" s="860"/>
      <c r="AT63" s="860"/>
      <c r="AU63" s="860">
        <f>SUM(AU28:AY33)</f>
        <v>4225</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386</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537</v>
      </c>
      <c r="C68" s="888"/>
      <c r="D68" s="888"/>
      <c r="E68" s="888"/>
      <c r="F68" s="888"/>
      <c r="G68" s="888"/>
      <c r="H68" s="888"/>
      <c r="I68" s="888"/>
      <c r="J68" s="888"/>
      <c r="K68" s="888"/>
      <c r="L68" s="888"/>
      <c r="M68" s="888"/>
      <c r="N68" s="888"/>
      <c r="O68" s="888"/>
      <c r="P68" s="889"/>
      <c r="Q68" s="890">
        <v>430</v>
      </c>
      <c r="R68" s="884"/>
      <c r="S68" s="884"/>
      <c r="T68" s="884"/>
      <c r="U68" s="884"/>
      <c r="V68" s="884">
        <v>372</v>
      </c>
      <c r="W68" s="884"/>
      <c r="X68" s="884"/>
      <c r="Y68" s="884"/>
      <c r="Z68" s="884"/>
      <c r="AA68" s="884">
        <v>58</v>
      </c>
      <c r="AB68" s="884"/>
      <c r="AC68" s="884"/>
      <c r="AD68" s="884"/>
      <c r="AE68" s="884"/>
      <c r="AF68" s="884">
        <v>58</v>
      </c>
      <c r="AG68" s="884"/>
      <c r="AH68" s="884"/>
      <c r="AI68" s="884"/>
      <c r="AJ68" s="884"/>
      <c r="AK68" s="884" t="s">
        <v>535</v>
      </c>
      <c r="AL68" s="884"/>
      <c r="AM68" s="884"/>
      <c r="AN68" s="884"/>
      <c r="AO68" s="884"/>
      <c r="AP68" s="884" t="s">
        <v>535</v>
      </c>
      <c r="AQ68" s="884"/>
      <c r="AR68" s="884"/>
      <c r="AS68" s="884"/>
      <c r="AT68" s="884"/>
      <c r="AU68" s="884" t="s">
        <v>535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534</v>
      </c>
      <c r="C69" s="892"/>
      <c r="D69" s="892"/>
      <c r="E69" s="892"/>
      <c r="F69" s="892"/>
      <c r="G69" s="892"/>
      <c r="H69" s="892"/>
      <c r="I69" s="892"/>
      <c r="J69" s="892"/>
      <c r="K69" s="892"/>
      <c r="L69" s="892"/>
      <c r="M69" s="892"/>
      <c r="N69" s="892"/>
      <c r="O69" s="892"/>
      <c r="P69" s="893"/>
      <c r="Q69" s="894">
        <v>10186</v>
      </c>
      <c r="R69" s="895"/>
      <c r="S69" s="895"/>
      <c r="T69" s="895"/>
      <c r="U69" s="848"/>
      <c r="V69" s="896">
        <v>9252</v>
      </c>
      <c r="W69" s="895"/>
      <c r="X69" s="895"/>
      <c r="Y69" s="895"/>
      <c r="Z69" s="848"/>
      <c r="AA69" s="896">
        <v>934</v>
      </c>
      <c r="AB69" s="895"/>
      <c r="AC69" s="895"/>
      <c r="AD69" s="895"/>
      <c r="AE69" s="848"/>
      <c r="AF69" s="896">
        <v>934</v>
      </c>
      <c r="AG69" s="895"/>
      <c r="AH69" s="895"/>
      <c r="AI69" s="895"/>
      <c r="AJ69" s="848"/>
      <c r="AK69" s="896">
        <v>3700</v>
      </c>
      <c r="AL69" s="895"/>
      <c r="AM69" s="895"/>
      <c r="AN69" s="895"/>
      <c r="AO69" s="848"/>
      <c r="AP69" s="896" t="s">
        <v>478</v>
      </c>
      <c r="AQ69" s="895"/>
      <c r="AR69" s="895"/>
      <c r="AS69" s="895"/>
      <c r="AT69" s="848"/>
      <c r="AU69" s="896" t="s">
        <v>478</v>
      </c>
      <c r="AV69" s="895"/>
      <c r="AW69" s="895"/>
      <c r="AX69" s="895"/>
      <c r="AY69" s="848"/>
      <c r="AZ69" s="897"/>
      <c r="BA69" s="897"/>
      <c r="BB69" s="897"/>
      <c r="BC69" s="897"/>
      <c r="BD69" s="898"/>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544</v>
      </c>
      <c r="C70" s="892"/>
      <c r="D70" s="892"/>
      <c r="E70" s="892"/>
      <c r="F70" s="892"/>
      <c r="G70" s="892"/>
      <c r="H70" s="892"/>
      <c r="I70" s="892"/>
      <c r="J70" s="892"/>
      <c r="K70" s="892"/>
      <c r="L70" s="892"/>
      <c r="M70" s="892"/>
      <c r="N70" s="892"/>
      <c r="O70" s="892"/>
      <c r="P70" s="893"/>
      <c r="Q70" s="894">
        <v>570</v>
      </c>
      <c r="R70" s="895"/>
      <c r="S70" s="895"/>
      <c r="T70" s="895"/>
      <c r="U70" s="848"/>
      <c r="V70" s="896">
        <v>566</v>
      </c>
      <c r="W70" s="895"/>
      <c r="X70" s="895"/>
      <c r="Y70" s="895"/>
      <c r="Z70" s="848"/>
      <c r="AA70" s="896">
        <v>4</v>
      </c>
      <c r="AB70" s="895"/>
      <c r="AC70" s="895"/>
      <c r="AD70" s="895"/>
      <c r="AE70" s="848"/>
      <c r="AF70" s="896">
        <v>4</v>
      </c>
      <c r="AG70" s="895"/>
      <c r="AH70" s="895"/>
      <c r="AI70" s="895"/>
      <c r="AJ70" s="848"/>
      <c r="AK70" s="896" t="s">
        <v>478</v>
      </c>
      <c r="AL70" s="895"/>
      <c r="AM70" s="895"/>
      <c r="AN70" s="895"/>
      <c r="AO70" s="848"/>
      <c r="AP70" s="896" t="s">
        <v>478</v>
      </c>
      <c r="AQ70" s="895"/>
      <c r="AR70" s="895"/>
      <c r="AS70" s="895"/>
      <c r="AT70" s="848"/>
      <c r="AU70" s="896" t="s">
        <v>478</v>
      </c>
      <c r="AV70" s="895"/>
      <c r="AW70" s="895"/>
      <c r="AX70" s="895"/>
      <c r="AY70" s="848"/>
      <c r="AZ70" s="897"/>
      <c r="BA70" s="897"/>
      <c r="BB70" s="897"/>
      <c r="BC70" s="897"/>
      <c r="BD70" s="898"/>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545</v>
      </c>
      <c r="C71" s="892"/>
      <c r="D71" s="892"/>
      <c r="E71" s="892"/>
      <c r="F71" s="892"/>
      <c r="G71" s="892"/>
      <c r="H71" s="892"/>
      <c r="I71" s="892"/>
      <c r="J71" s="892"/>
      <c r="K71" s="892"/>
      <c r="L71" s="892"/>
      <c r="M71" s="892"/>
      <c r="N71" s="892"/>
      <c r="O71" s="892"/>
      <c r="P71" s="893"/>
      <c r="Q71" s="894">
        <v>58</v>
      </c>
      <c r="R71" s="895"/>
      <c r="S71" s="895"/>
      <c r="T71" s="895"/>
      <c r="U71" s="848"/>
      <c r="V71" s="896">
        <v>47</v>
      </c>
      <c r="W71" s="895"/>
      <c r="X71" s="895"/>
      <c r="Y71" s="895"/>
      <c r="Z71" s="848"/>
      <c r="AA71" s="896">
        <v>11</v>
      </c>
      <c r="AB71" s="895"/>
      <c r="AC71" s="895"/>
      <c r="AD71" s="895"/>
      <c r="AE71" s="848"/>
      <c r="AF71" s="896">
        <v>11</v>
      </c>
      <c r="AG71" s="895"/>
      <c r="AH71" s="895"/>
      <c r="AI71" s="895"/>
      <c r="AJ71" s="848"/>
      <c r="AK71" s="896" t="s">
        <v>478</v>
      </c>
      <c r="AL71" s="895"/>
      <c r="AM71" s="895"/>
      <c r="AN71" s="895"/>
      <c r="AO71" s="848"/>
      <c r="AP71" s="896" t="s">
        <v>478</v>
      </c>
      <c r="AQ71" s="895"/>
      <c r="AR71" s="895"/>
      <c r="AS71" s="895"/>
      <c r="AT71" s="848"/>
      <c r="AU71" s="896" t="s">
        <v>478</v>
      </c>
      <c r="AV71" s="895"/>
      <c r="AW71" s="895"/>
      <c r="AX71" s="895"/>
      <c r="AY71" s="848"/>
      <c r="AZ71" s="897"/>
      <c r="BA71" s="897"/>
      <c r="BB71" s="897"/>
      <c r="BC71" s="897"/>
      <c r="BD71" s="898"/>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546</v>
      </c>
      <c r="C72" s="892"/>
      <c r="D72" s="892"/>
      <c r="E72" s="892"/>
      <c r="F72" s="892"/>
      <c r="G72" s="892"/>
      <c r="H72" s="892"/>
      <c r="I72" s="892"/>
      <c r="J72" s="892"/>
      <c r="K72" s="892"/>
      <c r="L72" s="892"/>
      <c r="M72" s="892"/>
      <c r="N72" s="892"/>
      <c r="O72" s="892"/>
      <c r="P72" s="893"/>
      <c r="Q72" s="894">
        <v>23</v>
      </c>
      <c r="R72" s="895"/>
      <c r="S72" s="895"/>
      <c r="T72" s="895"/>
      <c r="U72" s="848"/>
      <c r="V72" s="896">
        <v>20</v>
      </c>
      <c r="W72" s="895"/>
      <c r="X72" s="895"/>
      <c r="Y72" s="895"/>
      <c r="Z72" s="848"/>
      <c r="AA72" s="896">
        <v>3</v>
      </c>
      <c r="AB72" s="895"/>
      <c r="AC72" s="895"/>
      <c r="AD72" s="895"/>
      <c r="AE72" s="848"/>
      <c r="AF72" s="896">
        <v>3</v>
      </c>
      <c r="AG72" s="895"/>
      <c r="AH72" s="895"/>
      <c r="AI72" s="895"/>
      <c r="AJ72" s="848"/>
      <c r="AK72" s="896" t="s">
        <v>478</v>
      </c>
      <c r="AL72" s="895"/>
      <c r="AM72" s="895"/>
      <c r="AN72" s="895"/>
      <c r="AO72" s="848"/>
      <c r="AP72" s="896" t="s">
        <v>478</v>
      </c>
      <c r="AQ72" s="895"/>
      <c r="AR72" s="895"/>
      <c r="AS72" s="895"/>
      <c r="AT72" s="848"/>
      <c r="AU72" s="896" t="s">
        <v>478</v>
      </c>
      <c r="AV72" s="895"/>
      <c r="AW72" s="895"/>
      <c r="AX72" s="895"/>
      <c r="AY72" s="848"/>
      <c r="AZ72" s="897"/>
      <c r="BA72" s="897"/>
      <c r="BB72" s="897"/>
      <c r="BC72" s="897"/>
      <c r="BD72" s="898"/>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547</v>
      </c>
      <c r="C73" s="892"/>
      <c r="D73" s="892"/>
      <c r="E73" s="892"/>
      <c r="F73" s="892"/>
      <c r="G73" s="892"/>
      <c r="H73" s="892"/>
      <c r="I73" s="892"/>
      <c r="J73" s="892"/>
      <c r="K73" s="892"/>
      <c r="L73" s="892"/>
      <c r="M73" s="892"/>
      <c r="N73" s="892"/>
      <c r="O73" s="892"/>
      <c r="P73" s="893"/>
      <c r="Q73" s="894">
        <v>1</v>
      </c>
      <c r="R73" s="895"/>
      <c r="S73" s="895"/>
      <c r="T73" s="895"/>
      <c r="U73" s="848"/>
      <c r="V73" s="896">
        <v>0</v>
      </c>
      <c r="W73" s="895"/>
      <c r="X73" s="895"/>
      <c r="Y73" s="895"/>
      <c r="Z73" s="848"/>
      <c r="AA73" s="896">
        <v>0</v>
      </c>
      <c r="AB73" s="895"/>
      <c r="AC73" s="895"/>
      <c r="AD73" s="895"/>
      <c r="AE73" s="848"/>
      <c r="AF73" s="896">
        <v>0</v>
      </c>
      <c r="AG73" s="895"/>
      <c r="AH73" s="895"/>
      <c r="AI73" s="895"/>
      <c r="AJ73" s="848"/>
      <c r="AK73" s="896" t="s">
        <v>478</v>
      </c>
      <c r="AL73" s="895"/>
      <c r="AM73" s="895"/>
      <c r="AN73" s="895"/>
      <c r="AO73" s="848"/>
      <c r="AP73" s="896" t="s">
        <v>478</v>
      </c>
      <c r="AQ73" s="895"/>
      <c r="AR73" s="895"/>
      <c r="AS73" s="895"/>
      <c r="AT73" s="848"/>
      <c r="AU73" s="896" t="s">
        <v>478</v>
      </c>
      <c r="AV73" s="895"/>
      <c r="AW73" s="895"/>
      <c r="AX73" s="895"/>
      <c r="AY73" s="848"/>
      <c r="AZ73" s="897"/>
      <c r="BA73" s="897"/>
      <c r="BB73" s="897"/>
      <c r="BC73" s="897"/>
      <c r="BD73" s="898"/>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548</v>
      </c>
      <c r="C74" s="892"/>
      <c r="D74" s="892"/>
      <c r="E74" s="892"/>
      <c r="F74" s="892"/>
      <c r="G74" s="892"/>
      <c r="H74" s="892"/>
      <c r="I74" s="892"/>
      <c r="J74" s="892"/>
      <c r="K74" s="892"/>
      <c r="L74" s="892"/>
      <c r="M74" s="892"/>
      <c r="N74" s="892"/>
      <c r="O74" s="892"/>
      <c r="P74" s="893"/>
      <c r="Q74" s="894">
        <v>50</v>
      </c>
      <c r="R74" s="895"/>
      <c r="S74" s="895"/>
      <c r="T74" s="895"/>
      <c r="U74" s="848"/>
      <c r="V74" s="896">
        <v>50</v>
      </c>
      <c r="W74" s="895"/>
      <c r="X74" s="895"/>
      <c r="Y74" s="895"/>
      <c r="Z74" s="848"/>
      <c r="AA74" s="896" t="s">
        <v>478</v>
      </c>
      <c r="AB74" s="895"/>
      <c r="AC74" s="895"/>
      <c r="AD74" s="895"/>
      <c r="AE74" s="848"/>
      <c r="AF74" s="896" t="s">
        <v>478</v>
      </c>
      <c r="AG74" s="895"/>
      <c r="AH74" s="895"/>
      <c r="AI74" s="895"/>
      <c r="AJ74" s="848"/>
      <c r="AK74" s="896" t="s">
        <v>478</v>
      </c>
      <c r="AL74" s="895"/>
      <c r="AM74" s="895"/>
      <c r="AN74" s="895"/>
      <c r="AO74" s="848"/>
      <c r="AP74" s="896" t="s">
        <v>478</v>
      </c>
      <c r="AQ74" s="895"/>
      <c r="AR74" s="895"/>
      <c r="AS74" s="895"/>
      <c r="AT74" s="848"/>
      <c r="AU74" s="896" t="s">
        <v>478</v>
      </c>
      <c r="AV74" s="895"/>
      <c r="AW74" s="895"/>
      <c r="AX74" s="895"/>
      <c r="AY74" s="848"/>
      <c r="AZ74" s="897"/>
      <c r="BA74" s="897"/>
      <c r="BB74" s="897"/>
      <c r="BC74" s="897"/>
      <c r="BD74" s="898"/>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549</v>
      </c>
      <c r="C75" s="892"/>
      <c r="D75" s="892"/>
      <c r="E75" s="892"/>
      <c r="F75" s="892"/>
      <c r="G75" s="892"/>
      <c r="H75" s="892"/>
      <c r="I75" s="892"/>
      <c r="J75" s="892"/>
      <c r="K75" s="892"/>
      <c r="L75" s="892"/>
      <c r="M75" s="892"/>
      <c r="N75" s="892"/>
      <c r="O75" s="892"/>
      <c r="P75" s="893"/>
      <c r="Q75" s="894">
        <v>456</v>
      </c>
      <c r="R75" s="895"/>
      <c r="S75" s="895"/>
      <c r="T75" s="895"/>
      <c r="U75" s="848"/>
      <c r="V75" s="896">
        <v>439</v>
      </c>
      <c r="W75" s="895"/>
      <c r="X75" s="895"/>
      <c r="Y75" s="895"/>
      <c r="Z75" s="848"/>
      <c r="AA75" s="896">
        <v>17</v>
      </c>
      <c r="AB75" s="895"/>
      <c r="AC75" s="895"/>
      <c r="AD75" s="895"/>
      <c r="AE75" s="848"/>
      <c r="AF75" s="896">
        <v>17</v>
      </c>
      <c r="AG75" s="895"/>
      <c r="AH75" s="895"/>
      <c r="AI75" s="895"/>
      <c r="AJ75" s="848"/>
      <c r="AK75" s="896" t="s">
        <v>478</v>
      </c>
      <c r="AL75" s="895"/>
      <c r="AM75" s="895"/>
      <c r="AN75" s="895"/>
      <c r="AO75" s="848"/>
      <c r="AP75" s="896">
        <v>265</v>
      </c>
      <c r="AQ75" s="895"/>
      <c r="AR75" s="895"/>
      <c r="AS75" s="895"/>
      <c r="AT75" s="848"/>
      <c r="AU75" s="896">
        <v>241</v>
      </c>
      <c r="AV75" s="895"/>
      <c r="AW75" s="895"/>
      <c r="AX75" s="895"/>
      <c r="AY75" s="848"/>
      <c r="AZ75" s="897"/>
      <c r="BA75" s="897"/>
      <c r="BB75" s="897"/>
      <c r="BC75" s="897"/>
      <c r="BD75" s="898"/>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550</v>
      </c>
      <c r="C76" s="892"/>
      <c r="D76" s="892"/>
      <c r="E76" s="892"/>
      <c r="F76" s="892"/>
      <c r="G76" s="892"/>
      <c r="H76" s="892"/>
      <c r="I76" s="892"/>
      <c r="J76" s="892"/>
      <c r="K76" s="892"/>
      <c r="L76" s="892"/>
      <c r="M76" s="892"/>
      <c r="N76" s="892"/>
      <c r="O76" s="892"/>
      <c r="P76" s="893"/>
      <c r="Q76" s="894">
        <v>254</v>
      </c>
      <c r="R76" s="895"/>
      <c r="S76" s="895"/>
      <c r="T76" s="895"/>
      <c r="U76" s="848"/>
      <c r="V76" s="896">
        <v>245</v>
      </c>
      <c r="W76" s="895"/>
      <c r="X76" s="895"/>
      <c r="Y76" s="895"/>
      <c r="Z76" s="848"/>
      <c r="AA76" s="896">
        <v>9</v>
      </c>
      <c r="AB76" s="895"/>
      <c r="AC76" s="895"/>
      <c r="AD76" s="895"/>
      <c r="AE76" s="848"/>
      <c r="AF76" s="896">
        <v>9</v>
      </c>
      <c r="AG76" s="895"/>
      <c r="AH76" s="895"/>
      <c r="AI76" s="895"/>
      <c r="AJ76" s="848"/>
      <c r="AK76" s="896" t="s">
        <v>478</v>
      </c>
      <c r="AL76" s="895"/>
      <c r="AM76" s="895"/>
      <c r="AN76" s="895"/>
      <c r="AO76" s="848"/>
      <c r="AP76" s="896">
        <v>347</v>
      </c>
      <c r="AQ76" s="895"/>
      <c r="AR76" s="895"/>
      <c r="AS76" s="895"/>
      <c r="AT76" s="848"/>
      <c r="AU76" s="896">
        <v>195</v>
      </c>
      <c r="AV76" s="895"/>
      <c r="AW76" s="895"/>
      <c r="AX76" s="895"/>
      <c r="AY76" s="848"/>
      <c r="AZ76" s="897"/>
      <c r="BA76" s="897"/>
      <c r="BB76" s="897"/>
      <c r="BC76" s="897"/>
      <c r="BD76" s="898"/>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551</v>
      </c>
      <c r="C77" s="892"/>
      <c r="D77" s="892"/>
      <c r="E77" s="892"/>
      <c r="F77" s="892"/>
      <c r="G77" s="892"/>
      <c r="H77" s="892"/>
      <c r="I77" s="892"/>
      <c r="J77" s="892"/>
      <c r="K77" s="892"/>
      <c r="L77" s="892"/>
      <c r="M77" s="892"/>
      <c r="N77" s="892"/>
      <c r="O77" s="892"/>
      <c r="P77" s="893"/>
      <c r="Q77" s="894">
        <v>456</v>
      </c>
      <c r="R77" s="895"/>
      <c r="S77" s="895"/>
      <c r="T77" s="895"/>
      <c r="U77" s="848"/>
      <c r="V77" s="896">
        <v>301</v>
      </c>
      <c r="W77" s="895"/>
      <c r="X77" s="895"/>
      <c r="Y77" s="895"/>
      <c r="Z77" s="848"/>
      <c r="AA77" s="896">
        <v>155</v>
      </c>
      <c r="AB77" s="895"/>
      <c r="AC77" s="895"/>
      <c r="AD77" s="895"/>
      <c r="AE77" s="848"/>
      <c r="AF77" s="896">
        <v>52</v>
      </c>
      <c r="AG77" s="895"/>
      <c r="AH77" s="895"/>
      <c r="AI77" s="895"/>
      <c r="AJ77" s="848"/>
      <c r="AK77" s="896" t="s">
        <v>478</v>
      </c>
      <c r="AL77" s="895"/>
      <c r="AM77" s="895"/>
      <c r="AN77" s="895"/>
      <c r="AO77" s="848"/>
      <c r="AP77" s="896" t="s">
        <v>478</v>
      </c>
      <c r="AQ77" s="895"/>
      <c r="AR77" s="895"/>
      <c r="AS77" s="895"/>
      <c r="AT77" s="848"/>
      <c r="AU77" s="896" t="s">
        <v>478</v>
      </c>
      <c r="AV77" s="895"/>
      <c r="AW77" s="895"/>
      <c r="AX77" s="895"/>
      <c r="AY77" s="848"/>
      <c r="AZ77" s="897"/>
      <c r="BA77" s="897"/>
      <c r="BB77" s="897"/>
      <c r="BC77" s="897"/>
      <c r="BD77" s="898"/>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542</v>
      </c>
      <c r="C78" s="892"/>
      <c r="D78" s="892"/>
      <c r="E78" s="892"/>
      <c r="F78" s="892"/>
      <c r="G78" s="892"/>
      <c r="H78" s="892"/>
      <c r="I78" s="892"/>
      <c r="J78" s="892"/>
      <c r="K78" s="892"/>
      <c r="L78" s="892"/>
      <c r="M78" s="892"/>
      <c r="N78" s="892"/>
      <c r="O78" s="892"/>
      <c r="P78" s="893"/>
      <c r="Q78" s="894">
        <v>17</v>
      </c>
      <c r="R78" s="895"/>
      <c r="S78" s="895"/>
      <c r="T78" s="895"/>
      <c r="U78" s="848"/>
      <c r="V78" s="896">
        <v>13</v>
      </c>
      <c r="W78" s="895"/>
      <c r="X78" s="895"/>
      <c r="Y78" s="895"/>
      <c r="Z78" s="848"/>
      <c r="AA78" s="896">
        <v>4</v>
      </c>
      <c r="AB78" s="895"/>
      <c r="AC78" s="895"/>
      <c r="AD78" s="895"/>
      <c r="AE78" s="848"/>
      <c r="AF78" s="896">
        <v>4</v>
      </c>
      <c r="AG78" s="895"/>
      <c r="AH78" s="895"/>
      <c r="AI78" s="895"/>
      <c r="AJ78" s="848"/>
      <c r="AK78" s="896" t="s">
        <v>478</v>
      </c>
      <c r="AL78" s="895"/>
      <c r="AM78" s="895"/>
      <c r="AN78" s="895"/>
      <c r="AO78" s="848"/>
      <c r="AP78" s="896" t="s">
        <v>478</v>
      </c>
      <c r="AQ78" s="895"/>
      <c r="AR78" s="895"/>
      <c r="AS78" s="895"/>
      <c r="AT78" s="848"/>
      <c r="AU78" s="896" t="s">
        <v>478</v>
      </c>
      <c r="AV78" s="895"/>
      <c r="AW78" s="895"/>
      <c r="AX78" s="895"/>
      <c r="AY78" s="848"/>
      <c r="AZ78" s="897"/>
      <c r="BA78" s="897"/>
      <c r="BB78" s="897"/>
      <c r="BC78" s="897"/>
      <c r="BD78" s="898"/>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541</v>
      </c>
      <c r="C79" s="892"/>
      <c r="D79" s="892"/>
      <c r="E79" s="892"/>
      <c r="F79" s="892"/>
      <c r="G79" s="892"/>
      <c r="H79" s="892"/>
      <c r="I79" s="892"/>
      <c r="J79" s="892"/>
      <c r="K79" s="892"/>
      <c r="L79" s="892"/>
      <c r="M79" s="892"/>
      <c r="N79" s="892"/>
      <c r="O79" s="892"/>
      <c r="P79" s="893"/>
      <c r="Q79" s="894">
        <v>1644</v>
      </c>
      <c r="R79" s="895"/>
      <c r="S79" s="895"/>
      <c r="T79" s="895"/>
      <c r="U79" s="848"/>
      <c r="V79" s="896">
        <v>1613</v>
      </c>
      <c r="W79" s="895"/>
      <c r="X79" s="895"/>
      <c r="Y79" s="895"/>
      <c r="Z79" s="848"/>
      <c r="AA79" s="896">
        <v>31</v>
      </c>
      <c r="AB79" s="895"/>
      <c r="AC79" s="895"/>
      <c r="AD79" s="895"/>
      <c r="AE79" s="848"/>
      <c r="AF79" s="896">
        <v>31</v>
      </c>
      <c r="AG79" s="895"/>
      <c r="AH79" s="895"/>
      <c r="AI79" s="895"/>
      <c r="AJ79" s="848"/>
      <c r="AK79" s="896">
        <v>15</v>
      </c>
      <c r="AL79" s="895"/>
      <c r="AM79" s="895"/>
      <c r="AN79" s="895"/>
      <c r="AO79" s="848"/>
      <c r="AP79" s="896">
        <v>1059</v>
      </c>
      <c r="AQ79" s="895"/>
      <c r="AR79" s="895"/>
      <c r="AS79" s="895"/>
      <c r="AT79" s="848"/>
      <c r="AU79" s="896">
        <v>193</v>
      </c>
      <c r="AV79" s="895"/>
      <c r="AW79" s="895"/>
      <c r="AX79" s="895"/>
      <c r="AY79" s="848"/>
      <c r="AZ79" s="897"/>
      <c r="BA79" s="897"/>
      <c r="BB79" s="897"/>
      <c r="BC79" s="897"/>
      <c r="BD79" s="898"/>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540</v>
      </c>
      <c r="C80" s="892"/>
      <c r="D80" s="892"/>
      <c r="E80" s="892"/>
      <c r="F80" s="892"/>
      <c r="G80" s="892"/>
      <c r="H80" s="892"/>
      <c r="I80" s="892"/>
      <c r="J80" s="892"/>
      <c r="K80" s="892"/>
      <c r="L80" s="892"/>
      <c r="M80" s="892"/>
      <c r="N80" s="892"/>
      <c r="O80" s="892"/>
      <c r="P80" s="893"/>
      <c r="Q80" s="894">
        <v>187</v>
      </c>
      <c r="R80" s="895"/>
      <c r="S80" s="895"/>
      <c r="T80" s="895"/>
      <c r="U80" s="848"/>
      <c r="V80" s="896">
        <v>98</v>
      </c>
      <c r="W80" s="895"/>
      <c r="X80" s="895"/>
      <c r="Y80" s="895"/>
      <c r="Z80" s="848"/>
      <c r="AA80" s="896">
        <v>90</v>
      </c>
      <c r="AB80" s="895"/>
      <c r="AC80" s="895"/>
      <c r="AD80" s="895"/>
      <c r="AE80" s="848"/>
      <c r="AF80" s="896">
        <v>90</v>
      </c>
      <c r="AG80" s="895"/>
      <c r="AH80" s="895"/>
      <c r="AI80" s="895"/>
      <c r="AJ80" s="848"/>
      <c r="AK80" s="896" t="s">
        <v>478</v>
      </c>
      <c r="AL80" s="895"/>
      <c r="AM80" s="895"/>
      <c r="AN80" s="895"/>
      <c r="AO80" s="848"/>
      <c r="AP80" s="896" t="s">
        <v>478</v>
      </c>
      <c r="AQ80" s="895"/>
      <c r="AR80" s="895"/>
      <c r="AS80" s="895"/>
      <c r="AT80" s="848"/>
      <c r="AU80" s="896" t="s">
        <v>478</v>
      </c>
      <c r="AV80" s="895"/>
      <c r="AW80" s="895"/>
      <c r="AX80" s="895"/>
      <c r="AY80" s="848"/>
      <c r="AZ80" s="897"/>
      <c r="BA80" s="897"/>
      <c r="BB80" s="897"/>
      <c r="BC80" s="897"/>
      <c r="BD80" s="898"/>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536</v>
      </c>
      <c r="C81" s="892"/>
      <c r="D81" s="892"/>
      <c r="E81" s="892"/>
      <c r="F81" s="892"/>
      <c r="G81" s="892"/>
      <c r="H81" s="892"/>
      <c r="I81" s="892"/>
      <c r="J81" s="892"/>
      <c r="K81" s="892"/>
      <c r="L81" s="892"/>
      <c r="M81" s="892"/>
      <c r="N81" s="892"/>
      <c r="O81" s="892"/>
      <c r="P81" s="893"/>
      <c r="Q81" s="894">
        <v>187</v>
      </c>
      <c r="R81" s="895"/>
      <c r="S81" s="895"/>
      <c r="T81" s="895"/>
      <c r="U81" s="848"/>
      <c r="V81" s="896">
        <v>181</v>
      </c>
      <c r="W81" s="895"/>
      <c r="X81" s="895"/>
      <c r="Y81" s="895"/>
      <c r="Z81" s="848"/>
      <c r="AA81" s="896">
        <v>7</v>
      </c>
      <c r="AB81" s="895"/>
      <c r="AC81" s="895"/>
      <c r="AD81" s="895"/>
      <c r="AE81" s="848"/>
      <c r="AF81" s="896">
        <v>7</v>
      </c>
      <c r="AG81" s="895"/>
      <c r="AH81" s="895"/>
      <c r="AI81" s="895"/>
      <c r="AJ81" s="848"/>
      <c r="AK81" s="896" t="s">
        <v>478</v>
      </c>
      <c r="AL81" s="895"/>
      <c r="AM81" s="895"/>
      <c r="AN81" s="895"/>
      <c r="AO81" s="848"/>
      <c r="AP81" s="896" t="s">
        <v>478</v>
      </c>
      <c r="AQ81" s="895"/>
      <c r="AR81" s="895"/>
      <c r="AS81" s="895"/>
      <c r="AT81" s="848"/>
      <c r="AU81" s="896" t="s">
        <v>478</v>
      </c>
      <c r="AV81" s="895"/>
      <c r="AW81" s="895"/>
      <c r="AX81" s="895"/>
      <c r="AY81" s="848"/>
      <c r="AZ81" s="897"/>
      <c r="BA81" s="897"/>
      <c r="BB81" s="897"/>
      <c r="BC81" s="897"/>
      <c r="BD81" s="898"/>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539</v>
      </c>
      <c r="C82" s="892"/>
      <c r="D82" s="892"/>
      <c r="E82" s="892"/>
      <c r="F82" s="892"/>
      <c r="G82" s="892"/>
      <c r="H82" s="892"/>
      <c r="I82" s="892"/>
      <c r="J82" s="892"/>
      <c r="K82" s="892"/>
      <c r="L82" s="892"/>
      <c r="M82" s="892"/>
      <c r="N82" s="892"/>
      <c r="O82" s="892"/>
      <c r="P82" s="893"/>
      <c r="Q82" s="894">
        <v>208312</v>
      </c>
      <c r="R82" s="895"/>
      <c r="S82" s="895"/>
      <c r="T82" s="895"/>
      <c r="U82" s="848"/>
      <c r="V82" s="896">
        <v>200160</v>
      </c>
      <c r="W82" s="895"/>
      <c r="X82" s="895"/>
      <c r="Y82" s="895"/>
      <c r="Z82" s="848"/>
      <c r="AA82" s="896">
        <v>8152</v>
      </c>
      <c r="AB82" s="895"/>
      <c r="AC82" s="895"/>
      <c r="AD82" s="895"/>
      <c r="AE82" s="848"/>
      <c r="AF82" s="896">
        <v>8152</v>
      </c>
      <c r="AG82" s="895"/>
      <c r="AH82" s="895"/>
      <c r="AI82" s="895"/>
      <c r="AJ82" s="848"/>
      <c r="AK82" s="896">
        <v>212</v>
      </c>
      <c r="AL82" s="895"/>
      <c r="AM82" s="895"/>
      <c r="AN82" s="895"/>
      <c r="AO82" s="848"/>
      <c r="AP82" s="896" t="s">
        <v>478</v>
      </c>
      <c r="AQ82" s="895"/>
      <c r="AR82" s="895"/>
      <c r="AS82" s="895"/>
      <c r="AT82" s="848"/>
      <c r="AU82" s="896" t="s">
        <v>478</v>
      </c>
      <c r="AV82" s="895"/>
      <c r="AW82" s="895"/>
      <c r="AX82" s="895"/>
      <c r="AY82" s="848"/>
      <c r="AZ82" s="897"/>
      <c r="BA82" s="897"/>
      <c r="BB82" s="897"/>
      <c r="BC82" s="897"/>
      <c r="BD82" s="898"/>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9"/>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7"/>
      <c r="BA83" s="897"/>
      <c r="BB83" s="897"/>
      <c r="BC83" s="897"/>
      <c r="BD83" s="898"/>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9"/>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7"/>
      <c r="BA84" s="897"/>
      <c r="BB84" s="897"/>
      <c r="BC84" s="897"/>
      <c r="BD84" s="898"/>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9"/>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7"/>
      <c r="BA85" s="897"/>
      <c r="BB85" s="897"/>
      <c r="BC85" s="897"/>
      <c r="BD85" s="898"/>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9"/>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7"/>
      <c r="BA86" s="897"/>
      <c r="BB86" s="897"/>
      <c r="BC86" s="897"/>
      <c r="BD86" s="898"/>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f>SUM(AF68:AJ82)</f>
        <v>9372</v>
      </c>
      <c r="AG88" s="860"/>
      <c r="AH88" s="860"/>
      <c r="AI88" s="860"/>
      <c r="AJ88" s="860"/>
      <c r="AK88" s="857"/>
      <c r="AL88" s="857"/>
      <c r="AM88" s="857"/>
      <c r="AN88" s="857"/>
      <c r="AO88" s="857"/>
      <c r="AP88" s="860">
        <f>SUM(AP68:AT82)</f>
        <v>1671</v>
      </c>
      <c r="AQ88" s="860"/>
      <c r="AR88" s="860"/>
      <c r="AS88" s="860"/>
      <c r="AT88" s="860"/>
      <c r="AU88" s="860">
        <f>SUM(AU68:AY82)</f>
        <v>629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SUM(CR7:CV88)</f>
        <v>5</v>
      </c>
      <c r="CS102" s="868"/>
      <c r="CT102" s="868"/>
      <c r="CU102" s="868"/>
      <c r="CV102" s="911"/>
      <c r="CW102" s="910">
        <f t="shared" ref="CW102" si="0">SUM(CW7:DA88)</f>
        <v>0</v>
      </c>
      <c r="CX102" s="868"/>
      <c r="CY102" s="868"/>
      <c r="CZ102" s="868"/>
      <c r="DA102" s="911"/>
      <c r="DB102" s="910">
        <f t="shared" ref="DB102" si="1">SUM(DB7:DF88)</f>
        <v>53</v>
      </c>
      <c r="DC102" s="868"/>
      <c r="DD102" s="868"/>
      <c r="DE102" s="868"/>
      <c r="DF102" s="911"/>
      <c r="DG102" s="910">
        <f t="shared" ref="DG102" si="2">SUM(DG7:DK88)</f>
        <v>0</v>
      </c>
      <c r="DH102" s="868"/>
      <c r="DI102" s="868"/>
      <c r="DJ102" s="868"/>
      <c r="DK102" s="911"/>
      <c r="DL102" s="910">
        <f t="shared" ref="DL102" si="3">SUM(DL7:DP88)</f>
        <v>0</v>
      </c>
      <c r="DM102" s="868"/>
      <c r="DN102" s="868"/>
      <c r="DO102" s="868"/>
      <c r="DP102" s="911"/>
      <c r="DQ102" s="910">
        <f t="shared" ref="DQ102" si="4">SUM(DQ7:DU88)</f>
        <v>0</v>
      </c>
      <c r="DR102" s="868"/>
      <c r="DS102" s="868"/>
      <c r="DT102" s="868"/>
      <c r="DU102" s="911"/>
      <c r="DV102" s="910">
        <f t="shared" ref="DV102" si="5">SUM(DV7:DZ88)</f>
        <v>0</v>
      </c>
      <c r="DW102" s="868"/>
      <c r="DX102" s="868"/>
      <c r="DY102" s="868"/>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6" t="s">
        <v>389</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7" t="s">
        <v>390</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8" t="s">
        <v>393</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394</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283</v>
      </c>
      <c r="AG109" s="913"/>
      <c r="AH109" s="913"/>
      <c r="AI109" s="913"/>
      <c r="AJ109" s="914"/>
      <c r="AK109" s="912" t="s">
        <v>282</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283</v>
      </c>
      <c r="BW109" s="913"/>
      <c r="BX109" s="913"/>
      <c r="BY109" s="913"/>
      <c r="BZ109" s="914"/>
      <c r="CA109" s="912" t="s">
        <v>282</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283</v>
      </c>
      <c r="DM109" s="913"/>
      <c r="DN109" s="913"/>
      <c r="DO109" s="913"/>
      <c r="DP109" s="914"/>
      <c r="DQ109" s="912" t="s">
        <v>282</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1096055</v>
      </c>
      <c r="AB110" s="920"/>
      <c r="AC110" s="920"/>
      <c r="AD110" s="920"/>
      <c r="AE110" s="921"/>
      <c r="AF110" s="922">
        <v>1100323</v>
      </c>
      <c r="AG110" s="920"/>
      <c r="AH110" s="920"/>
      <c r="AI110" s="920"/>
      <c r="AJ110" s="921"/>
      <c r="AK110" s="922">
        <v>1000582</v>
      </c>
      <c r="AL110" s="920"/>
      <c r="AM110" s="920"/>
      <c r="AN110" s="920"/>
      <c r="AO110" s="921"/>
      <c r="AP110" s="923">
        <v>17.399999999999999</v>
      </c>
      <c r="AQ110" s="924"/>
      <c r="AR110" s="924"/>
      <c r="AS110" s="924"/>
      <c r="AT110" s="925"/>
      <c r="AU110" s="926" t="s">
        <v>61</v>
      </c>
      <c r="AV110" s="927"/>
      <c r="AW110" s="927"/>
      <c r="AX110" s="927"/>
      <c r="AY110" s="928"/>
      <c r="AZ110" s="967" t="s">
        <v>400</v>
      </c>
      <c r="BA110" s="917"/>
      <c r="BB110" s="917"/>
      <c r="BC110" s="917"/>
      <c r="BD110" s="917"/>
      <c r="BE110" s="917"/>
      <c r="BF110" s="917"/>
      <c r="BG110" s="917"/>
      <c r="BH110" s="917"/>
      <c r="BI110" s="917"/>
      <c r="BJ110" s="917"/>
      <c r="BK110" s="917"/>
      <c r="BL110" s="917"/>
      <c r="BM110" s="917"/>
      <c r="BN110" s="917"/>
      <c r="BO110" s="917"/>
      <c r="BP110" s="918"/>
      <c r="BQ110" s="953">
        <v>10836707</v>
      </c>
      <c r="BR110" s="954"/>
      <c r="BS110" s="954"/>
      <c r="BT110" s="954"/>
      <c r="BU110" s="954"/>
      <c r="BV110" s="954">
        <v>10857703</v>
      </c>
      <c r="BW110" s="954"/>
      <c r="BX110" s="954"/>
      <c r="BY110" s="954"/>
      <c r="BZ110" s="954"/>
      <c r="CA110" s="954">
        <v>10779618</v>
      </c>
      <c r="CB110" s="954"/>
      <c r="CC110" s="954"/>
      <c r="CD110" s="954"/>
      <c r="CE110" s="954"/>
      <c r="CF110" s="968">
        <v>187.6</v>
      </c>
      <c r="CG110" s="969"/>
      <c r="CH110" s="969"/>
      <c r="CI110" s="969"/>
      <c r="CJ110" s="969"/>
      <c r="CK110" s="970" t="s">
        <v>401</v>
      </c>
      <c r="CL110" s="971"/>
      <c r="CM110" s="950" t="s">
        <v>402</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403</v>
      </c>
      <c r="DH110" s="954"/>
      <c r="DI110" s="954"/>
      <c r="DJ110" s="954"/>
      <c r="DK110" s="954"/>
      <c r="DL110" s="954" t="s">
        <v>403</v>
      </c>
      <c r="DM110" s="954"/>
      <c r="DN110" s="954"/>
      <c r="DO110" s="954"/>
      <c r="DP110" s="954"/>
      <c r="DQ110" s="954" t="s">
        <v>403</v>
      </c>
      <c r="DR110" s="954"/>
      <c r="DS110" s="954"/>
      <c r="DT110" s="954"/>
      <c r="DU110" s="954"/>
      <c r="DV110" s="955" t="s">
        <v>403</v>
      </c>
      <c r="DW110" s="955"/>
      <c r="DX110" s="955"/>
      <c r="DY110" s="955"/>
      <c r="DZ110" s="956"/>
    </row>
    <row r="111" spans="1:131" s="197" customFormat="1" ht="26.25" customHeight="1">
      <c r="A111" s="957" t="s">
        <v>404</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403</v>
      </c>
      <c r="AB111" s="961"/>
      <c r="AC111" s="961"/>
      <c r="AD111" s="961"/>
      <c r="AE111" s="962"/>
      <c r="AF111" s="963" t="s">
        <v>403</v>
      </c>
      <c r="AG111" s="961"/>
      <c r="AH111" s="961"/>
      <c r="AI111" s="961"/>
      <c r="AJ111" s="962"/>
      <c r="AK111" s="963" t="s">
        <v>403</v>
      </c>
      <c r="AL111" s="961"/>
      <c r="AM111" s="961"/>
      <c r="AN111" s="961"/>
      <c r="AO111" s="962"/>
      <c r="AP111" s="964" t="s">
        <v>403</v>
      </c>
      <c r="AQ111" s="965"/>
      <c r="AR111" s="965"/>
      <c r="AS111" s="965"/>
      <c r="AT111" s="966"/>
      <c r="AU111" s="929"/>
      <c r="AV111" s="930"/>
      <c r="AW111" s="930"/>
      <c r="AX111" s="930"/>
      <c r="AY111" s="931"/>
      <c r="AZ111" s="976" t="s">
        <v>405</v>
      </c>
      <c r="BA111" s="977"/>
      <c r="BB111" s="977"/>
      <c r="BC111" s="977"/>
      <c r="BD111" s="977"/>
      <c r="BE111" s="977"/>
      <c r="BF111" s="977"/>
      <c r="BG111" s="977"/>
      <c r="BH111" s="977"/>
      <c r="BI111" s="977"/>
      <c r="BJ111" s="977"/>
      <c r="BK111" s="977"/>
      <c r="BL111" s="977"/>
      <c r="BM111" s="977"/>
      <c r="BN111" s="977"/>
      <c r="BO111" s="977"/>
      <c r="BP111" s="978"/>
      <c r="BQ111" s="946">
        <v>30940</v>
      </c>
      <c r="BR111" s="947"/>
      <c r="BS111" s="947"/>
      <c r="BT111" s="947"/>
      <c r="BU111" s="947"/>
      <c r="BV111" s="947" t="s">
        <v>406</v>
      </c>
      <c r="BW111" s="947"/>
      <c r="BX111" s="947"/>
      <c r="BY111" s="947"/>
      <c r="BZ111" s="947"/>
      <c r="CA111" s="947" t="s">
        <v>406</v>
      </c>
      <c r="CB111" s="947"/>
      <c r="CC111" s="947"/>
      <c r="CD111" s="947"/>
      <c r="CE111" s="947"/>
      <c r="CF111" s="941" t="s">
        <v>406</v>
      </c>
      <c r="CG111" s="942"/>
      <c r="CH111" s="942"/>
      <c r="CI111" s="942"/>
      <c r="CJ111" s="942"/>
      <c r="CK111" s="972"/>
      <c r="CL111" s="973"/>
      <c r="CM111" s="943" t="s">
        <v>407</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406</v>
      </c>
      <c r="DH111" s="947"/>
      <c r="DI111" s="947"/>
      <c r="DJ111" s="947"/>
      <c r="DK111" s="947"/>
      <c r="DL111" s="947" t="s">
        <v>406</v>
      </c>
      <c r="DM111" s="947"/>
      <c r="DN111" s="947"/>
      <c r="DO111" s="947"/>
      <c r="DP111" s="947"/>
      <c r="DQ111" s="947" t="s">
        <v>406</v>
      </c>
      <c r="DR111" s="947"/>
      <c r="DS111" s="947"/>
      <c r="DT111" s="947"/>
      <c r="DU111" s="947"/>
      <c r="DV111" s="948" t="s">
        <v>406</v>
      </c>
      <c r="DW111" s="948"/>
      <c r="DX111" s="948"/>
      <c r="DY111" s="948"/>
      <c r="DZ111" s="949"/>
    </row>
    <row r="112" spans="1:131" s="197" customFormat="1" ht="26.25" customHeight="1">
      <c r="A112" s="979" t="s">
        <v>408</v>
      </c>
      <c r="B112" s="980"/>
      <c r="C112" s="977" t="s">
        <v>409</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5" t="s">
        <v>406</v>
      </c>
      <c r="AB112" s="986"/>
      <c r="AC112" s="986"/>
      <c r="AD112" s="986"/>
      <c r="AE112" s="987"/>
      <c r="AF112" s="988" t="s">
        <v>406</v>
      </c>
      <c r="AG112" s="986"/>
      <c r="AH112" s="986"/>
      <c r="AI112" s="986"/>
      <c r="AJ112" s="987"/>
      <c r="AK112" s="988" t="s">
        <v>406</v>
      </c>
      <c r="AL112" s="986"/>
      <c r="AM112" s="986"/>
      <c r="AN112" s="986"/>
      <c r="AO112" s="987"/>
      <c r="AP112" s="989" t="s">
        <v>406</v>
      </c>
      <c r="AQ112" s="990"/>
      <c r="AR112" s="990"/>
      <c r="AS112" s="990"/>
      <c r="AT112" s="991"/>
      <c r="AU112" s="929"/>
      <c r="AV112" s="930"/>
      <c r="AW112" s="930"/>
      <c r="AX112" s="930"/>
      <c r="AY112" s="931"/>
      <c r="AZ112" s="976" t="s">
        <v>410</v>
      </c>
      <c r="BA112" s="977"/>
      <c r="BB112" s="977"/>
      <c r="BC112" s="977"/>
      <c r="BD112" s="977"/>
      <c r="BE112" s="977"/>
      <c r="BF112" s="977"/>
      <c r="BG112" s="977"/>
      <c r="BH112" s="977"/>
      <c r="BI112" s="977"/>
      <c r="BJ112" s="977"/>
      <c r="BK112" s="977"/>
      <c r="BL112" s="977"/>
      <c r="BM112" s="977"/>
      <c r="BN112" s="977"/>
      <c r="BO112" s="977"/>
      <c r="BP112" s="978"/>
      <c r="BQ112" s="946">
        <v>3975728</v>
      </c>
      <c r="BR112" s="947"/>
      <c r="BS112" s="947"/>
      <c r="BT112" s="947"/>
      <c r="BU112" s="947"/>
      <c r="BV112" s="947">
        <v>4256304</v>
      </c>
      <c r="BW112" s="947"/>
      <c r="BX112" s="947"/>
      <c r="BY112" s="947"/>
      <c r="BZ112" s="947"/>
      <c r="CA112" s="947">
        <v>4225111</v>
      </c>
      <c r="CB112" s="947"/>
      <c r="CC112" s="947"/>
      <c r="CD112" s="947"/>
      <c r="CE112" s="947"/>
      <c r="CF112" s="941">
        <v>73.5</v>
      </c>
      <c r="CG112" s="942"/>
      <c r="CH112" s="942"/>
      <c r="CI112" s="942"/>
      <c r="CJ112" s="942"/>
      <c r="CK112" s="972"/>
      <c r="CL112" s="973"/>
      <c r="CM112" s="943" t="s">
        <v>411</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406</v>
      </c>
      <c r="DH112" s="947"/>
      <c r="DI112" s="947"/>
      <c r="DJ112" s="947"/>
      <c r="DK112" s="947"/>
      <c r="DL112" s="947" t="s">
        <v>406</v>
      </c>
      <c r="DM112" s="947"/>
      <c r="DN112" s="947"/>
      <c r="DO112" s="947"/>
      <c r="DP112" s="947"/>
      <c r="DQ112" s="947" t="s">
        <v>406</v>
      </c>
      <c r="DR112" s="947"/>
      <c r="DS112" s="947"/>
      <c r="DT112" s="947"/>
      <c r="DU112" s="947"/>
      <c r="DV112" s="948" t="s">
        <v>406</v>
      </c>
      <c r="DW112" s="948"/>
      <c r="DX112" s="948"/>
      <c r="DY112" s="948"/>
      <c r="DZ112" s="949"/>
    </row>
    <row r="113" spans="1:130" s="197" customFormat="1" ht="26.25" customHeight="1">
      <c r="A113" s="981"/>
      <c r="B113" s="982"/>
      <c r="C113" s="977" t="s">
        <v>412</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213077</v>
      </c>
      <c r="AB113" s="961"/>
      <c r="AC113" s="961"/>
      <c r="AD113" s="961"/>
      <c r="AE113" s="962"/>
      <c r="AF113" s="963">
        <v>230223</v>
      </c>
      <c r="AG113" s="961"/>
      <c r="AH113" s="961"/>
      <c r="AI113" s="961"/>
      <c r="AJ113" s="962"/>
      <c r="AK113" s="963">
        <v>238273</v>
      </c>
      <c r="AL113" s="961"/>
      <c r="AM113" s="961"/>
      <c r="AN113" s="961"/>
      <c r="AO113" s="962"/>
      <c r="AP113" s="964">
        <v>4.0999999999999996</v>
      </c>
      <c r="AQ113" s="965"/>
      <c r="AR113" s="965"/>
      <c r="AS113" s="965"/>
      <c r="AT113" s="966"/>
      <c r="AU113" s="929"/>
      <c r="AV113" s="930"/>
      <c r="AW113" s="930"/>
      <c r="AX113" s="930"/>
      <c r="AY113" s="931"/>
      <c r="AZ113" s="976" t="s">
        <v>413</v>
      </c>
      <c r="BA113" s="977"/>
      <c r="BB113" s="977"/>
      <c r="BC113" s="977"/>
      <c r="BD113" s="977"/>
      <c r="BE113" s="977"/>
      <c r="BF113" s="977"/>
      <c r="BG113" s="977"/>
      <c r="BH113" s="977"/>
      <c r="BI113" s="977"/>
      <c r="BJ113" s="977"/>
      <c r="BK113" s="977"/>
      <c r="BL113" s="977"/>
      <c r="BM113" s="977"/>
      <c r="BN113" s="977"/>
      <c r="BO113" s="977"/>
      <c r="BP113" s="978"/>
      <c r="BQ113" s="946">
        <v>682316</v>
      </c>
      <c r="BR113" s="947"/>
      <c r="BS113" s="947"/>
      <c r="BT113" s="947"/>
      <c r="BU113" s="947"/>
      <c r="BV113" s="947">
        <v>697896</v>
      </c>
      <c r="BW113" s="947"/>
      <c r="BX113" s="947"/>
      <c r="BY113" s="947"/>
      <c r="BZ113" s="947"/>
      <c r="CA113" s="947">
        <v>629018</v>
      </c>
      <c r="CB113" s="947"/>
      <c r="CC113" s="947"/>
      <c r="CD113" s="947"/>
      <c r="CE113" s="947"/>
      <c r="CF113" s="941">
        <v>10.9</v>
      </c>
      <c r="CG113" s="942"/>
      <c r="CH113" s="942"/>
      <c r="CI113" s="942"/>
      <c r="CJ113" s="942"/>
      <c r="CK113" s="972"/>
      <c r="CL113" s="973"/>
      <c r="CM113" s="943" t="s">
        <v>414</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5" t="s">
        <v>406</v>
      </c>
      <c r="DH113" s="986"/>
      <c r="DI113" s="986"/>
      <c r="DJ113" s="986"/>
      <c r="DK113" s="987"/>
      <c r="DL113" s="988" t="s">
        <v>406</v>
      </c>
      <c r="DM113" s="986"/>
      <c r="DN113" s="986"/>
      <c r="DO113" s="986"/>
      <c r="DP113" s="987"/>
      <c r="DQ113" s="988" t="s">
        <v>406</v>
      </c>
      <c r="DR113" s="986"/>
      <c r="DS113" s="986"/>
      <c r="DT113" s="986"/>
      <c r="DU113" s="987"/>
      <c r="DV113" s="989" t="s">
        <v>406</v>
      </c>
      <c r="DW113" s="990"/>
      <c r="DX113" s="990"/>
      <c r="DY113" s="990"/>
      <c r="DZ113" s="991"/>
    </row>
    <row r="114" spans="1:130" s="197" customFormat="1" ht="26.25" customHeight="1">
      <c r="A114" s="981"/>
      <c r="B114" s="982"/>
      <c r="C114" s="977" t="s">
        <v>415</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5">
        <v>107567</v>
      </c>
      <c r="AB114" s="986"/>
      <c r="AC114" s="986"/>
      <c r="AD114" s="986"/>
      <c r="AE114" s="987"/>
      <c r="AF114" s="988">
        <v>70418</v>
      </c>
      <c r="AG114" s="986"/>
      <c r="AH114" s="986"/>
      <c r="AI114" s="986"/>
      <c r="AJ114" s="987"/>
      <c r="AK114" s="988">
        <v>54933</v>
      </c>
      <c r="AL114" s="986"/>
      <c r="AM114" s="986"/>
      <c r="AN114" s="986"/>
      <c r="AO114" s="987"/>
      <c r="AP114" s="989">
        <v>1</v>
      </c>
      <c r="AQ114" s="990"/>
      <c r="AR114" s="990"/>
      <c r="AS114" s="990"/>
      <c r="AT114" s="991"/>
      <c r="AU114" s="929"/>
      <c r="AV114" s="930"/>
      <c r="AW114" s="930"/>
      <c r="AX114" s="930"/>
      <c r="AY114" s="931"/>
      <c r="AZ114" s="976" t="s">
        <v>416</v>
      </c>
      <c r="BA114" s="977"/>
      <c r="BB114" s="977"/>
      <c r="BC114" s="977"/>
      <c r="BD114" s="977"/>
      <c r="BE114" s="977"/>
      <c r="BF114" s="977"/>
      <c r="BG114" s="977"/>
      <c r="BH114" s="977"/>
      <c r="BI114" s="977"/>
      <c r="BJ114" s="977"/>
      <c r="BK114" s="977"/>
      <c r="BL114" s="977"/>
      <c r="BM114" s="977"/>
      <c r="BN114" s="977"/>
      <c r="BO114" s="977"/>
      <c r="BP114" s="978"/>
      <c r="BQ114" s="946">
        <v>1008586</v>
      </c>
      <c r="BR114" s="947"/>
      <c r="BS114" s="947"/>
      <c r="BT114" s="947"/>
      <c r="BU114" s="947"/>
      <c r="BV114" s="947">
        <v>990971</v>
      </c>
      <c r="BW114" s="947"/>
      <c r="BX114" s="947"/>
      <c r="BY114" s="947"/>
      <c r="BZ114" s="947"/>
      <c r="CA114" s="947">
        <v>886197</v>
      </c>
      <c r="CB114" s="947"/>
      <c r="CC114" s="947"/>
      <c r="CD114" s="947"/>
      <c r="CE114" s="947"/>
      <c r="CF114" s="941">
        <v>15.4</v>
      </c>
      <c r="CG114" s="942"/>
      <c r="CH114" s="942"/>
      <c r="CI114" s="942"/>
      <c r="CJ114" s="942"/>
      <c r="CK114" s="972"/>
      <c r="CL114" s="973"/>
      <c r="CM114" s="943" t="s">
        <v>417</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5" t="s">
        <v>406</v>
      </c>
      <c r="DH114" s="986"/>
      <c r="DI114" s="986"/>
      <c r="DJ114" s="986"/>
      <c r="DK114" s="987"/>
      <c r="DL114" s="988" t="s">
        <v>406</v>
      </c>
      <c r="DM114" s="986"/>
      <c r="DN114" s="986"/>
      <c r="DO114" s="986"/>
      <c r="DP114" s="987"/>
      <c r="DQ114" s="988" t="s">
        <v>406</v>
      </c>
      <c r="DR114" s="986"/>
      <c r="DS114" s="986"/>
      <c r="DT114" s="986"/>
      <c r="DU114" s="987"/>
      <c r="DV114" s="989" t="s">
        <v>406</v>
      </c>
      <c r="DW114" s="990"/>
      <c r="DX114" s="990"/>
      <c r="DY114" s="990"/>
      <c r="DZ114" s="991"/>
    </row>
    <row r="115" spans="1:130" s="197" customFormat="1" ht="26.25" customHeight="1">
      <c r="A115" s="981"/>
      <c r="B115" s="982"/>
      <c r="C115" s="977" t="s">
        <v>418</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v>31930</v>
      </c>
      <c r="AB115" s="961"/>
      <c r="AC115" s="961"/>
      <c r="AD115" s="961"/>
      <c r="AE115" s="962"/>
      <c r="AF115" s="963">
        <v>31435</v>
      </c>
      <c r="AG115" s="961"/>
      <c r="AH115" s="961"/>
      <c r="AI115" s="961"/>
      <c r="AJ115" s="962"/>
      <c r="AK115" s="963" t="s">
        <v>406</v>
      </c>
      <c r="AL115" s="961"/>
      <c r="AM115" s="961"/>
      <c r="AN115" s="961"/>
      <c r="AO115" s="962"/>
      <c r="AP115" s="964" t="s">
        <v>406</v>
      </c>
      <c r="AQ115" s="965"/>
      <c r="AR115" s="965"/>
      <c r="AS115" s="965"/>
      <c r="AT115" s="966"/>
      <c r="AU115" s="929"/>
      <c r="AV115" s="930"/>
      <c r="AW115" s="930"/>
      <c r="AX115" s="930"/>
      <c r="AY115" s="931"/>
      <c r="AZ115" s="976" t="s">
        <v>419</v>
      </c>
      <c r="BA115" s="977"/>
      <c r="BB115" s="977"/>
      <c r="BC115" s="977"/>
      <c r="BD115" s="977"/>
      <c r="BE115" s="977"/>
      <c r="BF115" s="977"/>
      <c r="BG115" s="977"/>
      <c r="BH115" s="977"/>
      <c r="BI115" s="977"/>
      <c r="BJ115" s="977"/>
      <c r="BK115" s="977"/>
      <c r="BL115" s="977"/>
      <c r="BM115" s="977"/>
      <c r="BN115" s="977"/>
      <c r="BO115" s="977"/>
      <c r="BP115" s="978"/>
      <c r="BQ115" s="946" t="s">
        <v>406</v>
      </c>
      <c r="BR115" s="947"/>
      <c r="BS115" s="947"/>
      <c r="BT115" s="947"/>
      <c r="BU115" s="947"/>
      <c r="BV115" s="947" t="s">
        <v>406</v>
      </c>
      <c r="BW115" s="947"/>
      <c r="BX115" s="947"/>
      <c r="BY115" s="947"/>
      <c r="BZ115" s="947"/>
      <c r="CA115" s="947" t="s">
        <v>406</v>
      </c>
      <c r="CB115" s="947"/>
      <c r="CC115" s="947"/>
      <c r="CD115" s="947"/>
      <c r="CE115" s="947"/>
      <c r="CF115" s="941" t="s">
        <v>406</v>
      </c>
      <c r="CG115" s="942"/>
      <c r="CH115" s="942"/>
      <c r="CI115" s="942"/>
      <c r="CJ115" s="942"/>
      <c r="CK115" s="972"/>
      <c r="CL115" s="973"/>
      <c r="CM115" s="976" t="s">
        <v>420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78"/>
      <c r="DG115" s="985" t="s">
        <v>406</v>
      </c>
      <c r="DH115" s="986"/>
      <c r="DI115" s="986"/>
      <c r="DJ115" s="986"/>
      <c r="DK115" s="987"/>
      <c r="DL115" s="988" t="s">
        <v>406</v>
      </c>
      <c r="DM115" s="986"/>
      <c r="DN115" s="986"/>
      <c r="DO115" s="986"/>
      <c r="DP115" s="987"/>
      <c r="DQ115" s="988" t="s">
        <v>406</v>
      </c>
      <c r="DR115" s="986"/>
      <c r="DS115" s="986"/>
      <c r="DT115" s="986"/>
      <c r="DU115" s="987"/>
      <c r="DV115" s="989" t="s">
        <v>406</v>
      </c>
      <c r="DW115" s="990"/>
      <c r="DX115" s="990"/>
      <c r="DY115" s="990"/>
      <c r="DZ115" s="991"/>
    </row>
    <row r="116" spans="1:130" s="197" customFormat="1" ht="26.25" customHeight="1">
      <c r="A116" s="983"/>
      <c r="B116" s="984"/>
      <c r="C116" s="998" t="s">
        <v>421</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85">
        <v>29</v>
      </c>
      <c r="AB116" s="986"/>
      <c r="AC116" s="986"/>
      <c r="AD116" s="986"/>
      <c r="AE116" s="987"/>
      <c r="AF116" s="988">
        <v>80</v>
      </c>
      <c r="AG116" s="986"/>
      <c r="AH116" s="986"/>
      <c r="AI116" s="986"/>
      <c r="AJ116" s="987"/>
      <c r="AK116" s="988">
        <v>86</v>
      </c>
      <c r="AL116" s="986"/>
      <c r="AM116" s="986"/>
      <c r="AN116" s="986"/>
      <c r="AO116" s="987"/>
      <c r="AP116" s="989">
        <v>0</v>
      </c>
      <c r="AQ116" s="990"/>
      <c r="AR116" s="990"/>
      <c r="AS116" s="990"/>
      <c r="AT116" s="991"/>
      <c r="AU116" s="929"/>
      <c r="AV116" s="930"/>
      <c r="AW116" s="930"/>
      <c r="AX116" s="930"/>
      <c r="AY116" s="931"/>
      <c r="AZ116" s="976" t="s">
        <v>422</v>
      </c>
      <c r="BA116" s="977"/>
      <c r="BB116" s="977"/>
      <c r="BC116" s="977"/>
      <c r="BD116" s="977"/>
      <c r="BE116" s="977"/>
      <c r="BF116" s="977"/>
      <c r="BG116" s="977"/>
      <c r="BH116" s="977"/>
      <c r="BI116" s="977"/>
      <c r="BJ116" s="977"/>
      <c r="BK116" s="977"/>
      <c r="BL116" s="977"/>
      <c r="BM116" s="977"/>
      <c r="BN116" s="977"/>
      <c r="BO116" s="977"/>
      <c r="BP116" s="978"/>
      <c r="BQ116" s="946" t="s">
        <v>406</v>
      </c>
      <c r="BR116" s="947"/>
      <c r="BS116" s="947"/>
      <c r="BT116" s="947"/>
      <c r="BU116" s="947"/>
      <c r="BV116" s="947" t="s">
        <v>406</v>
      </c>
      <c r="BW116" s="947"/>
      <c r="BX116" s="947"/>
      <c r="BY116" s="947"/>
      <c r="BZ116" s="947"/>
      <c r="CA116" s="947" t="s">
        <v>406</v>
      </c>
      <c r="CB116" s="947"/>
      <c r="CC116" s="947"/>
      <c r="CD116" s="947"/>
      <c r="CE116" s="947"/>
      <c r="CF116" s="941" t="s">
        <v>406</v>
      </c>
      <c r="CG116" s="942"/>
      <c r="CH116" s="942"/>
      <c r="CI116" s="942"/>
      <c r="CJ116" s="942"/>
      <c r="CK116" s="972"/>
      <c r="CL116" s="973"/>
      <c r="CM116" s="943" t="s">
        <v>423</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5">
        <v>30940</v>
      </c>
      <c r="DH116" s="986"/>
      <c r="DI116" s="986"/>
      <c r="DJ116" s="986"/>
      <c r="DK116" s="987"/>
      <c r="DL116" s="988" t="s">
        <v>406</v>
      </c>
      <c r="DM116" s="986"/>
      <c r="DN116" s="986"/>
      <c r="DO116" s="986"/>
      <c r="DP116" s="987"/>
      <c r="DQ116" s="988" t="s">
        <v>406</v>
      </c>
      <c r="DR116" s="986"/>
      <c r="DS116" s="986"/>
      <c r="DT116" s="986"/>
      <c r="DU116" s="987"/>
      <c r="DV116" s="989" t="s">
        <v>406</v>
      </c>
      <c r="DW116" s="990"/>
      <c r="DX116" s="990"/>
      <c r="DY116" s="990"/>
      <c r="DZ116" s="991"/>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0" t="s">
        <v>424</v>
      </c>
      <c r="Z117" s="914"/>
      <c r="AA117" s="1023">
        <v>1448658</v>
      </c>
      <c r="AB117" s="993"/>
      <c r="AC117" s="993"/>
      <c r="AD117" s="993"/>
      <c r="AE117" s="994"/>
      <c r="AF117" s="992">
        <v>1432479</v>
      </c>
      <c r="AG117" s="993"/>
      <c r="AH117" s="993"/>
      <c r="AI117" s="993"/>
      <c r="AJ117" s="994"/>
      <c r="AK117" s="992">
        <v>1293874</v>
      </c>
      <c r="AL117" s="993"/>
      <c r="AM117" s="993"/>
      <c r="AN117" s="993"/>
      <c r="AO117" s="994"/>
      <c r="AP117" s="995"/>
      <c r="AQ117" s="996"/>
      <c r="AR117" s="996"/>
      <c r="AS117" s="996"/>
      <c r="AT117" s="997"/>
      <c r="AU117" s="929"/>
      <c r="AV117" s="930"/>
      <c r="AW117" s="930"/>
      <c r="AX117" s="930"/>
      <c r="AY117" s="931"/>
      <c r="AZ117" s="1022" t="s">
        <v>425</v>
      </c>
      <c r="BA117" s="998"/>
      <c r="BB117" s="998"/>
      <c r="BC117" s="998"/>
      <c r="BD117" s="998"/>
      <c r="BE117" s="998"/>
      <c r="BF117" s="998"/>
      <c r="BG117" s="998"/>
      <c r="BH117" s="998"/>
      <c r="BI117" s="998"/>
      <c r="BJ117" s="998"/>
      <c r="BK117" s="998"/>
      <c r="BL117" s="998"/>
      <c r="BM117" s="998"/>
      <c r="BN117" s="998"/>
      <c r="BO117" s="998"/>
      <c r="BP117" s="999"/>
      <c r="BQ117" s="1012" t="s">
        <v>108</v>
      </c>
      <c r="BR117" s="1013"/>
      <c r="BS117" s="1013"/>
      <c r="BT117" s="1013"/>
      <c r="BU117" s="1013"/>
      <c r="BV117" s="1013" t="s">
        <v>108</v>
      </c>
      <c r="BW117" s="1013"/>
      <c r="BX117" s="1013"/>
      <c r="BY117" s="1013"/>
      <c r="BZ117" s="1013"/>
      <c r="CA117" s="1013" t="s">
        <v>108</v>
      </c>
      <c r="CB117" s="1013"/>
      <c r="CC117" s="1013"/>
      <c r="CD117" s="1013"/>
      <c r="CE117" s="1013"/>
      <c r="CF117" s="941" t="s">
        <v>108</v>
      </c>
      <c r="CG117" s="942"/>
      <c r="CH117" s="942"/>
      <c r="CI117" s="942"/>
      <c r="CJ117" s="942"/>
      <c r="CK117" s="972"/>
      <c r="CL117" s="973"/>
      <c r="CM117" s="943" t="s">
        <v>426</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5" t="s">
        <v>108</v>
      </c>
      <c r="DH117" s="986"/>
      <c r="DI117" s="986"/>
      <c r="DJ117" s="986"/>
      <c r="DK117" s="987"/>
      <c r="DL117" s="988" t="s">
        <v>108</v>
      </c>
      <c r="DM117" s="986"/>
      <c r="DN117" s="986"/>
      <c r="DO117" s="986"/>
      <c r="DP117" s="987"/>
      <c r="DQ117" s="988" t="s">
        <v>108</v>
      </c>
      <c r="DR117" s="986"/>
      <c r="DS117" s="986"/>
      <c r="DT117" s="986"/>
      <c r="DU117" s="987"/>
      <c r="DV117" s="989" t="s">
        <v>108</v>
      </c>
      <c r="DW117" s="990"/>
      <c r="DX117" s="990"/>
      <c r="DY117" s="990"/>
      <c r="DZ117" s="991"/>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283</v>
      </c>
      <c r="AG118" s="913"/>
      <c r="AH118" s="913"/>
      <c r="AI118" s="913"/>
      <c r="AJ118" s="914"/>
      <c r="AK118" s="912" t="s">
        <v>282</v>
      </c>
      <c r="AL118" s="913"/>
      <c r="AM118" s="913"/>
      <c r="AN118" s="913"/>
      <c r="AO118" s="914"/>
      <c r="AP118" s="1017" t="s">
        <v>397</v>
      </c>
      <c r="AQ118" s="1018"/>
      <c r="AR118" s="1018"/>
      <c r="AS118" s="1018"/>
      <c r="AT118" s="1019"/>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0" t="s">
        <v>427</v>
      </c>
      <c r="BP118" s="1021"/>
      <c r="BQ118" s="1012">
        <v>16534277</v>
      </c>
      <c r="BR118" s="1013"/>
      <c r="BS118" s="1013"/>
      <c r="BT118" s="1013"/>
      <c r="BU118" s="1013"/>
      <c r="BV118" s="1013">
        <v>16802874</v>
      </c>
      <c r="BW118" s="1013"/>
      <c r="BX118" s="1013"/>
      <c r="BY118" s="1013"/>
      <c r="BZ118" s="1013"/>
      <c r="CA118" s="1013">
        <v>16519944</v>
      </c>
      <c r="CB118" s="1013"/>
      <c r="CC118" s="1013"/>
      <c r="CD118" s="1013"/>
      <c r="CE118" s="1013"/>
      <c r="CF118" s="1014"/>
      <c r="CG118" s="1015"/>
      <c r="CH118" s="1015"/>
      <c r="CI118" s="1015"/>
      <c r="CJ118" s="1016"/>
      <c r="CK118" s="972"/>
      <c r="CL118" s="973"/>
      <c r="CM118" s="943" t="s">
        <v>428</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5" t="s">
        <v>108</v>
      </c>
      <c r="DH118" s="986"/>
      <c r="DI118" s="986"/>
      <c r="DJ118" s="986"/>
      <c r="DK118" s="987"/>
      <c r="DL118" s="988" t="s">
        <v>108</v>
      </c>
      <c r="DM118" s="986"/>
      <c r="DN118" s="986"/>
      <c r="DO118" s="986"/>
      <c r="DP118" s="987"/>
      <c r="DQ118" s="988" t="s">
        <v>108</v>
      </c>
      <c r="DR118" s="986"/>
      <c r="DS118" s="986"/>
      <c r="DT118" s="986"/>
      <c r="DU118" s="987"/>
      <c r="DV118" s="989" t="s">
        <v>108</v>
      </c>
      <c r="DW118" s="990"/>
      <c r="DX118" s="990"/>
      <c r="DY118" s="990"/>
      <c r="DZ118" s="991"/>
    </row>
    <row r="119" spans="1:130" s="197" customFormat="1" ht="26.25" customHeight="1">
      <c r="A119" s="1001" t="s">
        <v>401</v>
      </c>
      <c r="B119" s="971"/>
      <c r="C119" s="950" t="s">
        <v>402</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4" t="s">
        <v>429</v>
      </c>
      <c r="AV119" s="1005"/>
      <c r="AW119" s="1005"/>
      <c r="AX119" s="1005"/>
      <c r="AY119" s="1006"/>
      <c r="AZ119" s="967" t="s">
        <v>430</v>
      </c>
      <c r="BA119" s="917"/>
      <c r="BB119" s="917"/>
      <c r="BC119" s="917"/>
      <c r="BD119" s="917"/>
      <c r="BE119" s="917"/>
      <c r="BF119" s="917"/>
      <c r="BG119" s="917"/>
      <c r="BH119" s="917"/>
      <c r="BI119" s="917"/>
      <c r="BJ119" s="917"/>
      <c r="BK119" s="917"/>
      <c r="BL119" s="917"/>
      <c r="BM119" s="917"/>
      <c r="BN119" s="917"/>
      <c r="BO119" s="917"/>
      <c r="BP119" s="918"/>
      <c r="BQ119" s="953">
        <v>1859963</v>
      </c>
      <c r="BR119" s="954"/>
      <c r="BS119" s="954"/>
      <c r="BT119" s="954"/>
      <c r="BU119" s="954"/>
      <c r="BV119" s="954">
        <v>1883565</v>
      </c>
      <c r="BW119" s="954"/>
      <c r="BX119" s="954"/>
      <c r="BY119" s="954"/>
      <c r="BZ119" s="954"/>
      <c r="CA119" s="954">
        <v>2069004</v>
      </c>
      <c r="CB119" s="954"/>
      <c r="CC119" s="954"/>
      <c r="CD119" s="954"/>
      <c r="CE119" s="954"/>
      <c r="CF119" s="968">
        <v>36</v>
      </c>
      <c r="CG119" s="969"/>
      <c r="CH119" s="969"/>
      <c r="CI119" s="969"/>
      <c r="CJ119" s="969"/>
      <c r="CK119" s="974"/>
      <c r="CL119" s="975"/>
      <c r="CM119" s="1031" t="s">
        <v>431</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24" t="s">
        <v>108</v>
      </c>
      <c r="DH119" s="1025"/>
      <c r="DI119" s="1025"/>
      <c r="DJ119" s="1025"/>
      <c r="DK119" s="1026"/>
      <c r="DL119" s="1027" t="s">
        <v>108</v>
      </c>
      <c r="DM119" s="1025"/>
      <c r="DN119" s="1025"/>
      <c r="DO119" s="1025"/>
      <c r="DP119" s="1026"/>
      <c r="DQ119" s="1027" t="s">
        <v>108</v>
      </c>
      <c r="DR119" s="1025"/>
      <c r="DS119" s="1025"/>
      <c r="DT119" s="1025"/>
      <c r="DU119" s="1026"/>
      <c r="DV119" s="1028" t="s">
        <v>108</v>
      </c>
      <c r="DW119" s="1029"/>
      <c r="DX119" s="1029"/>
      <c r="DY119" s="1029"/>
      <c r="DZ119" s="1030"/>
    </row>
    <row r="120" spans="1:130" s="197" customFormat="1" ht="26.25" customHeight="1">
      <c r="A120" s="1002"/>
      <c r="B120" s="973"/>
      <c r="C120" s="943" t="s">
        <v>407</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5" t="s">
        <v>108</v>
      </c>
      <c r="AB120" s="986"/>
      <c r="AC120" s="986"/>
      <c r="AD120" s="986"/>
      <c r="AE120" s="987"/>
      <c r="AF120" s="988" t="s">
        <v>108</v>
      </c>
      <c r="AG120" s="986"/>
      <c r="AH120" s="986"/>
      <c r="AI120" s="986"/>
      <c r="AJ120" s="987"/>
      <c r="AK120" s="988" t="s">
        <v>108</v>
      </c>
      <c r="AL120" s="986"/>
      <c r="AM120" s="986"/>
      <c r="AN120" s="986"/>
      <c r="AO120" s="987"/>
      <c r="AP120" s="989" t="s">
        <v>108</v>
      </c>
      <c r="AQ120" s="990"/>
      <c r="AR120" s="990"/>
      <c r="AS120" s="990"/>
      <c r="AT120" s="991"/>
      <c r="AU120" s="1007"/>
      <c r="AV120" s="1008"/>
      <c r="AW120" s="1008"/>
      <c r="AX120" s="1008"/>
      <c r="AY120" s="1009"/>
      <c r="AZ120" s="976" t="s">
        <v>432</v>
      </c>
      <c r="BA120" s="977"/>
      <c r="BB120" s="977"/>
      <c r="BC120" s="977"/>
      <c r="BD120" s="977"/>
      <c r="BE120" s="977"/>
      <c r="BF120" s="977"/>
      <c r="BG120" s="977"/>
      <c r="BH120" s="977"/>
      <c r="BI120" s="977"/>
      <c r="BJ120" s="977"/>
      <c r="BK120" s="977"/>
      <c r="BL120" s="977"/>
      <c r="BM120" s="977"/>
      <c r="BN120" s="977"/>
      <c r="BO120" s="977"/>
      <c r="BP120" s="978"/>
      <c r="BQ120" s="946">
        <v>629</v>
      </c>
      <c r="BR120" s="947"/>
      <c r="BS120" s="947"/>
      <c r="BT120" s="947"/>
      <c r="BU120" s="947"/>
      <c r="BV120" s="947">
        <v>459</v>
      </c>
      <c r="BW120" s="947"/>
      <c r="BX120" s="947"/>
      <c r="BY120" s="947"/>
      <c r="BZ120" s="947"/>
      <c r="CA120" s="947" t="s">
        <v>108</v>
      </c>
      <c r="CB120" s="947"/>
      <c r="CC120" s="947"/>
      <c r="CD120" s="947"/>
      <c r="CE120" s="947"/>
      <c r="CF120" s="941" t="s">
        <v>108</v>
      </c>
      <c r="CG120" s="942"/>
      <c r="CH120" s="942"/>
      <c r="CI120" s="942"/>
      <c r="CJ120" s="942"/>
      <c r="CK120" s="1040" t="s">
        <v>433</v>
      </c>
      <c r="CL120" s="1041"/>
      <c r="CM120" s="1041"/>
      <c r="CN120" s="1041"/>
      <c r="CO120" s="1042"/>
      <c r="CP120" s="1048" t="s">
        <v>380</v>
      </c>
      <c r="CQ120" s="1049"/>
      <c r="CR120" s="1049"/>
      <c r="CS120" s="1049"/>
      <c r="CT120" s="1049"/>
      <c r="CU120" s="1049"/>
      <c r="CV120" s="1049"/>
      <c r="CW120" s="1049"/>
      <c r="CX120" s="1049"/>
      <c r="CY120" s="1049"/>
      <c r="CZ120" s="1049"/>
      <c r="DA120" s="1049"/>
      <c r="DB120" s="1049"/>
      <c r="DC120" s="1049"/>
      <c r="DD120" s="1049"/>
      <c r="DE120" s="1049"/>
      <c r="DF120" s="1050"/>
      <c r="DG120" s="953">
        <v>3963845</v>
      </c>
      <c r="DH120" s="954"/>
      <c r="DI120" s="954"/>
      <c r="DJ120" s="954"/>
      <c r="DK120" s="954"/>
      <c r="DL120" s="954">
        <v>4244396</v>
      </c>
      <c r="DM120" s="954"/>
      <c r="DN120" s="954"/>
      <c r="DO120" s="954"/>
      <c r="DP120" s="954"/>
      <c r="DQ120" s="954">
        <v>4213196</v>
      </c>
      <c r="DR120" s="954"/>
      <c r="DS120" s="954"/>
      <c r="DT120" s="954"/>
      <c r="DU120" s="954"/>
      <c r="DV120" s="955">
        <v>73.3</v>
      </c>
      <c r="DW120" s="955"/>
      <c r="DX120" s="955"/>
      <c r="DY120" s="955"/>
      <c r="DZ120" s="956"/>
    </row>
    <row r="121" spans="1:130" s="197" customFormat="1" ht="26.25" customHeight="1">
      <c r="A121" s="1002"/>
      <c r="B121" s="973"/>
      <c r="C121" s="1037" t="s">
        <v>434</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985" t="s">
        <v>108</v>
      </c>
      <c r="AB121" s="986"/>
      <c r="AC121" s="986"/>
      <c r="AD121" s="986"/>
      <c r="AE121" s="987"/>
      <c r="AF121" s="988" t="s">
        <v>108</v>
      </c>
      <c r="AG121" s="986"/>
      <c r="AH121" s="986"/>
      <c r="AI121" s="986"/>
      <c r="AJ121" s="987"/>
      <c r="AK121" s="988" t="s">
        <v>108</v>
      </c>
      <c r="AL121" s="986"/>
      <c r="AM121" s="986"/>
      <c r="AN121" s="986"/>
      <c r="AO121" s="987"/>
      <c r="AP121" s="989" t="s">
        <v>108</v>
      </c>
      <c r="AQ121" s="990"/>
      <c r="AR121" s="990"/>
      <c r="AS121" s="990"/>
      <c r="AT121" s="991"/>
      <c r="AU121" s="1007"/>
      <c r="AV121" s="1008"/>
      <c r="AW121" s="1008"/>
      <c r="AX121" s="1008"/>
      <c r="AY121" s="1009"/>
      <c r="AZ121" s="1022" t="s">
        <v>435</v>
      </c>
      <c r="BA121" s="998"/>
      <c r="BB121" s="998"/>
      <c r="BC121" s="998"/>
      <c r="BD121" s="998"/>
      <c r="BE121" s="998"/>
      <c r="BF121" s="998"/>
      <c r="BG121" s="998"/>
      <c r="BH121" s="998"/>
      <c r="BI121" s="998"/>
      <c r="BJ121" s="998"/>
      <c r="BK121" s="998"/>
      <c r="BL121" s="998"/>
      <c r="BM121" s="998"/>
      <c r="BN121" s="998"/>
      <c r="BO121" s="998"/>
      <c r="BP121" s="999"/>
      <c r="BQ121" s="1012">
        <v>9681978</v>
      </c>
      <c r="BR121" s="1013"/>
      <c r="BS121" s="1013"/>
      <c r="BT121" s="1013"/>
      <c r="BU121" s="1013"/>
      <c r="BV121" s="1013">
        <v>9763928</v>
      </c>
      <c r="BW121" s="1013"/>
      <c r="BX121" s="1013"/>
      <c r="BY121" s="1013"/>
      <c r="BZ121" s="1013"/>
      <c r="CA121" s="1013">
        <v>9792364</v>
      </c>
      <c r="CB121" s="1013"/>
      <c r="CC121" s="1013"/>
      <c r="CD121" s="1013"/>
      <c r="CE121" s="1013"/>
      <c r="CF121" s="1051">
        <v>170.4</v>
      </c>
      <c r="CG121" s="1052"/>
      <c r="CH121" s="1052"/>
      <c r="CI121" s="1052"/>
      <c r="CJ121" s="1052"/>
      <c r="CK121" s="1043"/>
      <c r="CL121" s="1044"/>
      <c r="CM121" s="1044"/>
      <c r="CN121" s="1044"/>
      <c r="CO121" s="1045"/>
      <c r="CP121" s="1034" t="s">
        <v>378</v>
      </c>
      <c r="CQ121" s="1035"/>
      <c r="CR121" s="1035"/>
      <c r="CS121" s="1035"/>
      <c r="CT121" s="1035"/>
      <c r="CU121" s="1035"/>
      <c r="CV121" s="1035"/>
      <c r="CW121" s="1035"/>
      <c r="CX121" s="1035"/>
      <c r="CY121" s="1035"/>
      <c r="CZ121" s="1035"/>
      <c r="DA121" s="1035"/>
      <c r="DB121" s="1035"/>
      <c r="DC121" s="1035"/>
      <c r="DD121" s="1035"/>
      <c r="DE121" s="1035"/>
      <c r="DF121" s="1036"/>
      <c r="DG121" s="946">
        <v>11883</v>
      </c>
      <c r="DH121" s="947"/>
      <c r="DI121" s="947"/>
      <c r="DJ121" s="947"/>
      <c r="DK121" s="947"/>
      <c r="DL121" s="947">
        <v>11908</v>
      </c>
      <c r="DM121" s="947"/>
      <c r="DN121" s="947"/>
      <c r="DO121" s="947"/>
      <c r="DP121" s="947"/>
      <c r="DQ121" s="947">
        <v>11915</v>
      </c>
      <c r="DR121" s="947"/>
      <c r="DS121" s="947"/>
      <c r="DT121" s="947"/>
      <c r="DU121" s="947"/>
      <c r="DV121" s="948">
        <v>0.2</v>
      </c>
      <c r="DW121" s="948"/>
      <c r="DX121" s="948"/>
      <c r="DY121" s="948"/>
      <c r="DZ121" s="949"/>
    </row>
    <row r="122" spans="1:130" s="197" customFormat="1" ht="26.25" customHeight="1">
      <c r="A122" s="1002"/>
      <c r="B122" s="973"/>
      <c r="C122" s="943" t="s">
        <v>417</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5" t="s">
        <v>108</v>
      </c>
      <c r="AB122" s="986"/>
      <c r="AC122" s="986"/>
      <c r="AD122" s="986"/>
      <c r="AE122" s="987"/>
      <c r="AF122" s="988" t="s">
        <v>108</v>
      </c>
      <c r="AG122" s="986"/>
      <c r="AH122" s="986"/>
      <c r="AI122" s="986"/>
      <c r="AJ122" s="987"/>
      <c r="AK122" s="988" t="s">
        <v>108</v>
      </c>
      <c r="AL122" s="986"/>
      <c r="AM122" s="986"/>
      <c r="AN122" s="986"/>
      <c r="AO122" s="987"/>
      <c r="AP122" s="989" t="s">
        <v>108</v>
      </c>
      <c r="AQ122" s="990"/>
      <c r="AR122" s="990"/>
      <c r="AS122" s="990"/>
      <c r="AT122" s="991"/>
      <c r="AU122" s="1010"/>
      <c r="AV122" s="1011"/>
      <c r="AW122" s="1011"/>
      <c r="AX122" s="1011"/>
      <c r="AY122" s="1011"/>
      <c r="AZ122" s="228" t="s">
        <v>166</v>
      </c>
      <c r="BA122" s="228"/>
      <c r="BB122" s="228"/>
      <c r="BC122" s="228"/>
      <c r="BD122" s="228"/>
      <c r="BE122" s="228"/>
      <c r="BF122" s="228"/>
      <c r="BG122" s="228"/>
      <c r="BH122" s="228"/>
      <c r="BI122" s="228"/>
      <c r="BJ122" s="228"/>
      <c r="BK122" s="228"/>
      <c r="BL122" s="228"/>
      <c r="BM122" s="228"/>
      <c r="BN122" s="228"/>
      <c r="BO122" s="1020" t="s">
        <v>436</v>
      </c>
      <c r="BP122" s="1021"/>
      <c r="BQ122" s="1061">
        <v>11542570</v>
      </c>
      <c r="BR122" s="1062"/>
      <c r="BS122" s="1062"/>
      <c r="BT122" s="1062"/>
      <c r="BU122" s="1062"/>
      <c r="BV122" s="1062">
        <v>11647952</v>
      </c>
      <c r="BW122" s="1062"/>
      <c r="BX122" s="1062"/>
      <c r="BY122" s="1062"/>
      <c r="BZ122" s="1062"/>
      <c r="CA122" s="1062">
        <v>11861368</v>
      </c>
      <c r="CB122" s="1062"/>
      <c r="CC122" s="1062"/>
      <c r="CD122" s="1062"/>
      <c r="CE122" s="1062"/>
      <c r="CF122" s="1014"/>
      <c r="CG122" s="1015"/>
      <c r="CH122" s="1015"/>
      <c r="CI122" s="1015"/>
      <c r="CJ122" s="1016"/>
      <c r="CK122" s="1043"/>
      <c r="CL122" s="1044"/>
      <c r="CM122" s="1044"/>
      <c r="CN122" s="1044"/>
      <c r="CO122" s="1045"/>
      <c r="CP122" s="1034" t="s">
        <v>437</v>
      </c>
      <c r="CQ122" s="1035"/>
      <c r="CR122" s="1035"/>
      <c r="CS122" s="1035"/>
      <c r="CT122" s="1035"/>
      <c r="CU122" s="1035"/>
      <c r="CV122" s="1035"/>
      <c r="CW122" s="1035"/>
      <c r="CX122" s="1035"/>
      <c r="CY122" s="1035"/>
      <c r="CZ122" s="1035"/>
      <c r="DA122" s="1035"/>
      <c r="DB122" s="1035"/>
      <c r="DC122" s="1035"/>
      <c r="DD122" s="1035"/>
      <c r="DE122" s="1035"/>
      <c r="DF122" s="1036"/>
      <c r="DG122" s="946" t="s">
        <v>438</v>
      </c>
      <c r="DH122" s="947"/>
      <c r="DI122" s="947"/>
      <c r="DJ122" s="947"/>
      <c r="DK122" s="947"/>
      <c r="DL122" s="947" t="s">
        <v>438</v>
      </c>
      <c r="DM122" s="947"/>
      <c r="DN122" s="947"/>
      <c r="DO122" s="947"/>
      <c r="DP122" s="947"/>
      <c r="DQ122" s="947" t="s">
        <v>438</v>
      </c>
      <c r="DR122" s="947"/>
      <c r="DS122" s="947"/>
      <c r="DT122" s="947"/>
      <c r="DU122" s="947"/>
      <c r="DV122" s="948" t="s">
        <v>438</v>
      </c>
      <c r="DW122" s="948"/>
      <c r="DX122" s="948"/>
      <c r="DY122" s="948"/>
      <c r="DZ122" s="949"/>
    </row>
    <row r="123" spans="1:130" s="197" customFormat="1" ht="26.25" customHeight="1" thickBot="1">
      <c r="A123" s="1002"/>
      <c r="B123" s="973"/>
      <c r="C123" s="943" t="s">
        <v>423</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5">
        <v>31930</v>
      </c>
      <c r="AB123" s="986"/>
      <c r="AC123" s="986"/>
      <c r="AD123" s="986"/>
      <c r="AE123" s="987"/>
      <c r="AF123" s="988">
        <v>31435</v>
      </c>
      <c r="AG123" s="986"/>
      <c r="AH123" s="986"/>
      <c r="AI123" s="986"/>
      <c r="AJ123" s="987"/>
      <c r="AK123" s="988" t="s">
        <v>438</v>
      </c>
      <c r="AL123" s="986"/>
      <c r="AM123" s="986"/>
      <c r="AN123" s="986"/>
      <c r="AO123" s="987"/>
      <c r="AP123" s="989" t="s">
        <v>438</v>
      </c>
      <c r="AQ123" s="990"/>
      <c r="AR123" s="990"/>
      <c r="AS123" s="990"/>
      <c r="AT123" s="991"/>
      <c r="AU123" s="1058" t="s">
        <v>439</v>
      </c>
      <c r="AV123" s="1059"/>
      <c r="AW123" s="1059"/>
      <c r="AX123" s="1059"/>
      <c r="AY123" s="1059"/>
      <c r="AZ123" s="1059"/>
      <c r="BA123" s="1059"/>
      <c r="BB123" s="1059"/>
      <c r="BC123" s="1059"/>
      <c r="BD123" s="1059"/>
      <c r="BE123" s="1059"/>
      <c r="BF123" s="1059"/>
      <c r="BG123" s="1059"/>
      <c r="BH123" s="1059"/>
      <c r="BI123" s="1059"/>
      <c r="BJ123" s="1059"/>
      <c r="BK123" s="1059"/>
      <c r="BL123" s="1059"/>
      <c r="BM123" s="1059"/>
      <c r="BN123" s="1059"/>
      <c r="BO123" s="1059"/>
      <c r="BP123" s="1060"/>
      <c r="BQ123" s="1053">
        <v>89.4</v>
      </c>
      <c r="BR123" s="1054"/>
      <c r="BS123" s="1054"/>
      <c r="BT123" s="1054"/>
      <c r="BU123" s="1054"/>
      <c r="BV123" s="1054">
        <v>92.8</v>
      </c>
      <c r="BW123" s="1054"/>
      <c r="BX123" s="1054"/>
      <c r="BY123" s="1054"/>
      <c r="BZ123" s="1054"/>
      <c r="CA123" s="1054">
        <v>81</v>
      </c>
      <c r="CB123" s="1054"/>
      <c r="CC123" s="1054"/>
      <c r="CD123" s="1054"/>
      <c r="CE123" s="1054"/>
      <c r="CF123" s="1055"/>
      <c r="CG123" s="1056"/>
      <c r="CH123" s="1056"/>
      <c r="CI123" s="1056"/>
      <c r="CJ123" s="1057"/>
      <c r="CK123" s="1043"/>
      <c r="CL123" s="1044"/>
      <c r="CM123" s="1044"/>
      <c r="CN123" s="1044"/>
      <c r="CO123" s="1045"/>
      <c r="CP123" s="1034" t="s">
        <v>440</v>
      </c>
      <c r="CQ123" s="1035"/>
      <c r="CR123" s="1035"/>
      <c r="CS123" s="1035"/>
      <c r="CT123" s="1035"/>
      <c r="CU123" s="1035"/>
      <c r="CV123" s="1035"/>
      <c r="CW123" s="1035"/>
      <c r="CX123" s="1035"/>
      <c r="CY123" s="1035"/>
      <c r="CZ123" s="1035"/>
      <c r="DA123" s="1035"/>
      <c r="DB123" s="1035"/>
      <c r="DC123" s="1035"/>
      <c r="DD123" s="1035"/>
      <c r="DE123" s="1035"/>
      <c r="DF123" s="1036"/>
      <c r="DG123" s="985" t="s">
        <v>438</v>
      </c>
      <c r="DH123" s="986"/>
      <c r="DI123" s="986"/>
      <c r="DJ123" s="986"/>
      <c r="DK123" s="987"/>
      <c r="DL123" s="988" t="s">
        <v>438</v>
      </c>
      <c r="DM123" s="986"/>
      <c r="DN123" s="986"/>
      <c r="DO123" s="986"/>
      <c r="DP123" s="987"/>
      <c r="DQ123" s="988" t="s">
        <v>438</v>
      </c>
      <c r="DR123" s="986"/>
      <c r="DS123" s="986"/>
      <c r="DT123" s="986"/>
      <c r="DU123" s="987"/>
      <c r="DV123" s="989" t="s">
        <v>438</v>
      </c>
      <c r="DW123" s="990"/>
      <c r="DX123" s="990"/>
      <c r="DY123" s="990"/>
      <c r="DZ123" s="991"/>
    </row>
    <row r="124" spans="1:130" s="197" customFormat="1" ht="26.25" customHeight="1">
      <c r="A124" s="1002"/>
      <c r="B124" s="973"/>
      <c r="C124" s="943" t="s">
        <v>426</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5" t="s">
        <v>438</v>
      </c>
      <c r="AB124" s="986"/>
      <c r="AC124" s="986"/>
      <c r="AD124" s="986"/>
      <c r="AE124" s="987"/>
      <c r="AF124" s="988" t="s">
        <v>438</v>
      </c>
      <c r="AG124" s="986"/>
      <c r="AH124" s="986"/>
      <c r="AI124" s="986"/>
      <c r="AJ124" s="987"/>
      <c r="AK124" s="988" t="s">
        <v>438</v>
      </c>
      <c r="AL124" s="986"/>
      <c r="AM124" s="986"/>
      <c r="AN124" s="986"/>
      <c r="AO124" s="987"/>
      <c r="AP124" s="989" t="s">
        <v>438</v>
      </c>
      <c r="AQ124" s="990"/>
      <c r="AR124" s="990"/>
      <c r="AS124" s="990"/>
      <c r="AT124" s="99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6"/>
      <c r="CL124" s="1046"/>
      <c r="CM124" s="1046"/>
      <c r="CN124" s="1046"/>
      <c r="CO124" s="1047"/>
      <c r="CP124" s="1034" t="s">
        <v>441</v>
      </c>
      <c r="CQ124" s="1035"/>
      <c r="CR124" s="1035"/>
      <c r="CS124" s="1035"/>
      <c r="CT124" s="1035"/>
      <c r="CU124" s="1035"/>
      <c r="CV124" s="1035"/>
      <c r="CW124" s="1035"/>
      <c r="CX124" s="1035"/>
      <c r="CY124" s="1035"/>
      <c r="CZ124" s="1035"/>
      <c r="DA124" s="1035"/>
      <c r="DB124" s="1035"/>
      <c r="DC124" s="1035"/>
      <c r="DD124" s="1035"/>
      <c r="DE124" s="1035"/>
      <c r="DF124" s="1036"/>
      <c r="DG124" s="1024" t="s">
        <v>438</v>
      </c>
      <c r="DH124" s="1025"/>
      <c r="DI124" s="1025"/>
      <c r="DJ124" s="1025"/>
      <c r="DK124" s="1026"/>
      <c r="DL124" s="1027" t="s">
        <v>438</v>
      </c>
      <c r="DM124" s="1025"/>
      <c r="DN124" s="1025"/>
      <c r="DO124" s="1025"/>
      <c r="DP124" s="1026"/>
      <c r="DQ124" s="1027" t="s">
        <v>438</v>
      </c>
      <c r="DR124" s="1025"/>
      <c r="DS124" s="1025"/>
      <c r="DT124" s="1025"/>
      <c r="DU124" s="1026"/>
      <c r="DV124" s="1028" t="s">
        <v>438</v>
      </c>
      <c r="DW124" s="1029"/>
      <c r="DX124" s="1029"/>
      <c r="DY124" s="1029"/>
      <c r="DZ124" s="1030"/>
    </row>
    <row r="125" spans="1:130" s="197" customFormat="1" ht="26.25" customHeight="1" thickBot="1">
      <c r="A125" s="1002"/>
      <c r="B125" s="973"/>
      <c r="C125" s="943" t="s">
        <v>428</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5" t="s">
        <v>438</v>
      </c>
      <c r="AB125" s="986"/>
      <c r="AC125" s="986"/>
      <c r="AD125" s="986"/>
      <c r="AE125" s="987"/>
      <c r="AF125" s="988" t="s">
        <v>438</v>
      </c>
      <c r="AG125" s="986"/>
      <c r="AH125" s="986"/>
      <c r="AI125" s="986"/>
      <c r="AJ125" s="987"/>
      <c r="AK125" s="988" t="s">
        <v>438</v>
      </c>
      <c r="AL125" s="986"/>
      <c r="AM125" s="986"/>
      <c r="AN125" s="986"/>
      <c r="AO125" s="987"/>
      <c r="AP125" s="989" t="s">
        <v>438</v>
      </c>
      <c r="AQ125" s="990"/>
      <c r="AR125" s="990"/>
      <c r="AS125" s="990"/>
      <c r="AT125" s="99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1" t="s">
        <v>442</v>
      </c>
      <c r="CL125" s="1041"/>
      <c r="CM125" s="1041"/>
      <c r="CN125" s="1041"/>
      <c r="CO125" s="1042"/>
      <c r="CP125" s="967" t="s">
        <v>443</v>
      </c>
      <c r="CQ125" s="917"/>
      <c r="CR125" s="917"/>
      <c r="CS125" s="917"/>
      <c r="CT125" s="917"/>
      <c r="CU125" s="917"/>
      <c r="CV125" s="917"/>
      <c r="CW125" s="917"/>
      <c r="CX125" s="917"/>
      <c r="CY125" s="917"/>
      <c r="CZ125" s="917"/>
      <c r="DA125" s="917"/>
      <c r="DB125" s="917"/>
      <c r="DC125" s="917"/>
      <c r="DD125" s="917"/>
      <c r="DE125" s="917"/>
      <c r="DF125" s="918"/>
      <c r="DG125" s="953" t="s">
        <v>438</v>
      </c>
      <c r="DH125" s="954"/>
      <c r="DI125" s="954"/>
      <c r="DJ125" s="954"/>
      <c r="DK125" s="954"/>
      <c r="DL125" s="954" t="s">
        <v>438</v>
      </c>
      <c r="DM125" s="954"/>
      <c r="DN125" s="954"/>
      <c r="DO125" s="954"/>
      <c r="DP125" s="954"/>
      <c r="DQ125" s="954" t="s">
        <v>438</v>
      </c>
      <c r="DR125" s="954"/>
      <c r="DS125" s="954"/>
      <c r="DT125" s="954"/>
      <c r="DU125" s="954"/>
      <c r="DV125" s="955" t="s">
        <v>438</v>
      </c>
      <c r="DW125" s="955"/>
      <c r="DX125" s="955"/>
      <c r="DY125" s="955"/>
      <c r="DZ125" s="956"/>
    </row>
    <row r="126" spans="1:130" s="197" customFormat="1" ht="26.25" customHeight="1">
      <c r="A126" s="1002"/>
      <c r="B126" s="973"/>
      <c r="C126" s="943" t="s">
        <v>431</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5" t="s">
        <v>438</v>
      </c>
      <c r="AB126" s="986"/>
      <c r="AC126" s="986"/>
      <c r="AD126" s="986"/>
      <c r="AE126" s="987"/>
      <c r="AF126" s="988" t="s">
        <v>438</v>
      </c>
      <c r="AG126" s="986"/>
      <c r="AH126" s="986"/>
      <c r="AI126" s="986"/>
      <c r="AJ126" s="987"/>
      <c r="AK126" s="988" t="s">
        <v>438</v>
      </c>
      <c r="AL126" s="986"/>
      <c r="AM126" s="986"/>
      <c r="AN126" s="986"/>
      <c r="AO126" s="987"/>
      <c r="AP126" s="989" t="s">
        <v>438</v>
      </c>
      <c r="AQ126" s="990"/>
      <c r="AR126" s="990"/>
      <c r="AS126" s="990"/>
      <c r="AT126" s="991"/>
      <c r="AU126" s="233"/>
      <c r="AV126" s="233"/>
      <c r="AW126" s="233"/>
      <c r="AX126" s="1063" t="s">
        <v>444</v>
      </c>
      <c r="AY126" s="1064"/>
      <c r="AZ126" s="1064"/>
      <c r="BA126" s="1064"/>
      <c r="BB126" s="1064"/>
      <c r="BC126" s="1064"/>
      <c r="BD126" s="1064"/>
      <c r="BE126" s="1065"/>
      <c r="BF126" s="1079" t="s">
        <v>445</v>
      </c>
      <c r="BG126" s="1064"/>
      <c r="BH126" s="1064"/>
      <c r="BI126" s="1064"/>
      <c r="BJ126" s="1064"/>
      <c r="BK126" s="1064"/>
      <c r="BL126" s="1065"/>
      <c r="BM126" s="1079" t="s">
        <v>446</v>
      </c>
      <c r="BN126" s="1064"/>
      <c r="BO126" s="1064"/>
      <c r="BP126" s="1064"/>
      <c r="BQ126" s="1064"/>
      <c r="BR126" s="1064"/>
      <c r="BS126" s="1065"/>
      <c r="BT126" s="1079" t="s">
        <v>447</v>
      </c>
      <c r="BU126" s="1064"/>
      <c r="BV126" s="1064"/>
      <c r="BW126" s="1064"/>
      <c r="BX126" s="1064"/>
      <c r="BY126" s="1064"/>
      <c r="BZ126" s="1080"/>
      <c r="CA126" s="233"/>
      <c r="CB126" s="233"/>
      <c r="CC126" s="233"/>
      <c r="CD126" s="234"/>
      <c r="CE126" s="234"/>
      <c r="CF126" s="234"/>
      <c r="CG126" s="231"/>
      <c r="CH126" s="231"/>
      <c r="CI126" s="231"/>
      <c r="CJ126" s="232"/>
      <c r="CK126" s="1044"/>
      <c r="CL126" s="1044"/>
      <c r="CM126" s="1044"/>
      <c r="CN126" s="1044"/>
      <c r="CO126" s="1045"/>
      <c r="CP126" s="976" t="s">
        <v>448</v>
      </c>
      <c r="CQ126" s="977"/>
      <c r="CR126" s="977"/>
      <c r="CS126" s="977"/>
      <c r="CT126" s="977"/>
      <c r="CU126" s="977"/>
      <c r="CV126" s="977"/>
      <c r="CW126" s="977"/>
      <c r="CX126" s="977"/>
      <c r="CY126" s="977"/>
      <c r="CZ126" s="977"/>
      <c r="DA126" s="977"/>
      <c r="DB126" s="977"/>
      <c r="DC126" s="977"/>
      <c r="DD126" s="977"/>
      <c r="DE126" s="977"/>
      <c r="DF126" s="978"/>
      <c r="DG126" s="946" t="s">
        <v>438</v>
      </c>
      <c r="DH126" s="947"/>
      <c r="DI126" s="947"/>
      <c r="DJ126" s="947"/>
      <c r="DK126" s="947"/>
      <c r="DL126" s="947" t="s">
        <v>438</v>
      </c>
      <c r="DM126" s="947"/>
      <c r="DN126" s="947"/>
      <c r="DO126" s="947"/>
      <c r="DP126" s="947"/>
      <c r="DQ126" s="947" t="s">
        <v>438</v>
      </c>
      <c r="DR126" s="947"/>
      <c r="DS126" s="947"/>
      <c r="DT126" s="947"/>
      <c r="DU126" s="947"/>
      <c r="DV126" s="948" t="s">
        <v>438</v>
      </c>
      <c r="DW126" s="948"/>
      <c r="DX126" s="948"/>
      <c r="DY126" s="948"/>
      <c r="DZ126" s="949"/>
    </row>
    <row r="127" spans="1:130" s="197" customFormat="1" ht="26.25" customHeight="1" thickBot="1">
      <c r="A127" s="1003"/>
      <c r="B127" s="975"/>
      <c r="C127" s="1031" t="s">
        <v>449</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5" t="s">
        <v>438</v>
      </c>
      <c r="AB127" s="986"/>
      <c r="AC127" s="986"/>
      <c r="AD127" s="986"/>
      <c r="AE127" s="987"/>
      <c r="AF127" s="988" t="s">
        <v>438</v>
      </c>
      <c r="AG127" s="986"/>
      <c r="AH127" s="986"/>
      <c r="AI127" s="986"/>
      <c r="AJ127" s="987"/>
      <c r="AK127" s="988" t="s">
        <v>438</v>
      </c>
      <c r="AL127" s="986"/>
      <c r="AM127" s="986"/>
      <c r="AN127" s="986"/>
      <c r="AO127" s="987"/>
      <c r="AP127" s="989" t="s">
        <v>438</v>
      </c>
      <c r="AQ127" s="990"/>
      <c r="AR127" s="990"/>
      <c r="AS127" s="990"/>
      <c r="AT127" s="991"/>
      <c r="AU127" s="233"/>
      <c r="AV127" s="233"/>
      <c r="AW127" s="233"/>
      <c r="AX127" s="916" t="s">
        <v>450</v>
      </c>
      <c r="AY127" s="917"/>
      <c r="AZ127" s="917"/>
      <c r="BA127" s="917"/>
      <c r="BB127" s="917"/>
      <c r="BC127" s="917"/>
      <c r="BD127" s="917"/>
      <c r="BE127" s="918"/>
      <c r="BF127" s="1068" t="s">
        <v>438</v>
      </c>
      <c r="BG127" s="1069"/>
      <c r="BH127" s="1069"/>
      <c r="BI127" s="1069"/>
      <c r="BJ127" s="1069"/>
      <c r="BK127" s="1069"/>
      <c r="BL127" s="1078"/>
      <c r="BM127" s="1068">
        <v>14.21</v>
      </c>
      <c r="BN127" s="1069"/>
      <c r="BO127" s="1069"/>
      <c r="BP127" s="1069"/>
      <c r="BQ127" s="1069"/>
      <c r="BR127" s="1069"/>
      <c r="BS127" s="1078"/>
      <c r="BT127" s="1068">
        <v>20</v>
      </c>
      <c r="BU127" s="1069"/>
      <c r="BV127" s="1069"/>
      <c r="BW127" s="1069"/>
      <c r="BX127" s="1069"/>
      <c r="BY127" s="1069"/>
      <c r="BZ127" s="1070"/>
      <c r="CA127" s="234"/>
      <c r="CB127" s="234"/>
      <c r="CC127" s="234"/>
      <c r="CD127" s="234"/>
      <c r="CE127" s="234"/>
      <c r="CF127" s="234"/>
      <c r="CG127" s="231"/>
      <c r="CH127" s="231"/>
      <c r="CI127" s="231"/>
      <c r="CJ127" s="232"/>
      <c r="CK127" s="1066"/>
      <c r="CL127" s="1066"/>
      <c r="CM127" s="1066"/>
      <c r="CN127" s="1066"/>
      <c r="CO127" s="1067"/>
      <c r="CP127" s="1071" t="s">
        <v>451</v>
      </c>
      <c r="CQ127" s="1072"/>
      <c r="CR127" s="1072"/>
      <c r="CS127" s="1072"/>
      <c r="CT127" s="1072"/>
      <c r="CU127" s="1072"/>
      <c r="CV127" s="1072"/>
      <c r="CW127" s="1072"/>
      <c r="CX127" s="1072"/>
      <c r="CY127" s="1072"/>
      <c r="CZ127" s="1072"/>
      <c r="DA127" s="1072"/>
      <c r="DB127" s="1072"/>
      <c r="DC127" s="1072"/>
      <c r="DD127" s="1072"/>
      <c r="DE127" s="1072"/>
      <c r="DF127" s="1073"/>
      <c r="DG127" s="1074" t="s">
        <v>452</v>
      </c>
      <c r="DH127" s="1075"/>
      <c r="DI127" s="1075"/>
      <c r="DJ127" s="1075"/>
      <c r="DK127" s="1075"/>
      <c r="DL127" s="1075" t="s">
        <v>108</v>
      </c>
      <c r="DM127" s="1075"/>
      <c r="DN127" s="1075"/>
      <c r="DO127" s="1075"/>
      <c r="DP127" s="1075"/>
      <c r="DQ127" s="1075" t="s">
        <v>108</v>
      </c>
      <c r="DR127" s="1075"/>
      <c r="DS127" s="1075"/>
      <c r="DT127" s="1075"/>
      <c r="DU127" s="1075"/>
      <c r="DV127" s="1076" t="s">
        <v>108</v>
      </c>
      <c r="DW127" s="1076"/>
      <c r="DX127" s="1076"/>
      <c r="DY127" s="1076"/>
      <c r="DZ127" s="1077"/>
    </row>
    <row r="128" spans="1:130" s="197" customFormat="1" ht="26.25" customHeight="1">
      <c r="A128" s="1098" t="s">
        <v>453</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454</v>
      </c>
      <c r="X128" s="1100"/>
      <c r="Y128" s="1100"/>
      <c r="Z128" s="1101"/>
      <c r="AA128" s="1116">
        <v>384</v>
      </c>
      <c r="AB128" s="1117"/>
      <c r="AC128" s="1117"/>
      <c r="AD128" s="1117"/>
      <c r="AE128" s="1118"/>
      <c r="AF128" s="1119">
        <v>374</v>
      </c>
      <c r="AG128" s="1117"/>
      <c r="AH128" s="1117"/>
      <c r="AI128" s="1117"/>
      <c r="AJ128" s="1118"/>
      <c r="AK128" s="1119" t="s">
        <v>455</v>
      </c>
      <c r="AL128" s="1117"/>
      <c r="AM128" s="1117"/>
      <c r="AN128" s="1117"/>
      <c r="AO128" s="1118"/>
      <c r="AP128" s="1120"/>
      <c r="AQ128" s="1121"/>
      <c r="AR128" s="1121"/>
      <c r="AS128" s="1121"/>
      <c r="AT128" s="1122"/>
      <c r="AU128" s="235"/>
      <c r="AV128" s="235"/>
      <c r="AW128" s="235"/>
      <c r="AX128" s="1081" t="s">
        <v>456</v>
      </c>
      <c r="AY128" s="977"/>
      <c r="AZ128" s="977"/>
      <c r="BA128" s="977"/>
      <c r="BB128" s="977"/>
      <c r="BC128" s="977"/>
      <c r="BD128" s="977"/>
      <c r="BE128" s="978"/>
      <c r="BF128" s="1093" t="s">
        <v>457</v>
      </c>
      <c r="BG128" s="1094"/>
      <c r="BH128" s="1094"/>
      <c r="BI128" s="1094"/>
      <c r="BJ128" s="1094"/>
      <c r="BK128" s="1094"/>
      <c r="BL128" s="1095"/>
      <c r="BM128" s="1093">
        <v>19.21</v>
      </c>
      <c r="BN128" s="1094"/>
      <c r="BO128" s="1094"/>
      <c r="BP128" s="1094"/>
      <c r="BQ128" s="1094"/>
      <c r="BR128" s="1094"/>
      <c r="BS128" s="1095"/>
      <c r="BT128" s="1093">
        <v>30</v>
      </c>
      <c r="BU128" s="1096"/>
      <c r="BV128" s="1096"/>
      <c r="BW128" s="1096"/>
      <c r="BX128" s="1096"/>
      <c r="BY128" s="1096"/>
      <c r="BZ128" s="1097"/>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57" t="s">
        <v>90</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087" t="s">
        <v>458</v>
      </c>
      <c r="X129" s="1088"/>
      <c r="Y129" s="1088"/>
      <c r="Z129" s="1089"/>
      <c r="AA129" s="985">
        <v>6398835</v>
      </c>
      <c r="AB129" s="986"/>
      <c r="AC129" s="986"/>
      <c r="AD129" s="986"/>
      <c r="AE129" s="987"/>
      <c r="AF129" s="988">
        <v>6425235</v>
      </c>
      <c r="AG129" s="986"/>
      <c r="AH129" s="986"/>
      <c r="AI129" s="986"/>
      <c r="AJ129" s="987"/>
      <c r="AK129" s="988">
        <v>6543845</v>
      </c>
      <c r="AL129" s="986"/>
      <c r="AM129" s="986"/>
      <c r="AN129" s="986"/>
      <c r="AO129" s="987"/>
      <c r="AP129" s="1090"/>
      <c r="AQ129" s="1091"/>
      <c r="AR129" s="1091"/>
      <c r="AS129" s="1091"/>
      <c r="AT129" s="1092"/>
      <c r="AU129" s="235"/>
      <c r="AV129" s="235"/>
      <c r="AW129" s="235"/>
      <c r="AX129" s="1081" t="s">
        <v>459</v>
      </c>
      <c r="AY129" s="977"/>
      <c r="AZ129" s="977"/>
      <c r="BA129" s="977"/>
      <c r="BB129" s="977"/>
      <c r="BC129" s="977"/>
      <c r="BD129" s="977"/>
      <c r="BE129" s="978"/>
      <c r="BF129" s="1082">
        <v>10</v>
      </c>
      <c r="BG129" s="1083"/>
      <c r="BH129" s="1083"/>
      <c r="BI129" s="1083"/>
      <c r="BJ129" s="1083"/>
      <c r="BK129" s="1083"/>
      <c r="BL129" s="1084"/>
      <c r="BM129" s="1082">
        <v>25</v>
      </c>
      <c r="BN129" s="1083"/>
      <c r="BO129" s="1083"/>
      <c r="BP129" s="1083"/>
      <c r="BQ129" s="1083"/>
      <c r="BR129" s="1083"/>
      <c r="BS129" s="1084"/>
      <c r="BT129" s="1082">
        <v>35</v>
      </c>
      <c r="BU129" s="1085"/>
      <c r="BV129" s="1085"/>
      <c r="BW129" s="1085"/>
      <c r="BX129" s="1085"/>
      <c r="BY129" s="1085"/>
      <c r="BZ129" s="1086"/>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57" t="s">
        <v>460</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087" t="s">
        <v>461</v>
      </c>
      <c r="X130" s="1088"/>
      <c r="Y130" s="1088"/>
      <c r="Z130" s="1089"/>
      <c r="AA130" s="985">
        <v>819445</v>
      </c>
      <c r="AB130" s="986"/>
      <c r="AC130" s="986"/>
      <c r="AD130" s="986"/>
      <c r="AE130" s="987"/>
      <c r="AF130" s="988">
        <v>870606</v>
      </c>
      <c r="AG130" s="986"/>
      <c r="AH130" s="986"/>
      <c r="AI130" s="986"/>
      <c r="AJ130" s="987"/>
      <c r="AK130" s="988">
        <v>798407</v>
      </c>
      <c r="AL130" s="986"/>
      <c r="AM130" s="986"/>
      <c r="AN130" s="986"/>
      <c r="AO130" s="987"/>
      <c r="AP130" s="1090"/>
      <c r="AQ130" s="1091"/>
      <c r="AR130" s="1091"/>
      <c r="AS130" s="1091"/>
      <c r="AT130" s="1092"/>
      <c r="AU130" s="235"/>
      <c r="AV130" s="235"/>
      <c r="AW130" s="235"/>
      <c r="AX130" s="1140" t="s">
        <v>462</v>
      </c>
      <c r="AY130" s="1072"/>
      <c r="AZ130" s="1072"/>
      <c r="BA130" s="1072"/>
      <c r="BB130" s="1072"/>
      <c r="BC130" s="1072"/>
      <c r="BD130" s="1072"/>
      <c r="BE130" s="1073"/>
      <c r="BF130" s="1102">
        <v>81</v>
      </c>
      <c r="BG130" s="1103"/>
      <c r="BH130" s="1103"/>
      <c r="BI130" s="1103"/>
      <c r="BJ130" s="1103"/>
      <c r="BK130" s="1103"/>
      <c r="BL130" s="1104"/>
      <c r="BM130" s="1102">
        <v>350</v>
      </c>
      <c r="BN130" s="1103"/>
      <c r="BO130" s="1103"/>
      <c r="BP130" s="1103"/>
      <c r="BQ130" s="1103"/>
      <c r="BR130" s="1103"/>
      <c r="BS130" s="1104"/>
      <c r="BT130" s="1105"/>
      <c r="BU130" s="1106"/>
      <c r="BV130" s="1106"/>
      <c r="BW130" s="1106"/>
      <c r="BX130" s="1106"/>
      <c r="BY130" s="1106"/>
      <c r="BZ130" s="1107"/>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463</v>
      </c>
      <c r="X131" s="1111"/>
      <c r="Y131" s="1111"/>
      <c r="Z131" s="1112"/>
      <c r="AA131" s="1024">
        <v>5579390</v>
      </c>
      <c r="AB131" s="1025"/>
      <c r="AC131" s="1025"/>
      <c r="AD131" s="1025"/>
      <c r="AE131" s="1026"/>
      <c r="AF131" s="1027">
        <v>5554629</v>
      </c>
      <c r="AG131" s="1025"/>
      <c r="AH131" s="1025"/>
      <c r="AI131" s="1025"/>
      <c r="AJ131" s="1026"/>
      <c r="AK131" s="1027">
        <v>5745438</v>
      </c>
      <c r="AL131" s="1025"/>
      <c r="AM131" s="1025"/>
      <c r="AN131" s="1025"/>
      <c r="AO131" s="1026"/>
      <c r="AP131" s="1113"/>
      <c r="AQ131" s="1114"/>
      <c r="AR131" s="1114"/>
      <c r="AS131" s="1114"/>
      <c r="AT131" s="1115"/>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4" t="s">
        <v>464</v>
      </c>
      <c r="B132" s="1125"/>
      <c r="C132" s="1125"/>
      <c r="D132" s="1125"/>
      <c r="E132" s="1125"/>
      <c r="F132" s="1125"/>
      <c r="G132" s="1125"/>
      <c r="H132" s="1125"/>
      <c r="I132" s="1125"/>
      <c r="J132" s="1125"/>
      <c r="K132" s="1125"/>
      <c r="L132" s="1125"/>
      <c r="M132" s="1125"/>
      <c r="N132" s="1125"/>
      <c r="O132" s="1125"/>
      <c r="P132" s="1125"/>
      <c r="Q132" s="1125"/>
      <c r="R132" s="1125"/>
      <c r="S132" s="1125"/>
      <c r="T132" s="1125"/>
      <c r="U132" s="1125"/>
      <c r="V132" s="1128" t="s">
        <v>465</v>
      </c>
      <c r="W132" s="1128"/>
      <c r="X132" s="1128"/>
      <c r="Y132" s="1128"/>
      <c r="Z132" s="1129"/>
      <c r="AA132" s="1130">
        <v>11.270569</v>
      </c>
      <c r="AB132" s="1131"/>
      <c r="AC132" s="1131"/>
      <c r="AD132" s="1131"/>
      <c r="AE132" s="1132"/>
      <c r="AF132" s="1133">
        <v>10.10866792</v>
      </c>
      <c r="AG132" s="1131"/>
      <c r="AH132" s="1131"/>
      <c r="AI132" s="1131"/>
      <c r="AJ132" s="1132"/>
      <c r="AK132" s="1133">
        <v>8.6236593280000005</v>
      </c>
      <c r="AL132" s="1131"/>
      <c r="AM132" s="1131"/>
      <c r="AN132" s="1131"/>
      <c r="AO132" s="1132"/>
      <c r="AP132" s="1014"/>
      <c r="AQ132" s="1015"/>
      <c r="AR132" s="1015"/>
      <c r="AS132" s="1015"/>
      <c r="AT132" s="1134"/>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6"/>
      <c r="B133" s="1127"/>
      <c r="C133" s="1127"/>
      <c r="D133" s="1127"/>
      <c r="E133" s="1127"/>
      <c r="F133" s="1127"/>
      <c r="G133" s="1127"/>
      <c r="H133" s="1127"/>
      <c r="I133" s="1127"/>
      <c r="J133" s="1127"/>
      <c r="K133" s="1127"/>
      <c r="L133" s="1127"/>
      <c r="M133" s="1127"/>
      <c r="N133" s="1127"/>
      <c r="O133" s="1127"/>
      <c r="P133" s="1127"/>
      <c r="Q133" s="1127"/>
      <c r="R133" s="1127"/>
      <c r="S133" s="1127"/>
      <c r="T133" s="1127"/>
      <c r="U133" s="1127"/>
      <c r="V133" s="1135" t="s">
        <v>466</v>
      </c>
      <c r="W133" s="1135"/>
      <c r="X133" s="1135"/>
      <c r="Y133" s="1135"/>
      <c r="Z133" s="1136"/>
      <c r="AA133" s="1137">
        <v>12.1</v>
      </c>
      <c r="AB133" s="1138"/>
      <c r="AC133" s="1138"/>
      <c r="AD133" s="1138"/>
      <c r="AE133" s="1139"/>
      <c r="AF133" s="1137">
        <v>11.4</v>
      </c>
      <c r="AG133" s="1138"/>
      <c r="AH133" s="1138"/>
      <c r="AI133" s="1138"/>
      <c r="AJ133" s="1139"/>
      <c r="AK133" s="1137">
        <v>10</v>
      </c>
      <c r="AL133" s="1138"/>
      <c r="AM133" s="1138"/>
      <c r="AN133" s="1138"/>
      <c r="AO133" s="1139"/>
      <c r="AP133" s="1055"/>
      <c r="AQ133" s="1056"/>
      <c r="AR133" s="1056"/>
      <c r="AS133" s="1056"/>
      <c r="AT133" s="112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4" t="s">
        <v>469</v>
      </c>
      <c r="L7" s="254"/>
      <c r="M7" s="255" t="s">
        <v>470</v>
      </c>
      <c r="N7" s="256"/>
    </row>
    <row r="8" spans="1:16">
      <c r="A8" s="248"/>
      <c r="B8" s="244"/>
      <c r="C8" s="244"/>
      <c r="D8" s="244"/>
      <c r="E8" s="244"/>
      <c r="F8" s="244"/>
      <c r="G8" s="257"/>
      <c r="H8" s="258"/>
      <c r="I8" s="258"/>
      <c r="J8" s="259"/>
      <c r="K8" s="1145"/>
      <c r="L8" s="260" t="s">
        <v>471</v>
      </c>
      <c r="M8" s="261" t="s">
        <v>472</v>
      </c>
      <c r="N8" s="262" t="s">
        <v>473</v>
      </c>
    </row>
    <row r="9" spans="1:16">
      <c r="A9" s="248"/>
      <c r="B9" s="244"/>
      <c r="C9" s="244"/>
      <c r="D9" s="244"/>
      <c r="E9" s="244"/>
      <c r="F9" s="244"/>
      <c r="G9" s="1146" t="s">
        <v>474</v>
      </c>
      <c r="H9" s="1147"/>
      <c r="I9" s="1147"/>
      <c r="J9" s="1148"/>
      <c r="K9" s="263">
        <v>1632966</v>
      </c>
      <c r="L9" s="264">
        <v>52702</v>
      </c>
      <c r="M9" s="265">
        <v>55347</v>
      </c>
      <c r="N9" s="266">
        <v>-4.8</v>
      </c>
    </row>
    <row r="10" spans="1:16">
      <c r="A10" s="248"/>
      <c r="B10" s="244"/>
      <c r="C10" s="244"/>
      <c r="D10" s="244"/>
      <c r="E10" s="244"/>
      <c r="F10" s="244"/>
      <c r="G10" s="1146" t="s">
        <v>475</v>
      </c>
      <c r="H10" s="1147"/>
      <c r="I10" s="1147"/>
      <c r="J10" s="1148"/>
      <c r="K10" s="267">
        <v>201055</v>
      </c>
      <c r="L10" s="268">
        <v>6489</v>
      </c>
      <c r="M10" s="269">
        <v>5378</v>
      </c>
      <c r="N10" s="270">
        <v>20.7</v>
      </c>
    </row>
    <row r="11" spans="1:16" ht="13.5" customHeight="1">
      <c r="A11" s="248"/>
      <c r="B11" s="244"/>
      <c r="C11" s="244"/>
      <c r="D11" s="244"/>
      <c r="E11" s="244"/>
      <c r="F11" s="244"/>
      <c r="G11" s="1146" t="s">
        <v>476</v>
      </c>
      <c r="H11" s="1147"/>
      <c r="I11" s="1147"/>
      <c r="J11" s="1148"/>
      <c r="K11" s="267">
        <v>407598</v>
      </c>
      <c r="L11" s="268">
        <v>13155</v>
      </c>
      <c r="M11" s="269">
        <v>7824</v>
      </c>
      <c r="N11" s="270">
        <v>68.099999999999994</v>
      </c>
    </row>
    <row r="12" spans="1:16" ht="13.5" customHeight="1">
      <c r="A12" s="248"/>
      <c r="B12" s="244"/>
      <c r="C12" s="244"/>
      <c r="D12" s="244"/>
      <c r="E12" s="244"/>
      <c r="F12" s="244"/>
      <c r="G12" s="1146" t="s">
        <v>477</v>
      </c>
      <c r="H12" s="1147"/>
      <c r="I12" s="1147"/>
      <c r="J12" s="1148"/>
      <c r="K12" s="267" t="s">
        <v>478</v>
      </c>
      <c r="L12" s="268" t="s">
        <v>478</v>
      </c>
      <c r="M12" s="269">
        <v>137</v>
      </c>
      <c r="N12" s="270" t="s">
        <v>478</v>
      </c>
    </row>
    <row r="13" spans="1:16" ht="13.5" customHeight="1">
      <c r="A13" s="248"/>
      <c r="B13" s="244"/>
      <c r="C13" s="244"/>
      <c r="D13" s="244"/>
      <c r="E13" s="244"/>
      <c r="F13" s="244"/>
      <c r="G13" s="1146" t="s">
        <v>479</v>
      </c>
      <c r="H13" s="1147"/>
      <c r="I13" s="1147"/>
      <c r="J13" s="1148"/>
      <c r="K13" s="267" t="s">
        <v>478</v>
      </c>
      <c r="L13" s="268" t="s">
        <v>478</v>
      </c>
      <c r="M13" s="269">
        <v>6</v>
      </c>
      <c r="N13" s="270" t="s">
        <v>478</v>
      </c>
    </row>
    <row r="14" spans="1:16" ht="13.5" customHeight="1">
      <c r="A14" s="248"/>
      <c r="B14" s="244"/>
      <c r="C14" s="244"/>
      <c r="D14" s="244"/>
      <c r="E14" s="244"/>
      <c r="F14" s="244"/>
      <c r="G14" s="1146" t="s">
        <v>480</v>
      </c>
      <c r="H14" s="1147"/>
      <c r="I14" s="1147"/>
      <c r="J14" s="1148"/>
      <c r="K14" s="267">
        <v>103145</v>
      </c>
      <c r="L14" s="268">
        <v>3329</v>
      </c>
      <c r="M14" s="269">
        <v>2598</v>
      </c>
      <c r="N14" s="270">
        <v>28.1</v>
      </c>
    </row>
    <row r="15" spans="1:16" ht="13.5" customHeight="1">
      <c r="A15" s="248"/>
      <c r="B15" s="244"/>
      <c r="C15" s="244"/>
      <c r="D15" s="244"/>
      <c r="E15" s="244"/>
      <c r="F15" s="244"/>
      <c r="G15" s="1146" t="s">
        <v>481</v>
      </c>
      <c r="H15" s="1147"/>
      <c r="I15" s="1147"/>
      <c r="J15" s="1148"/>
      <c r="K15" s="267">
        <v>47433</v>
      </c>
      <c r="L15" s="268">
        <v>1531</v>
      </c>
      <c r="M15" s="269">
        <v>1203</v>
      </c>
      <c r="N15" s="270">
        <v>27.3</v>
      </c>
    </row>
    <row r="16" spans="1:16">
      <c r="A16" s="248"/>
      <c r="B16" s="244"/>
      <c r="C16" s="244"/>
      <c r="D16" s="244"/>
      <c r="E16" s="244"/>
      <c r="F16" s="244"/>
      <c r="G16" s="1149" t="s">
        <v>482</v>
      </c>
      <c r="H16" s="1150"/>
      <c r="I16" s="1150"/>
      <c r="J16" s="1151"/>
      <c r="K16" s="268">
        <v>-173218</v>
      </c>
      <c r="L16" s="268">
        <v>-5590</v>
      </c>
      <c r="M16" s="269">
        <v>-5188</v>
      </c>
      <c r="N16" s="270">
        <v>7.7</v>
      </c>
    </row>
    <row r="17" spans="1:16">
      <c r="A17" s="248"/>
      <c r="B17" s="244"/>
      <c r="C17" s="244"/>
      <c r="D17" s="244"/>
      <c r="E17" s="244"/>
      <c r="F17" s="244"/>
      <c r="G17" s="1149" t="s">
        <v>166</v>
      </c>
      <c r="H17" s="1150"/>
      <c r="I17" s="1150"/>
      <c r="J17" s="1151"/>
      <c r="K17" s="268">
        <v>2218979</v>
      </c>
      <c r="L17" s="268">
        <v>71615</v>
      </c>
      <c r="M17" s="269">
        <v>67305</v>
      </c>
      <c r="N17" s="270">
        <v>6.4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1" t="s">
        <v>487</v>
      </c>
      <c r="H21" s="1142"/>
      <c r="I21" s="1142"/>
      <c r="J21" s="1143"/>
      <c r="K21" s="280">
        <v>6.1</v>
      </c>
      <c r="L21" s="281">
        <v>6.27</v>
      </c>
      <c r="M21" s="282">
        <v>-0.17</v>
      </c>
      <c r="N21" s="249"/>
      <c r="O21" s="283"/>
      <c r="P21" s="279"/>
    </row>
    <row r="22" spans="1:16" s="284" customFormat="1">
      <c r="A22" s="279"/>
      <c r="B22" s="249"/>
      <c r="C22" s="249"/>
      <c r="D22" s="249"/>
      <c r="E22" s="249"/>
      <c r="F22" s="249"/>
      <c r="G22" s="1141" t="s">
        <v>488</v>
      </c>
      <c r="H22" s="1142"/>
      <c r="I22" s="1142"/>
      <c r="J22" s="1143"/>
      <c r="K22" s="285">
        <v>92.9</v>
      </c>
      <c r="L22" s="286">
        <v>97.2</v>
      </c>
      <c r="M22" s="287">
        <v>-4.3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4" t="s">
        <v>469</v>
      </c>
      <c r="L30" s="254"/>
      <c r="M30" s="255" t="s">
        <v>470</v>
      </c>
      <c r="N30" s="256"/>
    </row>
    <row r="31" spans="1:16">
      <c r="A31" s="248"/>
      <c r="B31" s="244"/>
      <c r="C31" s="244"/>
      <c r="D31" s="244"/>
      <c r="E31" s="244"/>
      <c r="F31" s="244"/>
      <c r="G31" s="257"/>
      <c r="H31" s="258"/>
      <c r="I31" s="258"/>
      <c r="J31" s="259"/>
      <c r="K31" s="1145"/>
      <c r="L31" s="260" t="s">
        <v>471</v>
      </c>
      <c r="M31" s="261" t="s">
        <v>472</v>
      </c>
      <c r="N31" s="262" t="s">
        <v>473</v>
      </c>
    </row>
    <row r="32" spans="1:16" ht="27" customHeight="1">
      <c r="A32" s="248"/>
      <c r="B32" s="244"/>
      <c r="C32" s="244"/>
      <c r="D32" s="244"/>
      <c r="E32" s="244"/>
      <c r="F32" s="244"/>
      <c r="G32" s="1157" t="s">
        <v>492</v>
      </c>
      <c r="H32" s="1158"/>
      <c r="I32" s="1158"/>
      <c r="J32" s="1159"/>
      <c r="K32" s="294">
        <v>1000582</v>
      </c>
      <c r="L32" s="294">
        <v>32292</v>
      </c>
      <c r="M32" s="295">
        <v>29478</v>
      </c>
      <c r="N32" s="296">
        <v>9.5</v>
      </c>
    </row>
    <row r="33" spans="1:16" ht="13.5" customHeight="1">
      <c r="A33" s="248"/>
      <c r="B33" s="244"/>
      <c r="C33" s="244"/>
      <c r="D33" s="244"/>
      <c r="E33" s="244"/>
      <c r="F33" s="244"/>
      <c r="G33" s="1157" t="s">
        <v>493</v>
      </c>
      <c r="H33" s="1158"/>
      <c r="I33" s="1158"/>
      <c r="J33" s="1159"/>
      <c r="K33" s="294" t="s">
        <v>478</v>
      </c>
      <c r="L33" s="294" t="s">
        <v>478</v>
      </c>
      <c r="M33" s="295" t="s">
        <v>478</v>
      </c>
      <c r="N33" s="296" t="s">
        <v>478</v>
      </c>
    </row>
    <row r="34" spans="1:16" ht="27" customHeight="1">
      <c r="A34" s="248"/>
      <c r="B34" s="244"/>
      <c r="C34" s="244"/>
      <c r="D34" s="244"/>
      <c r="E34" s="244"/>
      <c r="F34" s="244"/>
      <c r="G34" s="1157" t="s">
        <v>494</v>
      </c>
      <c r="H34" s="1158"/>
      <c r="I34" s="1158"/>
      <c r="J34" s="1159"/>
      <c r="K34" s="294" t="s">
        <v>478</v>
      </c>
      <c r="L34" s="294" t="s">
        <v>478</v>
      </c>
      <c r="M34" s="295" t="s">
        <v>478</v>
      </c>
      <c r="N34" s="296" t="s">
        <v>478</v>
      </c>
    </row>
    <row r="35" spans="1:16" ht="27" customHeight="1">
      <c r="A35" s="248"/>
      <c r="B35" s="244"/>
      <c r="C35" s="244"/>
      <c r="D35" s="244"/>
      <c r="E35" s="244"/>
      <c r="F35" s="244"/>
      <c r="G35" s="1157" t="s">
        <v>495</v>
      </c>
      <c r="H35" s="1158"/>
      <c r="I35" s="1158"/>
      <c r="J35" s="1159"/>
      <c r="K35" s="294">
        <v>238273</v>
      </c>
      <c r="L35" s="294">
        <v>7690</v>
      </c>
      <c r="M35" s="295">
        <v>9466</v>
      </c>
      <c r="N35" s="296">
        <v>-18.8</v>
      </c>
    </row>
    <row r="36" spans="1:16" ht="27" customHeight="1">
      <c r="A36" s="248"/>
      <c r="B36" s="244"/>
      <c r="C36" s="244"/>
      <c r="D36" s="244"/>
      <c r="E36" s="244"/>
      <c r="F36" s="244"/>
      <c r="G36" s="1157" t="s">
        <v>496</v>
      </c>
      <c r="H36" s="1158"/>
      <c r="I36" s="1158"/>
      <c r="J36" s="1159"/>
      <c r="K36" s="294">
        <v>54933</v>
      </c>
      <c r="L36" s="294">
        <v>1773</v>
      </c>
      <c r="M36" s="295">
        <v>2568</v>
      </c>
      <c r="N36" s="296">
        <v>-31</v>
      </c>
    </row>
    <row r="37" spans="1:16" ht="13.5" customHeight="1">
      <c r="A37" s="248"/>
      <c r="B37" s="244"/>
      <c r="C37" s="244"/>
      <c r="D37" s="244"/>
      <c r="E37" s="244"/>
      <c r="F37" s="244"/>
      <c r="G37" s="1157" t="s">
        <v>497</v>
      </c>
      <c r="H37" s="1158"/>
      <c r="I37" s="1158"/>
      <c r="J37" s="1159"/>
      <c r="K37" s="294" t="s">
        <v>478</v>
      </c>
      <c r="L37" s="294" t="s">
        <v>478</v>
      </c>
      <c r="M37" s="295">
        <v>1267</v>
      </c>
      <c r="N37" s="296" t="s">
        <v>478</v>
      </c>
    </row>
    <row r="38" spans="1:16" ht="27" customHeight="1">
      <c r="A38" s="248"/>
      <c r="B38" s="244"/>
      <c r="C38" s="244"/>
      <c r="D38" s="244"/>
      <c r="E38" s="244"/>
      <c r="F38" s="244"/>
      <c r="G38" s="1160" t="s">
        <v>498</v>
      </c>
      <c r="H38" s="1161"/>
      <c r="I38" s="1161"/>
      <c r="J38" s="1162"/>
      <c r="K38" s="297">
        <v>86</v>
      </c>
      <c r="L38" s="297">
        <v>3</v>
      </c>
      <c r="M38" s="298">
        <v>1</v>
      </c>
      <c r="N38" s="299">
        <v>200</v>
      </c>
      <c r="O38" s="293"/>
    </row>
    <row r="39" spans="1:16">
      <c r="A39" s="248"/>
      <c r="B39" s="244"/>
      <c r="C39" s="244"/>
      <c r="D39" s="244"/>
      <c r="E39" s="244"/>
      <c r="F39" s="244"/>
      <c r="G39" s="1160" t="s">
        <v>499</v>
      </c>
      <c r="H39" s="1161"/>
      <c r="I39" s="1161"/>
      <c r="J39" s="1162"/>
      <c r="K39" s="300" t="s">
        <v>478</v>
      </c>
      <c r="L39" s="300" t="s">
        <v>478</v>
      </c>
      <c r="M39" s="301">
        <v>-3176</v>
      </c>
      <c r="N39" s="302" t="s">
        <v>478</v>
      </c>
      <c r="O39" s="293"/>
    </row>
    <row r="40" spans="1:16" ht="27" customHeight="1">
      <c r="A40" s="248"/>
      <c r="B40" s="244"/>
      <c r="C40" s="244"/>
      <c r="D40" s="244"/>
      <c r="E40" s="244"/>
      <c r="F40" s="244"/>
      <c r="G40" s="1157" t="s">
        <v>500</v>
      </c>
      <c r="H40" s="1158"/>
      <c r="I40" s="1158"/>
      <c r="J40" s="1159"/>
      <c r="K40" s="300">
        <v>-798407</v>
      </c>
      <c r="L40" s="300">
        <v>-25768</v>
      </c>
      <c r="M40" s="301">
        <v>-27766</v>
      </c>
      <c r="N40" s="302">
        <v>-7.2</v>
      </c>
      <c r="O40" s="293"/>
    </row>
    <row r="41" spans="1:16">
      <c r="A41" s="248"/>
      <c r="B41" s="244"/>
      <c r="C41" s="244"/>
      <c r="D41" s="244"/>
      <c r="E41" s="244"/>
      <c r="F41" s="244"/>
      <c r="G41" s="1163" t="s">
        <v>277</v>
      </c>
      <c r="H41" s="1164"/>
      <c r="I41" s="1164"/>
      <c r="J41" s="1165"/>
      <c r="K41" s="294">
        <v>495467</v>
      </c>
      <c r="L41" s="300">
        <v>15991</v>
      </c>
      <c r="M41" s="301">
        <v>11838</v>
      </c>
      <c r="N41" s="302">
        <v>35.1</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2" t="s">
        <v>469</v>
      </c>
      <c r="J49" s="1154" t="s">
        <v>504</v>
      </c>
      <c r="K49" s="1155"/>
      <c r="L49" s="1155"/>
      <c r="M49" s="1155"/>
      <c r="N49" s="1156"/>
    </row>
    <row r="50" spans="1:14">
      <c r="A50" s="248"/>
      <c r="B50" s="244"/>
      <c r="C50" s="244"/>
      <c r="D50" s="244"/>
      <c r="E50" s="244"/>
      <c r="F50" s="244"/>
      <c r="G50" s="312"/>
      <c r="H50" s="313"/>
      <c r="I50" s="1153"/>
      <c r="J50" s="314" t="s">
        <v>505</v>
      </c>
      <c r="K50" s="315" t="s">
        <v>506</v>
      </c>
      <c r="L50" s="316" t="s">
        <v>507</v>
      </c>
      <c r="M50" s="317" t="s">
        <v>508</v>
      </c>
      <c r="N50" s="318" t="s">
        <v>509</v>
      </c>
    </row>
    <row r="51" spans="1:14">
      <c r="A51" s="248"/>
      <c r="B51" s="244"/>
      <c r="C51" s="244"/>
      <c r="D51" s="244"/>
      <c r="E51" s="244"/>
      <c r="F51" s="244"/>
      <c r="G51" s="310" t="s">
        <v>510</v>
      </c>
      <c r="H51" s="311"/>
      <c r="I51" s="319">
        <v>1490818</v>
      </c>
      <c r="J51" s="320">
        <v>47984</v>
      </c>
      <c r="K51" s="321">
        <v>23.7</v>
      </c>
      <c r="L51" s="322">
        <v>42839</v>
      </c>
      <c r="M51" s="323">
        <v>-13.3</v>
      </c>
      <c r="N51" s="324">
        <v>37</v>
      </c>
    </row>
    <row r="52" spans="1:14">
      <c r="A52" s="248"/>
      <c r="B52" s="244"/>
      <c r="C52" s="244"/>
      <c r="D52" s="244"/>
      <c r="E52" s="244"/>
      <c r="F52" s="244"/>
      <c r="G52" s="325"/>
      <c r="H52" s="326" t="s">
        <v>511</v>
      </c>
      <c r="I52" s="327">
        <v>439236</v>
      </c>
      <c r="J52" s="328">
        <v>14137</v>
      </c>
      <c r="K52" s="329">
        <v>-60.9</v>
      </c>
      <c r="L52" s="330">
        <v>22027</v>
      </c>
      <c r="M52" s="331">
        <v>-17.100000000000001</v>
      </c>
      <c r="N52" s="332">
        <v>-43.8</v>
      </c>
    </row>
    <row r="53" spans="1:14">
      <c r="A53" s="248"/>
      <c r="B53" s="244"/>
      <c r="C53" s="244"/>
      <c r="D53" s="244"/>
      <c r="E53" s="244"/>
      <c r="F53" s="244"/>
      <c r="G53" s="310" t="s">
        <v>512</v>
      </c>
      <c r="H53" s="311"/>
      <c r="I53" s="319">
        <v>1416269</v>
      </c>
      <c r="J53" s="320">
        <v>45504</v>
      </c>
      <c r="K53" s="321">
        <v>-5.2</v>
      </c>
      <c r="L53" s="322">
        <v>46819</v>
      </c>
      <c r="M53" s="323">
        <v>9.3000000000000007</v>
      </c>
      <c r="N53" s="324">
        <v>-14.5</v>
      </c>
    </row>
    <row r="54" spans="1:14">
      <c r="A54" s="248"/>
      <c r="B54" s="244"/>
      <c r="C54" s="244"/>
      <c r="D54" s="244"/>
      <c r="E54" s="244"/>
      <c r="F54" s="244"/>
      <c r="G54" s="325"/>
      <c r="H54" s="326" t="s">
        <v>511</v>
      </c>
      <c r="I54" s="327">
        <v>450953</v>
      </c>
      <c r="J54" s="328">
        <v>14489</v>
      </c>
      <c r="K54" s="329">
        <v>2.5</v>
      </c>
      <c r="L54" s="330">
        <v>24121</v>
      </c>
      <c r="M54" s="331">
        <v>9.5</v>
      </c>
      <c r="N54" s="332">
        <v>-7</v>
      </c>
    </row>
    <row r="55" spans="1:14">
      <c r="A55" s="248"/>
      <c r="B55" s="244"/>
      <c r="C55" s="244"/>
      <c r="D55" s="244"/>
      <c r="E55" s="244"/>
      <c r="F55" s="244"/>
      <c r="G55" s="310" t="s">
        <v>513</v>
      </c>
      <c r="H55" s="311"/>
      <c r="I55" s="319">
        <v>1060956</v>
      </c>
      <c r="J55" s="320">
        <v>34040</v>
      </c>
      <c r="K55" s="321">
        <v>-25.2</v>
      </c>
      <c r="L55" s="322">
        <v>53270</v>
      </c>
      <c r="M55" s="323">
        <v>13.8</v>
      </c>
      <c r="N55" s="324">
        <v>-39</v>
      </c>
    </row>
    <row r="56" spans="1:14">
      <c r="A56" s="248"/>
      <c r="B56" s="244"/>
      <c r="C56" s="244"/>
      <c r="D56" s="244"/>
      <c r="E56" s="244"/>
      <c r="F56" s="244"/>
      <c r="G56" s="325"/>
      <c r="H56" s="326" t="s">
        <v>511</v>
      </c>
      <c r="I56" s="327">
        <v>545173</v>
      </c>
      <c r="J56" s="328">
        <v>17491</v>
      </c>
      <c r="K56" s="329">
        <v>20.7</v>
      </c>
      <c r="L56" s="330">
        <v>24316</v>
      </c>
      <c r="M56" s="331">
        <v>0.8</v>
      </c>
      <c r="N56" s="332">
        <v>19.899999999999999</v>
      </c>
    </row>
    <row r="57" spans="1:14">
      <c r="A57" s="248"/>
      <c r="B57" s="244"/>
      <c r="C57" s="244"/>
      <c r="D57" s="244"/>
      <c r="E57" s="244"/>
      <c r="F57" s="244"/>
      <c r="G57" s="310" t="s">
        <v>514</v>
      </c>
      <c r="H57" s="311"/>
      <c r="I57" s="319">
        <v>1015108</v>
      </c>
      <c r="J57" s="320">
        <v>32585</v>
      </c>
      <c r="K57" s="321">
        <v>-4.3</v>
      </c>
      <c r="L57" s="322">
        <v>53292</v>
      </c>
      <c r="M57" s="323">
        <v>0</v>
      </c>
      <c r="N57" s="324">
        <v>-4.3</v>
      </c>
    </row>
    <row r="58" spans="1:14">
      <c r="A58" s="248"/>
      <c r="B58" s="244"/>
      <c r="C58" s="244"/>
      <c r="D58" s="244"/>
      <c r="E58" s="244"/>
      <c r="F58" s="244"/>
      <c r="G58" s="325"/>
      <c r="H58" s="326" t="s">
        <v>511</v>
      </c>
      <c r="I58" s="327">
        <v>328273</v>
      </c>
      <c r="J58" s="328">
        <v>10537</v>
      </c>
      <c r="K58" s="329">
        <v>-39.799999999999997</v>
      </c>
      <c r="L58" s="330">
        <v>28900</v>
      </c>
      <c r="M58" s="331">
        <v>18.899999999999999</v>
      </c>
      <c r="N58" s="332">
        <v>-58.7</v>
      </c>
    </row>
    <row r="59" spans="1:14">
      <c r="A59" s="248"/>
      <c r="B59" s="244"/>
      <c r="C59" s="244"/>
      <c r="D59" s="244"/>
      <c r="E59" s="244"/>
      <c r="F59" s="244"/>
      <c r="G59" s="310" t="s">
        <v>515</v>
      </c>
      <c r="H59" s="311"/>
      <c r="I59" s="319">
        <v>1083692</v>
      </c>
      <c r="J59" s="320">
        <v>34975</v>
      </c>
      <c r="K59" s="321">
        <v>7.3</v>
      </c>
      <c r="L59" s="322">
        <v>49919</v>
      </c>
      <c r="M59" s="323">
        <v>-6.3</v>
      </c>
      <c r="N59" s="324">
        <v>13.6</v>
      </c>
    </row>
    <row r="60" spans="1:14">
      <c r="A60" s="248"/>
      <c r="B60" s="244"/>
      <c r="C60" s="244"/>
      <c r="D60" s="244"/>
      <c r="E60" s="244"/>
      <c r="F60" s="244"/>
      <c r="G60" s="325"/>
      <c r="H60" s="326" t="s">
        <v>511</v>
      </c>
      <c r="I60" s="333">
        <v>365049</v>
      </c>
      <c r="J60" s="328">
        <v>11781</v>
      </c>
      <c r="K60" s="329">
        <v>11.8</v>
      </c>
      <c r="L60" s="330">
        <v>26398</v>
      </c>
      <c r="M60" s="331">
        <v>-8.6999999999999993</v>
      </c>
      <c r="N60" s="332">
        <v>20.5</v>
      </c>
    </row>
    <row r="61" spans="1:14">
      <c r="A61" s="248"/>
      <c r="B61" s="244"/>
      <c r="C61" s="244"/>
      <c r="D61" s="244"/>
      <c r="E61" s="244"/>
      <c r="F61" s="244"/>
      <c r="G61" s="310" t="s">
        <v>516</v>
      </c>
      <c r="H61" s="334"/>
      <c r="I61" s="335">
        <v>1213369</v>
      </c>
      <c r="J61" s="336">
        <v>39018</v>
      </c>
      <c r="K61" s="337">
        <v>-0.7</v>
      </c>
      <c r="L61" s="338">
        <v>49228</v>
      </c>
      <c r="M61" s="339">
        <v>0.7</v>
      </c>
      <c r="N61" s="324">
        <v>-1.4</v>
      </c>
    </row>
    <row r="62" spans="1:14">
      <c r="A62" s="248"/>
      <c r="B62" s="244"/>
      <c r="C62" s="244"/>
      <c r="D62" s="244"/>
      <c r="E62" s="244"/>
      <c r="F62" s="244"/>
      <c r="G62" s="325"/>
      <c r="H62" s="326" t="s">
        <v>511</v>
      </c>
      <c r="I62" s="327">
        <v>425737</v>
      </c>
      <c r="J62" s="328">
        <v>13687</v>
      </c>
      <c r="K62" s="329">
        <v>-13.1</v>
      </c>
      <c r="L62" s="330">
        <v>25152</v>
      </c>
      <c r="M62" s="331">
        <v>0.7</v>
      </c>
      <c r="N62" s="332">
        <v>-13.8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6" t="s">
        <v>3</v>
      </c>
      <c r="D47" s="1166"/>
      <c r="E47" s="1167"/>
      <c r="F47" s="11">
        <v>10.039999999999999</v>
      </c>
      <c r="G47" s="12">
        <v>9.56</v>
      </c>
      <c r="H47" s="12">
        <v>8.25</v>
      </c>
      <c r="I47" s="12">
        <v>9.02</v>
      </c>
      <c r="J47" s="13">
        <v>11.51</v>
      </c>
    </row>
    <row r="48" spans="2:10" ht="57.75" customHeight="1">
      <c r="B48" s="14"/>
      <c r="C48" s="1168" t="s">
        <v>4</v>
      </c>
      <c r="D48" s="1168"/>
      <c r="E48" s="1169"/>
      <c r="F48" s="15">
        <v>6.49</v>
      </c>
      <c r="G48" s="16">
        <v>4.08</v>
      </c>
      <c r="H48" s="16">
        <v>4.2300000000000004</v>
      </c>
      <c r="I48" s="16">
        <v>5.0999999999999996</v>
      </c>
      <c r="J48" s="17">
        <v>5.72</v>
      </c>
    </row>
    <row r="49" spans="2:10" ht="57.75" customHeight="1" thickBot="1">
      <c r="B49" s="18"/>
      <c r="C49" s="1170" t="s">
        <v>5</v>
      </c>
      <c r="D49" s="1170"/>
      <c r="E49" s="1171"/>
      <c r="F49" s="19">
        <v>1.39</v>
      </c>
      <c r="G49" s="20" t="s">
        <v>523</v>
      </c>
      <c r="H49" s="20" t="s">
        <v>524</v>
      </c>
      <c r="I49" s="20">
        <v>1.69</v>
      </c>
      <c r="J49" s="21">
        <v>3.83</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2017-02-28T07:15:24Z</cp:lastPrinted>
  <dcterms:created xsi:type="dcterms:W3CDTF">2017-02-15T22:09:35Z</dcterms:created>
  <dcterms:modified xsi:type="dcterms:W3CDTF">2017-05-24T06:48:10Z</dcterms:modified>
  <cp:category/>
</cp:coreProperties>
</file>