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alcChain>
</file>

<file path=xl/sharedStrings.xml><?xml version="1.0" encoding="utf-8"?>
<sst xmlns="http://schemas.openxmlformats.org/spreadsheetml/2006/main" count="1082" uniqueCount="568">
  <si>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</si>
  <si>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</si>
  <si>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</si>
  <si>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</si>
  <si>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</si>
  <si>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</si>
  <si>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</si>
  <si>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</si>
  <si>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</si>
  <si>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</si>
  <si>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</si>
  <si>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</si>
  <si>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</si>
  <si>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</si>
  <si>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</si>
  <si>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</si>
  <si>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</si>
  <si>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</si>
  <si>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</si>
  <si>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</si>
  <si>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</si>
  <si>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</si>
  <si>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</si>
  <si>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</si>
  <si>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</si>
  <si>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</si>
  <si>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</si>
  <si>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</si>
  <si>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</si>
  <si>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</si>
  <si>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</si>
  <si>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</si>
  <si>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</si>
  <si>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</si>
  <si>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</si>
  <si>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</si>
  <si>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</si>
  <si>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</si>
  <si>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</si>
  <si>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</si>
  <si>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</si>
  <si>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</si>
  <si>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</si>
  <si>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</si>
  <si>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</si>
  <si>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</si>
  <si>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</si>
  <si>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</si>
  <si>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</si>
  <si>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</si>
  <si>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</si>
  <si>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</si>
  <si>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</si>
  <si>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</si>
  <si>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</si>
  <si>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</si>
  <si>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</si>
  <si>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</si>
  <si>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</si>
  <si>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</si>
  <si>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</si>
  <si>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</si>
  <si>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</si>
  <si>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</si>
  <si>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</si>
  <si>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</si>
  <si>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</si>
  <si>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</si>
  <si>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</si>
  <si>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</si>
  <si>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</si>
  <si>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</si>
  <si>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</si>
  <si>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</si>
  <si>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</si>
  <si>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</si>
  <si>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</si>
  <si>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</si>
  <si>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</si>
  <si>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</si>
  <si>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</si>
  <si>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東温市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</si>
  <si>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</si>
  <si>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</si>
  <si>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</si>
  <si>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</si>
  <si>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</si>
  <si>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</si>
  <si>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</si>
  <si>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</si>
  <si>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</si>
  <si>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</si>
  <si>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</si>
  <si>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</si>
  <si>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</si>
  <si>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</si>
  <si>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</si>
  <si>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</si>
  <si>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</si>
  <si>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</si>
  <si>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</si>
  <si>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</si>
  <si>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</si>
  <si>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</si>
  <si>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</si>
  <si>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</si>
  <si>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</si>
  <si>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</si>
  <si>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</si>
  <si>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</si>
  <si>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</si>
  <si>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</si>
  <si>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</si>
  <si>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</si>
  <si>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</si>
  <si>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</si>
  <si>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</si>
  <si>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</si>
  <si>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</si>
  <si>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</si>
  <si>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</si>
  <si>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</si>
  <si>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</si>
  <si>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</si>
  <si>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</si>
  <si>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</si>
  <si>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</si>
  <si>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</si>
  <si>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</si>
  <si>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</si>
  <si>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</si>
  <si>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</si>
  <si>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</si>
  <si>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</si>
  <si>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</si>
  <si>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</si>
  <si>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</si>
  <si>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</si>
  <si>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</si>
  <si>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</si>
  <si>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</si>
  <si>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</si>
  <si>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</si>
  <si>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</si>
  <si>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</si>
  <si>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</si>
  <si>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</si>
  <si>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</si>
  <si>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</si>
  <si>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</si>
  <si>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</si>
  <si>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</si>
  <si>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</si>
  <si>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</si>
  <si>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</si>
  <si>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</si>
  <si>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</si>
  <si>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</si>
  <si>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</si>
  <si>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</si>
  <si>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</si>
  <si>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</si>
  <si>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</si>
  <si>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</si>
  <si>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</si>
  <si>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</si>
  <si>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</si>
  <si>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</si>
  <si>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</si>
  <si>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</si>
  <si>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</si>
  <si>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</si>
  <si>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</si>
  <si>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</si>
  <si>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</si>
  <si>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</si>
  <si>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</si>
  <si>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</si>
  <si>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</si>
  <si>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</si>
  <si>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</si>
  <si>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</si>
  <si>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</si>
  <si>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</si>
  <si>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</si>
  <si>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</si>
  <si>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</si>
  <si>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</si>
  <si>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</si>
  <si>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</si>
  <si>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</si>
  <si>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</si>
  <si>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愛媛県東温市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</si>
  <si>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</si>
  <si>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</si>
  <si>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</si>
  <si>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</si>
  <si>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</si>
  <si>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</si>
  <si>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</si>
  <si>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</si>
  <si>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</si>
  <si>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</si>
  <si>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</si>
  <si>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</si>
  <si>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</si>
  <si>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</si>
  <si>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</si>
  <si>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</si>
  <si>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</si>
  <si>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</si>
  <si>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</si>
  <si>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</si>
  <si>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</si>
  <si>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</si>
  <si>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</si>
  <si>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</si>
  <si>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</si>
  <si>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</si>
  <si>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</si>
  <si>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</si>
  <si>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</si>
  <si>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</si>
  <si>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</si>
  <si>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</si>
  <si>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</si>
  <si>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</si>
  <si>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</si>
  <si>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</si>
  <si>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</si>
  <si>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</si>
  <si>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</si>
  <si>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</si>
  <si>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</si>
  <si>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</si>
  <si>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</si>
  <si>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</si>
  <si>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</si>
  <si>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</si>
  <si>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</si>
  <si>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</si>
  <si>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</si>
  <si>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</si>
  <si>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</si>
  <si>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</si>
  <si>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</si>
  <si>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</si>
  <si>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</si>
  <si>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</si>
  <si>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</si>
  <si>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</si>
  <si>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</si>
  <si>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</si>
  <si>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</si>
  <si>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</si>
  <si>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</si>
  <si>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</si>
  <si>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</si>
  <si>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</si>
  <si>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</si>
  <si>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</si>
  <si>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</si>
  <si>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</si>
  <si>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</si>
  <si>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</si>
  <si>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</si>
  <si>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</si>
  <si>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</si>
  <si>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</si>
  <si>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</si>
  <si>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</si>
  <si>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</si>
  <si>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</si>
  <si>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</si>
  <si>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</si>
  <si>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</si>
  <si>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</si>
  <si>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</si>
  <si>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</si>
  <si>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</si>
  <si>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</si>
  <si>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</si>
  <si>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</si>
  <si>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</si>
  <si>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</si>
  <si>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</si>
  <si>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</si>
  <si>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</si>
  <si>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</si>
  <si>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</si>
  <si>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</si>
  <si>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</si>
  <si>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</si>
  <si>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</si>
  <si>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</si>
  <si>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</si>
  <si>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</si>
  <si>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</si>
  <si>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</si>
  <si>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</si>
  <si>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</si>
  <si>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</si>
  <si>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</si>
  <si>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</si>
  <si>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</si>
  <si>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</si>
  <si>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</si>
  <si>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</si>
  <si>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</si>
  <si>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</si>
  <si>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</si>
  <si>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</si>
  <si>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</si>
  <si>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</si>
  <si>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</si>
  <si>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</si>
  <si>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</si>
  <si>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</si>
  <si>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</si>
  <si>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</si>
  <si>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</si>
  <si>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</si>
  <si>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</si>
  <si>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</si>
  <si>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</si>
  <si>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</si>
  <si>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</si>
  <si>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</si>
  <si>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</si>
  <si>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</si>
  <si>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</si>
  <si>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</si>
  <si>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</si>
  <si>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</si>
  <si>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</si>
  <si>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</si>
  <si>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</si>
  <si>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</si>
  <si>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</si>
  <si>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</si>
  <si>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愛媛県東温市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</si>
  <si>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</si>
  <si>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</si>
  <si>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</si>
  <si>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</si>
  <si>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</si>
  <si>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</si>
  <si>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</si>
  <si>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</si>
  <si>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</si>
  <si>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</si>
  <si>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</si>
  <si>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</si>
  <si>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</si>
  <si>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</si>
  <si>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</si>
  <si>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</si>
  <si>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</si>
  <si>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</si>
  <si>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</si>
  <si>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</si>
  <si>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</si>
  <si>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</si>
  <si>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</si>
  <si>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</si>
  <si>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</si>
  <si>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</si>
  <si>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</si>
  <si>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</si>
  <si>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</si>
  <si>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</si>
  <si>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</si>
  <si>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</si>
  <si>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</si>
  <si>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</si>
  <si>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</si>
  <si>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</si>
  <si>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</si>
  <si>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</si>
  <si>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</si>
  <si>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</si>
  <si>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公共下水道特別会計</t>
    <phoneticPr fontId="5"/>
  </si>
  <si>
    <t>農業集落排水特別会計</t>
    <phoneticPr fontId="5"/>
  </si>
  <si>
    <t>ふるさと交流館特別会計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</si>
  <si>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</si>
  <si>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</si>
  <si>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</si>
  <si>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</si>
  <si>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</si>
  <si>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</si>
  <si>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</si>
  <si>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</si>
  <si>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</si>
  <si>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</si>
  <si>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</si>
  <si>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</si>
  <si>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</si>
  <si>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</si>
  <si>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</si>
  <si>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</si>
  <si>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</si>
  <si>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</si>
  <si>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</si>
  <si>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</si>
  <si>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</si>
  <si>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</si>
  <si>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</si>
  <si>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</si>
  <si>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</si>
  <si>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</si>
  <si>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</si>
  <si>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</si>
  <si>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</si>
  <si>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</si>
  <si>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</si>
  <si>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</si>
  <si>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</si>
  <si>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</si>
  <si>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</si>
  <si>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</si>
  <si>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</si>
  <si>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</si>
  <si>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</si>
  <si>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</si>
  <si>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</si>
  <si>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</si>
  <si>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</si>
  <si>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</si>
  <si>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</si>
  <si>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</si>
  <si>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</si>
  <si>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</si>
  <si>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</si>
  <si>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</si>
  <si>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</si>
  <si>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</si>
  <si>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</si>
  <si>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</si>
  <si>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</si>
  <si>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</si>
  <si>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農業集落排水特別会計</t>
    <phoneticPr fontId="5"/>
  </si>
  <si>
    <t>将来負担比率（(Ｅ)－(Ｆ)）／（(Ｃ)－(Ｄ)）×１００</t>
    <rPh sb="0" eb="2">
      <t>ショウライ</t>
    </rPh>
    <rPh sb="2" eb="4">
      <t>フタン</t>
    </rPh>
    <rPh sb="4" eb="6">
      <t>ヒリツ</t>
    </rPh>
    <phoneticPr fontId="5"/>
  </si>
  <si>
    <t>ふるさと交流館特別会計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</si>
  <si>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</si>
  <si>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</si>
  <si>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</si>
  <si>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</si>
  <si>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</si>
  <si>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</si>
  <si>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</si>
  <si>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</si>
  <si>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</si>
  <si>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</si>
  <si>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</si>
  <si>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</si>
  <si>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</si>
  <si>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</si>
  <si>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</si>
  <si>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</si>
  <si>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</si>
  <si>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</si>
  <si>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</si>
  <si>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</si>
  <si>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</si>
  <si>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</si>
  <si>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</si>
  <si>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</si>
  <si>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</si>
  <si>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</si>
  <si>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</si>
  <si>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</si>
  <si>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</si>
  <si>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</si>
  <si>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</si>
  <si>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</si>
  <si>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</si>
  <si>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</si>
  <si>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</si>
  <si>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</si>
  <si>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</si>
  <si>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</si>
  <si>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</si>
  <si>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</si>
  <si>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</si>
  <si>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</si>
  <si>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</si>
  <si>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</si>
  <si>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</si>
  <si>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</si>
  <si>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</si>
  <si>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</si>
  <si>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</si>
  <si>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</si>
  <si>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</si>
  <si>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</si>
  <si>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</si>
  <si>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</si>
  <si>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</si>
  <si>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</si>
  <si>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</si>
  <si>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</si>
  <si>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</si>
  <si>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</si>
  <si>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</si>
  <si>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</si>
  <si>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</si>
  <si>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</si>
  <si>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</si>
  <si>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</si>
  <si>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</si>
  <si>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</si>
  <si>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</si>
  <si>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</si>
  <si>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</si>
  <si>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</si>
  <si>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</si>
  <si>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</si>
  <si>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</si>
  <si>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</si>
  <si>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</si>
  <si>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</si>
  <si>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</si>
  <si>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</si>
  <si>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</si>
  <si>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</si>
  <si>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3.23</t>
  </si>
  <si>
    <t>水道事業会計</t>
  </si>
  <si>
    <t>一般会計</t>
  </si>
  <si>
    <t>国民健康保険特別会計</t>
  </si>
  <si>
    <t>介護保険特別会計</t>
  </si>
  <si>
    <t>後期高齢者医療特別会計</t>
  </si>
  <si>
    <t>簡易水道特別会計</t>
  </si>
  <si>
    <t>ふるさと交流館特別会計</t>
  </si>
  <si>
    <t>公共下水道特別会計</t>
  </si>
  <si>
    <t>その他会計（赤字）</t>
  </si>
  <si>
    <t>その他会計（黒字）</t>
  </si>
  <si>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</si>
  <si>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松山養護老人ホーム事務組合（診療所事業特別会計）</t>
    <rPh sb="14" eb="16">
      <t>シンリョウ</t>
    </rPh>
    <rPh sb="16" eb="17">
      <t>ショ</t>
    </rPh>
    <rPh sb="17" eb="19">
      <t>ジギョウ</t>
    </rPh>
    <rPh sb="19" eb="21">
      <t>トクベツ</t>
    </rPh>
    <rPh sb="21" eb="23">
      <t>カイケイ</t>
    </rPh>
    <phoneticPr fontId="2"/>
  </si>
  <si>
    <t>松山広域福祉事務組合（一般会計）</t>
    <rPh sb="0" eb="2">
      <t>マツヤマ</t>
    </rPh>
    <rPh sb="2" eb="4">
      <t>コウイキ</t>
    </rPh>
    <rPh sb="4" eb="6">
      <t>フクシ</t>
    </rPh>
    <rPh sb="6" eb="8">
      <t>ジム</t>
    </rPh>
    <rPh sb="8" eb="10">
      <t>クミアイ</t>
    </rPh>
    <rPh sb="11" eb="13">
      <t>イッパン</t>
    </rPh>
    <rPh sb="13" eb="15">
      <t>カイケイ</t>
    </rPh>
    <phoneticPr fontId="2"/>
  </si>
  <si>
    <t>松山広域福祉事務組合（公営企業会計）</t>
    <rPh sb="0" eb="2">
      <t>マツヤマ</t>
    </rPh>
    <rPh sb="2" eb="4">
      <t>コウイキ</t>
    </rPh>
    <rPh sb="4" eb="6">
      <t>フクシ</t>
    </rPh>
    <rPh sb="6" eb="8">
      <t>ジム</t>
    </rPh>
    <rPh sb="8" eb="10">
      <t>クミアイ</t>
    </rPh>
    <rPh sb="11" eb="13">
      <t>コウエイ</t>
    </rPh>
    <rPh sb="13" eb="15">
      <t>キギョウ</t>
    </rPh>
    <rPh sb="15" eb="17">
      <t>カイケイ</t>
    </rPh>
    <phoneticPr fontId="2"/>
  </si>
  <si>
    <t>松山衛生事務組合</t>
    <rPh sb="0" eb="2">
      <t>マツヤマ</t>
    </rPh>
    <rPh sb="2" eb="4">
      <t>エイセイ</t>
    </rPh>
    <rPh sb="4" eb="6">
      <t>ジム</t>
    </rPh>
    <rPh sb="6" eb="8">
      <t>クミアイ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</si>
  <si>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</si>
  <si>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</si>
  <si>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</si>
  <si>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</si>
  <si>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松山市・東温市共有山林組合</t>
    <rPh sb="0" eb="3">
      <t>マツヤマシ</t>
    </rPh>
    <rPh sb="4" eb="7">
      <t>トウオンシ</t>
    </rPh>
    <rPh sb="7" eb="9">
      <t>キョウユウ</t>
    </rPh>
    <rPh sb="9" eb="11">
      <t>サンリン</t>
    </rPh>
    <rPh sb="11" eb="13">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</si>
  <si>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</si>
  <si>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</si>
  <si>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</si>
  <si>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東温市土地開発公社</t>
    <rPh sb="0" eb="2">
      <t>トウオン</t>
    </rPh>
    <rPh sb="2" eb="3">
      <t>シ</t>
    </rPh>
    <rPh sb="3" eb="5">
      <t>トチ</t>
    </rPh>
    <rPh sb="5" eb="7">
      <t>カイハツ</t>
    </rPh>
    <rPh sb="7" eb="9">
      <t>コウシャ</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</si>
  <si>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</si>
  <si>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</si>
  <si>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</si>
  <si>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</si>
  <si>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</si>
  <si>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</si>
  <si>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</si>
  <si>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</si>
  <si>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</si>
  <si>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</si>
  <si>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</si>
  <si>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</si>
  <si>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</si>
  <si>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</si>
  <si>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</si>
  <si>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</si>
  <si>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</si>
  <si>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実質公債費比率及び将来負担比率については、類似団体平均と比較すると高い水準となっているが、近年は低下傾向で推移しており、順調な比率の改善が見られる。実質公債費比率の低下要因とし
ては、消費税率引上げの影響による地方消費税交付金の増収、過去の借入に係る償還進捗により元利償還金が減少していることが挙げられるが、Ｈ27年度以降は合併算定替特例の終了に伴う普通
交付税の縮減により、比率の上昇が懸念されるところである。また、Ｈ28年度以降、新たに実施予定の合併特例債事業による地方債残高の増加、あわせて今後本格化してくる施設の老朽化対策へ対
応するための財政調整基金取崩しにより将来負担比率の上昇も想定されることから、より一層の歳出削減と公債費適正化に継続して取り組んでいく必要がある。</t>
    <rPh sb="45" eb="47">
      <t>キンネン</t>
    </rPh>
    <rPh sb="66" eb="68">
      <t>カイゼン</t>
    </rPh>
    <rPh sb="69" eb="70">
      <t>ミ</t>
    </rPh>
    <rPh sb="92" eb="95">
      <t>ショウヒゼイ</t>
    </rPh>
    <rPh sb="95" eb="96">
      <t>リツ</t>
    </rPh>
    <rPh sb="96" eb="98">
      <t>ヒキア</t>
    </rPh>
    <rPh sb="100" eb="102">
      <t>エイキョウ</t>
    </rPh>
    <rPh sb="105" eb="107">
      <t>チホウ</t>
    </rPh>
    <rPh sb="107" eb="110">
      <t>ショウヒゼイ</t>
    </rPh>
    <rPh sb="110" eb="113">
      <t>コウフキン</t>
    </rPh>
    <rPh sb="114" eb="116">
      <t>ゾウシュウ</t>
    </rPh>
    <rPh sb="117" eb="119">
      <t>カコ</t>
    </rPh>
    <rPh sb="120" eb="122">
      <t>カリイレ</t>
    </rPh>
    <rPh sb="123" eb="124">
      <t>カカ</t>
    </rPh>
    <rPh sb="125" eb="127">
      <t>ショウカン</t>
    </rPh>
    <rPh sb="127" eb="129">
      <t>シンチョク</t>
    </rPh>
    <rPh sb="132" eb="134">
      <t>ガンリ</t>
    </rPh>
    <rPh sb="134" eb="137">
      <t>ショウカンキン</t>
    </rPh>
    <rPh sb="138" eb="140">
      <t>ゲンショウ</t>
    </rPh>
    <rPh sb="147" eb="148">
      <t>ア</t>
    </rPh>
    <rPh sb="157" eb="159">
      <t>ネンド</t>
    </rPh>
    <rPh sb="159" eb="161">
      <t>イコウ</t>
    </rPh>
    <rPh sb="162" eb="164">
      <t>ガッペイ</t>
    </rPh>
    <rPh sb="164" eb="166">
      <t>サンテイ</t>
    </rPh>
    <rPh sb="166" eb="167">
      <t>ガ</t>
    </rPh>
    <rPh sb="167" eb="169">
      <t>トクレイ</t>
    </rPh>
    <rPh sb="170" eb="172">
      <t>シュウリョウ</t>
    </rPh>
    <rPh sb="173" eb="174">
      <t>トモナ</t>
    </rPh>
    <rPh sb="175" eb="177">
      <t>フツウ</t>
    </rPh>
    <rPh sb="178" eb="181">
      <t>コウフゼイ</t>
    </rPh>
    <rPh sb="182" eb="184">
      <t>シュクゲン</t>
    </rPh>
    <rPh sb="188" eb="190">
      <t>ヒリツ</t>
    </rPh>
    <rPh sb="191" eb="193">
      <t>ジョウショウ</t>
    </rPh>
    <rPh sb="194" eb="196">
      <t>ケネン</t>
    </rPh>
    <rPh sb="212" eb="214">
      <t>ネンド</t>
    </rPh>
    <rPh sb="214" eb="216">
      <t>イコウ</t>
    </rPh>
    <rPh sb="217" eb="218">
      <t>アラ</t>
    </rPh>
    <rPh sb="220" eb="222">
      <t>ジッシ</t>
    </rPh>
    <rPh sb="222" eb="224">
      <t>ヨテイ</t>
    </rPh>
    <rPh sb="225" eb="227">
      <t>ガッペイ</t>
    </rPh>
    <rPh sb="227" eb="229">
      <t>トクレイ</t>
    </rPh>
    <rPh sb="229" eb="230">
      <t>サイ</t>
    </rPh>
    <rPh sb="230" eb="232">
      <t>ジギョウ</t>
    </rPh>
    <rPh sb="235" eb="238">
      <t>チホウサイ</t>
    </rPh>
    <rPh sb="238" eb="240">
      <t>ザンダカ</t>
    </rPh>
    <rPh sb="241" eb="243">
      <t>ゾウカ</t>
    </rPh>
    <rPh sb="248" eb="250">
      <t>コンゴ</t>
    </rPh>
    <rPh sb="250" eb="253">
      <t>ホンカクカ</t>
    </rPh>
    <rPh sb="257" eb="259">
      <t>シセツ</t>
    </rPh>
    <rPh sb="260" eb="262">
      <t>ロウキュウ</t>
    </rPh>
    <rPh sb="262" eb="263">
      <t>カ</t>
    </rPh>
    <rPh sb="274" eb="276">
      <t>ザイセイ</t>
    </rPh>
    <rPh sb="276" eb="278">
      <t>チョウセイ</t>
    </rPh>
    <rPh sb="278" eb="280">
      <t>キキン</t>
    </rPh>
    <rPh sb="280" eb="282">
      <t>トリクズ</t>
    </rPh>
    <rPh sb="286" eb="288">
      <t>ショウライ</t>
    </rPh>
    <rPh sb="288" eb="290">
      <t>フタン</t>
    </rPh>
    <rPh sb="290" eb="292">
      <t>ヒリツ</t>
    </rPh>
    <rPh sb="293" eb="295">
      <t>ジョウショウ</t>
    </rPh>
    <rPh sb="296" eb="298">
      <t>ソウテイ</t>
    </rPh>
    <rPh sb="308" eb="310">
      <t>イッソウ</t>
    </rPh>
    <rPh sb="311" eb="313">
      <t>サイシュツ</t>
    </rPh>
    <rPh sb="313" eb="315">
      <t>サクゲン</t>
    </rPh>
    <rPh sb="316" eb="319">
      <t>コウサイヒ</t>
    </rPh>
    <rPh sb="319" eb="322">
      <t>テキセイカ</t>
    </rPh>
    <rPh sb="323" eb="325">
      <t>ケイゾク</t>
    </rPh>
    <rPh sb="327" eb="328">
      <t>ト</t>
    </rPh>
    <rPh sb="329" eb="330">
      <t>ク</t>
    </rPh>
    <rPh sb="334" eb="33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</si>
</sst>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xmlns:c16r2="http://schemas.microsoft.com/office/drawing/2015/06/chart">
            <c:ext xmlns:c16="http://schemas.microsoft.com/office/drawing/2014/chart" uri="{C3380CC4-5D6E-409C-BE32-E72D297353CC}">
              <c16:uniqueId val="{00000000-B7FD-4983-90D3-2BCE024695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73306</c:v>
                </c:pt>
                <c:pt idx="1">
                  <c:v>50478</c:v>
                </c:pt>
                <c:pt idx="2">
                  <c:v>63644</c:v>
                </c:pt>
                <c:pt idx="3">
                  <c:v>76301</c:v>
                </c:pt>
                <c:pt idx="4">
                  <c:v>60739</c:v>
                </c:pt>
              </c:numCache>
            </c:numRef>
          </c:val>
          <c:smooth val="0"/>
          <c:extLst xmlns:c16r2="http://schemas.microsoft.com/office/drawing/2015/06/chart">
            <c:ext xmlns:c16="http://schemas.microsoft.com/office/drawing/2014/chart" uri="{C3380CC4-5D6E-409C-BE32-E72D297353CC}">
              <c16:uniqueId val="{00000001-B7FD-4983-90D3-2BCE024695C8}"/>
            </c:ext>
          </c:extLst>
        </c:ser>
        <c:dLbls>
          <c:showLegendKey val="0"/>
          <c:showVal val="0"/>
          <c:showCatName val="0"/>
          <c:showSerName val="0"/>
          <c:showPercent val="0"/>
          <c:showBubbleSize val="0"/>
        </c:dLbls>
        <c:marker val="1"/>
        <c:smooth val="0"/>
        <c:axId val="159452544"/>
        <c:axId val="159462912"/>
      </c:lineChart>
      <c:catAx>
        <c:axId val="15945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62912"/>
        <c:crosses val="autoZero"/>
        <c:auto val="1"/>
        <c:lblAlgn val="ctr"/>
        <c:lblOffset val="100"/>
        <c:tickLblSkip val="1"/>
        <c:tickMarkSkip val="1"/>
        <c:noMultiLvlLbl val="0"/>
      </c:catAx>
      <c:valAx>
        <c:axId val="159462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5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7.31</c:v>
                </c:pt>
                <c:pt idx="1">
                  <c:v>8.61</c:v>
                </c:pt>
                <c:pt idx="2">
                  <c:v>8.2899999999999991</c:v>
                </c:pt>
                <c:pt idx="3">
                  <c:v>7.08</c:v>
                </c:pt>
                <c:pt idx="4">
                  <c:v>8.02</c:v>
                </c:pt>
              </c:numCache>
            </c:numRef>
          </c:val>
          <c:extLst xmlns:c16r2="http://schemas.microsoft.com/office/drawing/2015/06/chart">
            <c:ext xmlns:c16="http://schemas.microsoft.com/office/drawing/2014/chart" uri="{C3380CC4-5D6E-409C-BE32-E72D297353CC}">
              <c16:uniqueId val="{00000000-2FAC-4C4C-9680-C5A04975DF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33.270000000000003</c:v>
                </c:pt>
                <c:pt idx="1">
                  <c:v>36.56</c:v>
                </c:pt>
                <c:pt idx="2">
                  <c:v>40.549999999999997</c:v>
                </c:pt>
                <c:pt idx="3">
                  <c:v>43.27</c:v>
                </c:pt>
                <c:pt idx="4">
                  <c:v>47.09</c:v>
                </c:pt>
              </c:numCache>
            </c:numRef>
          </c:val>
          <c:extLst xmlns:c16r2="http://schemas.microsoft.com/office/drawing/2015/06/chart">
            <c:ext xmlns:c16="http://schemas.microsoft.com/office/drawing/2014/chart" uri="{C3380CC4-5D6E-409C-BE32-E72D297353CC}">
              <c16:uniqueId val="{00000001-2FAC-4C4C-9680-C5A04975DF24}"/>
            </c:ext>
          </c:extLst>
        </c:ser>
        <c:dLbls>
          <c:showLegendKey val="0"/>
          <c:showVal val="0"/>
          <c:showCatName val="0"/>
          <c:showSerName val="0"/>
          <c:showPercent val="0"/>
          <c:showBubbleSize val="0"/>
        </c:dLbls>
        <c:gapWidth val="250"/>
        <c:overlap val="100"/>
        <c:axId val="155203072"/>
        <c:axId val="155204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-3.23</c:v>
                </c:pt>
                <c:pt idx="1">
                  <c:v>4.1900000000000004</c:v>
                </c:pt>
                <c:pt idx="2">
                  <c:v>4.47</c:v>
                </c:pt>
                <c:pt idx="3">
                  <c:v>1.63</c:v>
                </c:pt>
                <c:pt idx="4">
                  <c:v>5.53</c:v>
                </c:pt>
              </c:numCache>
            </c:numRef>
          </c:val>
          <c:smooth val="0"/>
          <c:extLst xmlns:c16r2="http://schemas.microsoft.com/office/drawing/2015/06/chart">
            <c:ext xmlns:c16="http://schemas.microsoft.com/office/drawing/2014/chart" uri="{C3380CC4-5D6E-409C-BE32-E72D297353CC}">
              <c16:uniqueId val="{00000002-2FAC-4C4C-9680-C5A04975DF24}"/>
            </c:ext>
          </c:extLst>
        </c:ser>
        <c:dLbls>
          <c:showLegendKey val="0"/>
          <c:showVal val="0"/>
          <c:showCatName val="0"/>
          <c:showSerName val="0"/>
          <c:showPercent val="0"/>
          <c:showBubbleSize val="0"/>
        </c:dLbls>
        <c:marker val="1"/>
        <c:smooth val="0"/>
        <c:axId val="155203072"/>
        <c:axId val="155204992"/>
      </c:lineChart>
      <c:catAx>
        <c:axId val="15520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204992"/>
        <c:crosses val="autoZero"/>
        <c:auto val="1"/>
        <c:lblAlgn val="ctr"/>
        <c:lblOffset val="100"/>
        <c:tickLblSkip val="1"/>
        <c:tickMarkSkip val="1"/>
        <c:noMultiLvlLbl val="0"/>
      </c:catAx>
      <c:valAx>
        <c:axId val="15520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0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778D-4A7C-86AD-49C748914C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78D-4A7C-86AD-49C748914C1C}"/>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78D-4A7C-86AD-49C748914C1C}"/>
            </c:ext>
          </c:extLst>
        </c:ser>
        <c:ser>
          <c:idx val="3"/>
          <c:order val="3"/>
          <c:tx>
            <c:strRef>
              <c:f>データシート!$A$30</c:f>
              <c:strCache>
                <c:ptCount val="1"/>
                <c:pt idx="0">
                  <c:v>ふるさと交流館特別会計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0.02</c:v>
                </c:pt>
                <c:pt idx="4">
                  <c:v>#N/A</c:v>
                </c:pt>
                <c:pt idx="5">
                  <c:v>0.12</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3-778D-4A7C-86AD-49C748914C1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0.17</c:v>
                </c:pt>
                <c:pt idx="2">
                  <c:v>#N/A</c:v>
                </c:pt>
                <c:pt idx="3">
                  <c:v>0.17</c:v>
                </c:pt>
                <c:pt idx="4">
                  <c:v>#N/A</c:v>
                </c:pt>
                <c:pt idx="5">
                  <c:v>0.17</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4-778D-4A7C-86AD-49C748914C1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0.22</c:v>
                </c:pt>
                <c:pt idx="2">
                  <c:v>#N/A</c:v>
                </c:pt>
                <c:pt idx="3">
                  <c:v>0.26</c:v>
                </c:pt>
                <c:pt idx="4">
                  <c:v>#N/A</c:v>
                </c:pt>
                <c:pt idx="5">
                  <c:v>0.25</c:v>
                </c:pt>
                <c:pt idx="6">
                  <c:v>#N/A</c:v>
                </c:pt>
                <c:pt idx="7">
                  <c:v>0.27</c:v>
                </c:pt>
                <c:pt idx="8">
                  <c:v>#N/A</c:v>
                </c:pt>
                <c:pt idx="9">
                  <c:v>0.24</c:v>
                </c:pt>
              </c:numCache>
            </c:numRef>
          </c:val>
          <c:extLst xmlns:c16r2="http://schemas.microsoft.com/office/drawing/2015/06/chart">
            <c:ext xmlns:c16="http://schemas.microsoft.com/office/drawing/2014/chart" uri="{C3380CC4-5D6E-409C-BE32-E72D297353CC}">
              <c16:uniqueId val="{00000005-778D-4A7C-86AD-49C748914C1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0.89</c:v>
                </c:pt>
                <c:pt idx="2">
                  <c:v>#N/A</c:v>
                </c:pt>
                <c:pt idx="3">
                  <c:v>0.4</c:v>
                </c:pt>
                <c:pt idx="4">
                  <c:v>#N/A</c:v>
                </c:pt>
                <c:pt idx="5">
                  <c:v>0.54</c:v>
                </c:pt>
                <c:pt idx="6">
                  <c:v>#N/A</c:v>
                </c:pt>
                <c:pt idx="7">
                  <c:v>0.8</c:v>
                </c:pt>
                <c:pt idx="8">
                  <c:v>#N/A</c:v>
                </c:pt>
                <c:pt idx="9">
                  <c:v>0.91</c:v>
                </c:pt>
              </c:numCache>
            </c:numRef>
          </c:val>
          <c:extLst xmlns:c16r2="http://schemas.microsoft.com/office/drawing/2015/06/chart">
            <c:ext xmlns:c16="http://schemas.microsoft.com/office/drawing/2014/chart" uri="{C3380CC4-5D6E-409C-BE32-E72D297353CC}">
              <c16:uniqueId val="{00000006-778D-4A7C-86AD-49C748914C1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3.19</c:v>
                </c:pt>
                <c:pt idx="2">
                  <c:v>#N/A</c:v>
                </c:pt>
                <c:pt idx="3">
                  <c:v>4.04</c:v>
                </c:pt>
                <c:pt idx="4">
                  <c:v>#N/A</c:v>
                </c:pt>
                <c:pt idx="5">
                  <c:v>4.8600000000000003</c:v>
                </c:pt>
                <c:pt idx="6">
                  <c:v>#N/A</c:v>
                </c:pt>
                <c:pt idx="7">
                  <c:v>5.01</c:v>
                </c:pt>
                <c:pt idx="8">
                  <c:v>#N/A</c:v>
                </c:pt>
                <c:pt idx="9">
                  <c:v>3.79</c:v>
                </c:pt>
              </c:numCache>
            </c:numRef>
          </c:val>
          <c:extLst xmlns:c16r2="http://schemas.microsoft.com/office/drawing/2015/06/chart">
            <c:ext xmlns:c16="http://schemas.microsoft.com/office/drawing/2014/chart" uri="{C3380CC4-5D6E-409C-BE32-E72D297353CC}">
              <c16:uniqueId val="{00000007-778D-4A7C-86AD-49C748914C1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7.3</c:v>
                </c:pt>
                <c:pt idx="2">
                  <c:v>#N/A</c:v>
                </c:pt>
                <c:pt idx="3">
                  <c:v>8.61</c:v>
                </c:pt>
                <c:pt idx="4">
                  <c:v>#N/A</c:v>
                </c:pt>
                <c:pt idx="5">
                  <c:v>8.2799999999999994</c:v>
                </c:pt>
                <c:pt idx="6">
                  <c:v>#N/A</c:v>
                </c:pt>
                <c:pt idx="7">
                  <c:v>7.07</c:v>
                </c:pt>
                <c:pt idx="8">
                  <c:v>#N/A</c:v>
                </c:pt>
                <c:pt idx="9">
                  <c:v>8.02</c:v>
                </c:pt>
              </c:numCache>
            </c:numRef>
          </c:val>
          <c:extLst xmlns:c16r2="http://schemas.microsoft.com/office/drawing/2015/06/chart">
            <c:ext xmlns:c16="http://schemas.microsoft.com/office/drawing/2014/chart" uri="{C3380CC4-5D6E-409C-BE32-E72D297353CC}">
              <c16:uniqueId val="{00000008-778D-4A7C-86AD-49C748914C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21.43</c:v>
                </c:pt>
                <c:pt idx="2">
                  <c:v>#N/A</c:v>
                </c:pt>
                <c:pt idx="3">
                  <c:v>23.17</c:v>
                </c:pt>
                <c:pt idx="4">
                  <c:v>#N/A</c:v>
                </c:pt>
                <c:pt idx="5">
                  <c:v>23.66</c:v>
                </c:pt>
                <c:pt idx="6">
                  <c:v>#N/A</c:v>
                </c:pt>
                <c:pt idx="7">
                  <c:v>24</c:v>
                </c:pt>
                <c:pt idx="8">
                  <c:v>#N/A</c:v>
                </c:pt>
                <c:pt idx="9">
                  <c:v>24.08</c:v>
                </c:pt>
              </c:numCache>
            </c:numRef>
          </c:val>
          <c:extLst xmlns:c16r2="http://schemas.microsoft.com/office/drawing/2015/06/chart">
            <c:ext xmlns:c16="http://schemas.microsoft.com/office/drawing/2014/chart" uri="{C3380CC4-5D6E-409C-BE32-E72D297353CC}">
              <c16:uniqueId val="{00000009-778D-4A7C-86AD-49C748914C1C}"/>
            </c:ext>
          </c:extLst>
        </c:ser>
        <c:dLbls>
          <c:showLegendKey val="0"/>
          <c:showVal val="0"/>
          <c:showCatName val="0"/>
          <c:showSerName val="0"/>
          <c:showPercent val="0"/>
          <c:showBubbleSize val="0"/>
        </c:dLbls>
        <c:gapWidth val="150"/>
        <c:overlap val="100"/>
        <c:axId val="166980608"/>
        <c:axId val="166859520"/>
      </c:barChart>
      <c:catAx>
        <c:axId val="16698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859520"/>
        <c:crosses val="autoZero"/>
        <c:auto val="1"/>
        <c:lblAlgn val="ctr"/>
        <c:lblOffset val="100"/>
        <c:tickLblSkip val="1"/>
        <c:tickMarkSkip val="1"/>
        <c:noMultiLvlLbl val="0"/>
      </c:catAx>
      <c:valAx>
        <c:axId val="16685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80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1245</c:v>
                </c:pt>
                <c:pt idx="5">
                  <c:v>1255</c:v>
                </c:pt>
                <c:pt idx="8">
                  <c:v>1317</c:v>
                </c:pt>
                <c:pt idx="11">
                  <c:v>1378</c:v>
                </c:pt>
                <c:pt idx="14">
                  <c:v>1373</c:v>
                </c:pt>
              </c:numCache>
            </c:numRef>
          </c:val>
          <c:extLst xmlns:c16r2="http://schemas.microsoft.com/office/drawing/2015/06/chart">
            <c:ext xmlns:c16="http://schemas.microsoft.com/office/drawing/2014/chart" uri="{C3380CC4-5D6E-409C-BE32-E72D297353CC}">
              <c16:uniqueId val="{00000000-EF5F-4026-88EC-0CF0BB7092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F5F-4026-88EC-0CF0BB7092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xmlns:c16r2="http://schemas.microsoft.com/office/drawing/2015/06/chart">
            <c:ext xmlns:c16="http://schemas.microsoft.com/office/drawing/2014/chart" uri="{C3380CC4-5D6E-409C-BE32-E72D297353CC}">
              <c16:uniqueId val="{00000002-EF5F-4026-88EC-0CF0BB7092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F5F-4026-88EC-0CF0BB7092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636</c:v>
                </c:pt>
                <c:pt idx="3">
                  <c:v>669</c:v>
                </c:pt>
                <c:pt idx="6">
                  <c:v>688</c:v>
                </c:pt>
                <c:pt idx="9">
                  <c:v>684</c:v>
                </c:pt>
                <c:pt idx="12">
                  <c:v>690</c:v>
                </c:pt>
              </c:numCache>
            </c:numRef>
          </c:val>
          <c:extLst xmlns:c16r2="http://schemas.microsoft.com/office/drawing/2015/06/chart">
            <c:ext xmlns:c16="http://schemas.microsoft.com/office/drawing/2014/chart" uri="{C3380CC4-5D6E-409C-BE32-E72D297353CC}">
              <c16:uniqueId val="{00000004-EF5F-4026-88EC-0CF0BB7092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F5F-4026-88EC-0CF0BB7092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F5F-4026-88EC-0CF0BB7092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1613</c:v>
                </c:pt>
                <c:pt idx="3">
                  <c:v>1566</c:v>
                </c:pt>
                <c:pt idx="6">
                  <c:v>1557</c:v>
                </c:pt>
                <c:pt idx="9">
                  <c:v>1530</c:v>
                </c:pt>
                <c:pt idx="12">
                  <c:v>1460</c:v>
                </c:pt>
              </c:numCache>
            </c:numRef>
          </c:val>
          <c:extLst xmlns:c16r2="http://schemas.microsoft.com/office/drawing/2015/06/chart">
            <c:ext xmlns:c16="http://schemas.microsoft.com/office/drawing/2014/chart" uri="{C3380CC4-5D6E-409C-BE32-E72D297353CC}">
              <c16:uniqueId val="{00000007-EF5F-4026-88EC-0CF0BB709296}"/>
            </c:ext>
          </c:extLst>
        </c:ser>
        <c:dLbls>
          <c:showLegendKey val="0"/>
          <c:showVal val="0"/>
          <c:showCatName val="0"/>
          <c:showSerName val="0"/>
          <c:showPercent val="0"/>
          <c:showBubbleSize val="0"/>
        </c:dLbls>
        <c:gapWidth val="100"/>
        <c:overlap val="100"/>
        <c:axId val="152857216"/>
        <c:axId val="15286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1047</c:v>
                </c:pt>
                <c:pt idx="2">
                  <c:v>#N/A</c:v>
                </c:pt>
                <c:pt idx="3">
                  <c:v>#N/A</c:v>
                </c:pt>
                <c:pt idx="4">
                  <c:v>1023</c:v>
                </c:pt>
                <c:pt idx="5">
                  <c:v>#N/A</c:v>
                </c:pt>
                <c:pt idx="6">
                  <c:v>#N/A</c:v>
                </c:pt>
                <c:pt idx="7">
                  <c:v>971</c:v>
                </c:pt>
                <c:pt idx="8">
                  <c:v>#N/A</c:v>
                </c:pt>
                <c:pt idx="9">
                  <c:v>#N/A</c:v>
                </c:pt>
                <c:pt idx="10">
                  <c:v>879</c:v>
                </c:pt>
                <c:pt idx="11">
                  <c:v>#N/A</c:v>
                </c:pt>
                <c:pt idx="12">
                  <c:v>#N/A</c:v>
                </c:pt>
                <c:pt idx="13">
                  <c:v>820</c:v>
                </c:pt>
                <c:pt idx="14">
                  <c:v>#N/A</c:v>
                </c:pt>
              </c:numCache>
            </c:numRef>
          </c:val>
          <c:smooth val="0"/>
          <c:extLst xmlns:c16r2="http://schemas.microsoft.com/office/drawing/2015/06/chart">
            <c:ext xmlns:c16="http://schemas.microsoft.com/office/drawing/2014/chart" uri="{C3380CC4-5D6E-409C-BE32-E72D297353CC}">
              <c16:uniqueId val="{00000008-EF5F-4026-88EC-0CF0BB709296}"/>
            </c:ext>
          </c:extLst>
        </c:ser>
        <c:dLbls>
          <c:showLegendKey val="0"/>
          <c:showVal val="0"/>
          <c:showCatName val="0"/>
          <c:showSerName val="0"/>
          <c:showPercent val="0"/>
          <c:showBubbleSize val="0"/>
        </c:dLbls>
        <c:marker val="1"/>
        <c:smooth val="0"/>
        <c:axId val="152857216"/>
        <c:axId val="152863488"/>
      </c:lineChart>
      <c:catAx>
        <c:axId val="15285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863488"/>
        <c:crosses val="autoZero"/>
        <c:auto val="1"/>
        <c:lblAlgn val="ctr"/>
        <c:lblOffset val="100"/>
        <c:tickLblSkip val="1"/>
        <c:tickMarkSkip val="1"/>
        <c:noMultiLvlLbl val="0"/>
      </c:catAx>
      <c:valAx>
        <c:axId val="15286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85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16099</c:v>
                </c:pt>
                <c:pt idx="5">
                  <c:v>16010</c:v>
                </c:pt>
                <c:pt idx="8">
                  <c:v>16159</c:v>
                </c:pt>
                <c:pt idx="11">
                  <c:v>16362</c:v>
                </c:pt>
                <c:pt idx="14">
                  <c:v>17018</c:v>
                </c:pt>
              </c:numCache>
            </c:numRef>
          </c:val>
          <c:extLst xmlns:c16r2="http://schemas.microsoft.com/office/drawing/2015/06/chart">
            <c:ext xmlns:c16="http://schemas.microsoft.com/office/drawing/2014/chart" uri="{C3380CC4-5D6E-409C-BE32-E72D297353CC}">
              <c16:uniqueId val="{00000000-914F-4FE9-B636-9DBB313A6A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308</c:v>
                </c:pt>
                <c:pt idx="5">
                  <c:v>275</c:v>
                </c:pt>
                <c:pt idx="8">
                  <c:v>253</c:v>
                </c:pt>
                <c:pt idx="11">
                  <c:v>232</c:v>
                </c:pt>
                <c:pt idx="14">
                  <c:v>219</c:v>
                </c:pt>
              </c:numCache>
            </c:numRef>
          </c:val>
          <c:extLst xmlns:c16r2="http://schemas.microsoft.com/office/drawing/2015/06/chart">
            <c:ext xmlns:c16="http://schemas.microsoft.com/office/drawing/2014/chart" uri="{C3380CC4-5D6E-409C-BE32-E72D297353CC}">
              <c16:uniqueId val="{00000001-914F-4FE9-B636-9DBB313A6A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5339</c:v>
                </c:pt>
                <c:pt idx="5">
                  <c:v>5648</c:v>
                </c:pt>
                <c:pt idx="8">
                  <c:v>6155</c:v>
                </c:pt>
                <c:pt idx="11">
                  <c:v>6301</c:v>
                </c:pt>
                <c:pt idx="14">
                  <c:v>6889</c:v>
                </c:pt>
              </c:numCache>
            </c:numRef>
          </c:val>
          <c:extLst xmlns:c16r2="http://schemas.microsoft.com/office/drawing/2015/06/chart">
            <c:ext xmlns:c16="http://schemas.microsoft.com/office/drawing/2014/chart" uri="{C3380CC4-5D6E-409C-BE32-E72D297353CC}">
              <c16:uniqueId val="{00000002-914F-4FE9-B636-9DBB313A6A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4F-4FE9-B636-9DBB313A6A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4F-4FE9-B636-9DBB313A6A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4F-4FE9-B636-9DBB313A6A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1373</c:v>
                </c:pt>
                <c:pt idx="3">
                  <c:v>1336</c:v>
                </c:pt>
                <c:pt idx="6">
                  <c:v>1290</c:v>
                </c:pt>
                <c:pt idx="9">
                  <c:v>1233</c:v>
                </c:pt>
                <c:pt idx="12">
                  <c:v>1135</c:v>
                </c:pt>
              </c:numCache>
            </c:numRef>
          </c:val>
          <c:extLst xmlns:c16r2="http://schemas.microsoft.com/office/drawing/2015/06/chart">
            <c:ext xmlns:c16="http://schemas.microsoft.com/office/drawing/2014/chart" uri="{C3380CC4-5D6E-409C-BE32-E72D297353CC}">
              <c16:uniqueId val="{00000006-914F-4FE9-B636-9DBB313A6A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14F-4FE9-B636-9DBB313A6A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13244</c:v>
                </c:pt>
                <c:pt idx="3">
                  <c:v>13125</c:v>
                </c:pt>
                <c:pt idx="6">
                  <c:v>12982</c:v>
                </c:pt>
                <c:pt idx="9">
                  <c:v>12569</c:v>
                </c:pt>
                <c:pt idx="12">
                  <c:v>11934</c:v>
                </c:pt>
              </c:numCache>
            </c:numRef>
          </c:val>
          <c:extLst xmlns:c16r2="http://schemas.microsoft.com/office/drawing/2015/06/chart">
            <c:ext xmlns:c16="http://schemas.microsoft.com/office/drawing/2014/chart" uri="{C3380CC4-5D6E-409C-BE32-E72D297353CC}">
              <c16:uniqueId val="{00000008-914F-4FE9-B636-9DBB313A6A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498</c:v>
                </c:pt>
                <c:pt idx="3">
                  <c:v>456</c:v>
                </c:pt>
                <c:pt idx="6">
                  <c:v>414</c:v>
                </c:pt>
                <c:pt idx="9">
                  <c:v>372</c:v>
                </c:pt>
                <c:pt idx="12">
                  <c:v>330</c:v>
                </c:pt>
              </c:numCache>
            </c:numRef>
          </c:val>
          <c:extLst xmlns:c16r2="http://schemas.microsoft.com/office/drawing/2015/06/chart">
            <c:ext xmlns:c16="http://schemas.microsoft.com/office/drawing/2014/chart" uri="{C3380CC4-5D6E-409C-BE32-E72D297353CC}">
              <c16:uniqueId val="{00000009-914F-4FE9-B636-9DBB313A6A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13748</c:v>
                </c:pt>
                <c:pt idx="3">
                  <c:v>13645</c:v>
                </c:pt>
                <c:pt idx="6">
                  <c:v>13828</c:v>
                </c:pt>
                <c:pt idx="9">
                  <c:v>14280</c:v>
                </c:pt>
                <c:pt idx="12">
                  <c:v>15573</c:v>
                </c:pt>
              </c:numCache>
            </c:numRef>
          </c:val>
          <c:extLst xmlns:c16r2="http://schemas.microsoft.com/office/drawing/2015/06/chart">
            <c:ext xmlns:c16="http://schemas.microsoft.com/office/drawing/2014/chart" uri="{C3380CC4-5D6E-409C-BE32-E72D297353CC}">
              <c16:uniqueId val="{0000000A-914F-4FE9-B636-9DBB313A6AFA}"/>
            </c:ext>
          </c:extLst>
        </c:ser>
        <c:dLbls>
          <c:showLegendKey val="0"/>
          <c:showVal val="0"/>
          <c:showCatName val="0"/>
          <c:showSerName val="0"/>
          <c:showPercent val="0"/>
          <c:showBubbleSize val="0"/>
        </c:dLbls>
        <c:gapWidth val="100"/>
        <c:overlap val="100"/>
        <c:axId val="166348288"/>
        <c:axId val="166350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7117</c:v>
                </c:pt>
                <c:pt idx="2">
                  <c:v>#N/A</c:v>
                </c:pt>
                <c:pt idx="3">
                  <c:v>#N/A</c:v>
                </c:pt>
                <c:pt idx="4">
                  <c:v>6629</c:v>
                </c:pt>
                <c:pt idx="5">
                  <c:v>#N/A</c:v>
                </c:pt>
                <c:pt idx="6">
                  <c:v>#N/A</c:v>
                </c:pt>
                <c:pt idx="7">
                  <c:v>5946</c:v>
                </c:pt>
                <c:pt idx="8">
                  <c:v>#N/A</c:v>
                </c:pt>
                <c:pt idx="9">
                  <c:v>#N/A</c:v>
                </c:pt>
                <c:pt idx="10">
                  <c:v>5559</c:v>
                </c:pt>
                <c:pt idx="11">
                  <c:v>#N/A</c:v>
                </c:pt>
                <c:pt idx="12">
                  <c:v>#N/A</c:v>
                </c:pt>
                <c:pt idx="13">
                  <c:v>4846</c:v>
                </c:pt>
                <c:pt idx="14">
                  <c:v>#N/A</c:v>
                </c:pt>
              </c:numCache>
            </c:numRef>
          </c:val>
          <c:smooth val="0"/>
          <c:extLst xmlns:c16r2="http://schemas.microsoft.com/office/drawing/2015/06/chart">
            <c:ext xmlns:c16="http://schemas.microsoft.com/office/drawing/2014/chart" uri="{C3380CC4-5D6E-409C-BE32-E72D297353CC}">
              <c16:uniqueId val="{0000000B-914F-4FE9-B636-9DBB313A6AFA}"/>
            </c:ext>
          </c:extLst>
        </c:ser>
        <c:dLbls>
          <c:showLegendKey val="0"/>
          <c:showVal val="0"/>
          <c:showCatName val="0"/>
          <c:showSerName val="0"/>
          <c:showPercent val="0"/>
          <c:showBubbleSize val="0"/>
        </c:dLbls>
        <c:marker val="1"/>
        <c:smooth val="0"/>
        <c:axId val="166348288"/>
        <c:axId val="166350208"/>
      </c:lineChart>
      <c:catAx>
        <c:axId val="16634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350208"/>
        <c:crosses val="autoZero"/>
        <c:auto val="1"/>
        <c:lblAlgn val="ctr"/>
        <c:lblOffset val="100"/>
        <c:tickLblSkip val="1"/>
        <c:tickMarkSkip val="1"/>
        <c:noMultiLvlLbl val="0"/>
      </c:catAx>
      <c:valAx>
        <c:axId val="166350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4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{A916E977-99EF-4C4D-8B0E-EB47EFC544ED}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89E5-4BCE-859F-0FEA3B6B473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{98458ADA-E4CD-4581-B7E3-62D2298AA953}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89E5-4BCE-859F-0FEA3B6B473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{BCDBBCB7-68F7-42B2-B32C-00E6A9065FB9}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89E5-4BCE-859F-0FEA3B6B473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{8BF132D9-AD6B-40E2-BD88-D738075722DA}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89E5-4BCE-859F-0FEA3B6B473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{D9C53605-ADEB-494E-B0D5-06FC42304F88}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89E5-4BCE-859F-0FEA3B6B4735}"/>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89E5-4BCE-859F-0FEA3B6B473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{7B7B53A6-A405-45B0-B61F-79F4D4C3818C}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89E5-4BCE-859F-0FEA3B6B473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{E207A778-646C-40D7-84BE-9C0305966AFB}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89E5-4BCE-859F-0FEA3B6B473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{64AD0441-7D46-4C64-9291-CCA70DE21434}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89E5-4BCE-859F-0FEA3B6B473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{E60F728A-602C-4B3F-8B0B-D2879CEFDCFA}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89E5-4BCE-859F-0FEA3B6B473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{4E87EE55-1B5B-4083-A6E6-75B653EC13EA}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89E5-4BCE-859F-0FEA3B6B4735}"/>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89E5-4BCE-859F-0FEA3B6B4735}"/>
            </c:ext>
          </c:extLst>
        </c:ser>
        <c:dLbls>
          <c:showLegendKey val="0"/>
          <c:showVal val="0"/>
          <c:showCatName val="0"/>
          <c:showSerName val="0"/>
          <c:showPercent val="0"/>
          <c:showBubbleSize val="0"/>
        </c:dLbls>
        <c:axId val="168079360"/>
        <c:axId val="168081280"/>
      </c:scatterChart>
      <c:valAx>
        <c:axId val="168079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081280"/>
        <c:crosses val="autoZero"/>
        <c:crossBetween val="midCat"/>
      </c:valAx>
      <c:valAx>
        <c:axId val="168081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07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{AAD9D1B1-57B4-410F-A429-0CBCE3125AB4}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9C7D-4CE2-A541-C0023876AB4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{C88078FF-F9CC-429D-9D80-24E433D3E3AF}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9C7D-4CE2-A541-C0023876AB4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{168FBBA9-5E87-4EFD-A922-9E434D99CE85}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9C7D-4CE2-A541-C0023876AB4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{9CFB2D82-98DA-42AF-9357-4F41D24E5937}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9C7D-4CE2-A541-C0023876AB4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{22DC722A-6744-41F9-A58A-61A467600330}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9C7D-4CE2-A541-C0023876AB4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13.5</c:v>
                </c:pt>
                <c:pt idx="2">
                  <c:v>13.2</c:v>
                </c:pt>
                <c:pt idx="3">
                  <c:v>12.5</c:v>
                </c:pt>
                <c:pt idx="4">
                  <c:v>11.5</c:v>
                </c:pt>
              </c:numCache>
            </c:numRef>
          </c:xVal>
          <c:yVal>
            <c:numRef>
              <c:f>公会計指標分析・財政指標組合せ分析表!$K$73:$O$73</c:f>
              <c:numCache>
                <c:formatCode>#,##0.0;"▲ "#,##0.0</c:formatCode>
                <c:ptCount val="5"/>
                <c:pt idx="0">
                  <c:v>92.3</c:v>
                </c:pt>
                <c:pt idx="1">
                  <c:v>87.2</c:v>
                </c:pt>
                <c:pt idx="2">
                  <c:v>77.3</c:v>
                </c:pt>
                <c:pt idx="3">
                  <c:v>72.599999999999994</c:v>
                </c:pt>
                <c:pt idx="4">
                  <c:v>62.2</c:v>
                </c:pt>
              </c:numCache>
            </c:numRef>
          </c:yVal>
          <c:smooth val="0"/>
          <c:extLst xmlns:c16r2="http://schemas.microsoft.com/office/drawing/2015/06/chart">
            <c:ext xmlns:c16="http://schemas.microsoft.com/office/drawing/2014/chart" uri="{C3380CC4-5D6E-409C-BE32-E72D297353CC}">
              <c16:uniqueId val="{00000005-9C7D-4CE2-A541-C0023876AB4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{F1134D57-6335-42F8-8273-55384A553F19}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9C7D-4CE2-A541-C0023876AB4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{2E9A0FB6-06AA-4919-AB2A-67E48351845F}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9C7D-4CE2-A541-C0023876AB4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{112124AA-39F6-40C2-976B-A69470A10166}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9C7D-4CE2-A541-C0023876AB4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{65AF4C4A-86B2-4EAF-B3E0-4077B7F1D99F}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9C7D-4CE2-A541-C0023876AB4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{38F31318-A697-46DD-BF09-8BBC1B4F304F}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9C7D-4CE2-A541-C0023876AB4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xmlns:c16r2="http://schemas.microsoft.com/office/drawing/2015/06/chart">
            <c:ext xmlns:c16="http://schemas.microsoft.com/office/drawing/2014/chart" uri="{C3380CC4-5D6E-409C-BE32-E72D297353CC}">
              <c16:uniqueId val="{0000000B-9C7D-4CE2-A541-C0023876AB4F}"/>
            </c:ext>
          </c:extLst>
        </c:ser>
        <c:dLbls>
          <c:showLegendKey val="0"/>
          <c:showVal val="0"/>
          <c:showCatName val="0"/>
          <c:showSerName val="0"/>
          <c:showPercent val="0"/>
          <c:showBubbleSize val="0"/>
        </c:dLbls>
        <c:axId val="168003840"/>
        <c:axId val="168010112"/>
      </c:scatterChart>
      <c:valAx>
        <c:axId val="168003840"/>
        <c:scaling>
          <c:orientation val="minMax"/>
          <c:max val="14.1"/>
          <c:min val="10.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010112"/>
        <c:crosses val="autoZero"/>
        <c:crossBetween val="midCat"/>
      </c:valAx>
      <c:valAx>
        <c:axId val="168010112"/>
        <c:scaling>
          <c:orientation val="minMax"/>
          <c:max val="98"/>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0038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一般会計の元利償還金については、新市建設計画掲載事業に係る合併特例事業債</a:t>
          </a:r>
          <a:r>
            <a:rPr kumimoji="1" lang="ja-JP" altLang="en-US" sz="1200">
              <a:solidFill>
                <a:sysClr val="windowText" lastClr="000000"/>
              </a:solidFill>
              <a:effectLst/>
              <a:latin typeface="+mn-ea"/>
              <a:ea typeface="+mn-ea"/>
              <a:cs typeface="+mn-cs"/>
            </a:rPr>
            <a:t>、また公共事業等債や</a:t>
          </a:r>
          <a:r>
            <a:rPr kumimoji="1" lang="ja-JP" altLang="ja-JP" sz="1200">
              <a:solidFill>
                <a:sysClr val="windowText" lastClr="000000"/>
              </a:solidFill>
              <a:effectLst/>
              <a:latin typeface="+mn-ea"/>
              <a:ea typeface="+mn-ea"/>
              <a:cs typeface="+mn-cs"/>
            </a:rPr>
            <a:t>臨時財政対策債など、一部償還額</a:t>
          </a:r>
          <a:r>
            <a:rPr kumimoji="1" lang="ja-JP" altLang="en-US" sz="1200">
              <a:solidFill>
                <a:sysClr val="windowText" lastClr="000000"/>
              </a:solidFill>
              <a:effectLst/>
              <a:latin typeface="+mn-ea"/>
              <a:ea typeface="+mn-ea"/>
              <a:cs typeface="+mn-cs"/>
            </a:rPr>
            <a:t>の増加も見受けられる</a:t>
          </a:r>
          <a:r>
            <a:rPr kumimoji="1" lang="ja-JP" altLang="ja-JP" sz="1200">
              <a:solidFill>
                <a:sysClr val="windowText" lastClr="000000"/>
              </a:solidFill>
              <a:effectLst/>
              <a:latin typeface="+mn-ea"/>
              <a:ea typeface="+mn-ea"/>
              <a:cs typeface="+mn-cs"/>
            </a:rPr>
            <a:t>が、全体として過去の借入に対する償還が順調に進捗していることから、年々減少傾向にあり、Ｈ</a:t>
          </a:r>
          <a:r>
            <a:rPr kumimoji="1" lang="en-US" altLang="ja-JP" sz="1200">
              <a:solidFill>
                <a:sysClr val="windowText" lastClr="000000"/>
              </a:solidFill>
              <a:effectLst/>
              <a:latin typeface="+mn-ea"/>
              <a:ea typeface="+mn-ea"/>
              <a:cs typeface="+mn-cs"/>
            </a:rPr>
            <a:t>26</a:t>
          </a:r>
          <a:r>
            <a:rPr kumimoji="1" lang="ja-JP" altLang="ja-JP" sz="1200">
              <a:solidFill>
                <a:sysClr val="windowText" lastClr="000000"/>
              </a:solidFill>
              <a:effectLst/>
              <a:latin typeface="+mn-ea"/>
              <a:ea typeface="+mn-ea"/>
              <a:cs typeface="+mn-cs"/>
            </a:rPr>
            <a:t>年度に比べて</a:t>
          </a:r>
          <a:r>
            <a:rPr kumimoji="1" lang="en-US" altLang="ja-JP" sz="1200">
              <a:solidFill>
                <a:sysClr val="windowText" lastClr="000000"/>
              </a:solidFill>
              <a:effectLst/>
              <a:latin typeface="+mn-ea"/>
              <a:ea typeface="+mn-ea"/>
              <a:cs typeface="+mn-cs"/>
            </a:rPr>
            <a:t>70</a:t>
          </a:r>
          <a:r>
            <a:rPr kumimoji="1" lang="ja-JP" altLang="ja-JP" sz="1200">
              <a:solidFill>
                <a:sysClr val="windowText" lastClr="000000"/>
              </a:solidFill>
              <a:effectLst/>
              <a:latin typeface="+mn-ea"/>
              <a:ea typeface="+mn-ea"/>
              <a:cs typeface="+mn-cs"/>
            </a:rPr>
            <a:t>百万円の減少となった。</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公営企業債の元利償還金に対する繰入金について</a:t>
          </a:r>
          <a:r>
            <a:rPr kumimoji="1" lang="ja-JP" altLang="en-US" sz="1200">
              <a:solidFill>
                <a:sysClr val="windowText" lastClr="000000"/>
              </a:solidFill>
              <a:effectLst/>
              <a:latin typeface="+mn-ea"/>
              <a:ea typeface="+mn-ea"/>
              <a:cs typeface="+mn-cs"/>
            </a:rPr>
            <a:t>は</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Ｈ</a:t>
          </a:r>
          <a:r>
            <a:rPr kumimoji="1" lang="en-US" altLang="ja-JP" sz="1200">
              <a:solidFill>
                <a:sysClr val="windowText" lastClr="000000"/>
              </a:solidFill>
              <a:effectLst/>
              <a:latin typeface="+mn-ea"/>
              <a:ea typeface="+mn-ea"/>
              <a:cs typeface="+mn-cs"/>
            </a:rPr>
            <a:t>25</a:t>
          </a:r>
          <a:r>
            <a:rPr kumimoji="1" lang="ja-JP" altLang="en-US" sz="1200">
              <a:solidFill>
                <a:sysClr val="windowText" lastClr="000000"/>
              </a:solidFill>
              <a:effectLst/>
              <a:latin typeface="+mn-ea"/>
              <a:ea typeface="+mn-ea"/>
              <a:cs typeface="+mn-cs"/>
            </a:rPr>
            <a:t>年度以降は</a:t>
          </a:r>
          <a:r>
            <a:rPr kumimoji="1" lang="en-US" altLang="ja-JP" sz="1200">
              <a:solidFill>
                <a:sysClr val="windowText" lastClr="000000"/>
              </a:solidFill>
              <a:effectLst/>
              <a:latin typeface="+mn-ea"/>
              <a:ea typeface="+mn-ea"/>
              <a:cs typeface="+mn-cs"/>
            </a:rPr>
            <a:t>690</a:t>
          </a:r>
          <a:r>
            <a:rPr kumimoji="1" lang="ja-JP" altLang="en-US" sz="1200">
              <a:solidFill>
                <a:sysClr val="windowText" lastClr="000000"/>
              </a:solidFill>
              <a:effectLst/>
              <a:latin typeface="+mn-ea"/>
              <a:ea typeface="+mn-ea"/>
              <a:cs typeface="+mn-cs"/>
            </a:rPr>
            <a:t>百万円前後で推移しているが、</a:t>
          </a:r>
          <a:r>
            <a:rPr kumimoji="1" lang="ja-JP" altLang="ja-JP" sz="1200">
              <a:solidFill>
                <a:sysClr val="windowText" lastClr="000000"/>
              </a:solidFill>
              <a:effectLst/>
              <a:latin typeface="+mn-ea"/>
              <a:ea typeface="+mn-ea"/>
              <a:cs typeface="+mn-cs"/>
            </a:rPr>
            <a:t>上下水道の施設整備の継続実施に伴い、Ｈ</a:t>
          </a:r>
          <a:r>
            <a:rPr kumimoji="1" lang="en-US" altLang="ja-JP" sz="1200">
              <a:solidFill>
                <a:sysClr val="windowText" lastClr="000000"/>
              </a:solidFill>
              <a:effectLst/>
              <a:latin typeface="+mn-ea"/>
              <a:ea typeface="+mn-ea"/>
              <a:cs typeface="+mn-cs"/>
            </a:rPr>
            <a:t>23</a:t>
          </a:r>
          <a:r>
            <a:rPr kumimoji="1" lang="ja-JP" altLang="ja-JP" sz="1200">
              <a:solidFill>
                <a:sysClr val="windowText" lastClr="000000"/>
              </a:solidFill>
              <a:effectLst/>
              <a:latin typeface="+mn-ea"/>
              <a:ea typeface="+mn-ea"/>
              <a:cs typeface="+mn-cs"/>
            </a:rPr>
            <a:t>年度と比較するとＨ</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年度では</a:t>
          </a:r>
          <a:r>
            <a:rPr kumimoji="1" lang="en-US" altLang="ja-JP" sz="1200">
              <a:solidFill>
                <a:sysClr val="windowText" lastClr="000000"/>
              </a:solidFill>
              <a:effectLst/>
              <a:latin typeface="+mn-ea"/>
              <a:ea typeface="+mn-ea"/>
              <a:cs typeface="+mn-cs"/>
            </a:rPr>
            <a:t>54</a:t>
          </a:r>
          <a:r>
            <a:rPr kumimoji="1" lang="ja-JP" altLang="ja-JP" sz="1200">
              <a:solidFill>
                <a:sysClr val="windowText" lastClr="000000"/>
              </a:solidFill>
              <a:effectLst/>
              <a:latin typeface="+mn-ea"/>
              <a:ea typeface="+mn-ea"/>
              <a:cs typeface="+mn-cs"/>
            </a:rPr>
            <a:t>百万円</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増加</a:t>
          </a:r>
          <a:r>
            <a:rPr kumimoji="1" lang="ja-JP" altLang="en-US" sz="1200">
              <a:solidFill>
                <a:sysClr val="windowText" lastClr="000000"/>
              </a:solidFill>
              <a:effectLst/>
              <a:latin typeface="+mn-ea"/>
              <a:ea typeface="+mn-ea"/>
              <a:cs typeface="+mn-cs"/>
            </a:rPr>
            <a:t>となって</a:t>
          </a:r>
          <a:r>
            <a:rPr kumimoji="1" lang="ja-JP" altLang="ja-JP" sz="1200">
              <a:solidFill>
                <a:sysClr val="windowText" lastClr="000000"/>
              </a:solidFill>
              <a:effectLst/>
              <a:latin typeface="+mn-ea"/>
              <a:ea typeface="+mn-ea"/>
              <a:cs typeface="+mn-cs"/>
            </a:rPr>
            <a:t>いる。　</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算入公債費等については、合併特例事業債や臨時財政対策債</a:t>
          </a:r>
          <a:r>
            <a:rPr kumimoji="1" lang="ja-JP" altLang="en-US" sz="1200">
              <a:solidFill>
                <a:sysClr val="windowText" lastClr="000000"/>
              </a:solidFill>
              <a:effectLst/>
              <a:latin typeface="+mn-ea"/>
              <a:ea typeface="+mn-ea"/>
              <a:cs typeface="+mn-cs"/>
            </a:rPr>
            <a:t>など</a:t>
          </a:r>
          <a:r>
            <a:rPr kumimoji="1" lang="ja-JP" altLang="ja-JP" sz="1200">
              <a:solidFill>
                <a:sysClr val="windowText" lastClr="000000"/>
              </a:solidFill>
              <a:effectLst/>
              <a:latin typeface="+mn-ea"/>
              <a:ea typeface="+mn-ea"/>
              <a:cs typeface="+mn-cs"/>
            </a:rPr>
            <a:t>基準財政需要額</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増加</a:t>
          </a:r>
          <a:r>
            <a:rPr kumimoji="1" lang="ja-JP" altLang="en-US" sz="1200">
              <a:solidFill>
                <a:sysClr val="windowText" lastClr="000000"/>
              </a:solidFill>
              <a:effectLst/>
              <a:latin typeface="+mn-ea"/>
              <a:ea typeface="+mn-ea"/>
              <a:cs typeface="+mn-cs"/>
            </a:rPr>
            <a:t>要因もあるが、地方債の償還終了等による算入額の減少も影響し、前年度とほぼ同額で推移している。</a:t>
          </a:r>
          <a:endParaRPr lang="ja-JP" altLang="ja-JP" sz="1200">
            <a:solidFill>
              <a:sysClr val="windowText" lastClr="000000"/>
            </a:solidFill>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一般会計の地方債残高については近年減少傾向にあったが、Ｈ</a:t>
          </a:r>
          <a:r>
            <a:rPr kumimoji="1" lang="en-US" altLang="ja-JP" sz="1200">
              <a:solidFill>
                <a:sysClr val="windowText" lastClr="000000"/>
              </a:solidFill>
              <a:effectLst/>
              <a:latin typeface="+mn-ea"/>
              <a:ea typeface="+mn-ea"/>
              <a:cs typeface="+mn-cs"/>
            </a:rPr>
            <a:t>25</a:t>
          </a:r>
          <a:r>
            <a:rPr kumimoji="1" lang="ja-JP" altLang="ja-JP" sz="1200">
              <a:solidFill>
                <a:sysClr val="windowText" lastClr="000000"/>
              </a:solidFill>
              <a:effectLst/>
              <a:latin typeface="+mn-ea"/>
              <a:ea typeface="+mn-ea"/>
              <a:cs typeface="+mn-cs"/>
            </a:rPr>
            <a:t>年度以降、消防救急デジタル無線施設整備事業、はしご車整備事業、防災行政無線周波数統合事業など防災力強化を目的とした事業</a:t>
          </a:r>
          <a:r>
            <a:rPr kumimoji="1" lang="ja-JP" altLang="en-US" sz="1200">
              <a:solidFill>
                <a:sysClr val="windowText" lastClr="000000"/>
              </a:solidFill>
              <a:effectLst/>
              <a:latin typeface="+mn-ea"/>
              <a:ea typeface="+mn-ea"/>
              <a:cs typeface="+mn-cs"/>
            </a:rPr>
            <a:t>や</a:t>
          </a:r>
          <a:r>
            <a:rPr kumimoji="1" lang="ja-JP" altLang="ja-JP" sz="1200">
              <a:solidFill>
                <a:sysClr val="windowText" lastClr="000000"/>
              </a:solidFill>
              <a:effectLst/>
              <a:latin typeface="+mn-ea"/>
              <a:ea typeface="+mn-ea"/>
              <a:cs typeface="+mn-cs"/>
            </a:rPr>
            <a:t>子育て環境の充実を図るための児童館建設事業の実施、</a:t>
          </a:r>
          <a:r>
            <a:rPr kumimoji="1" lang="ja-JP" altLang="en-US" sz="1200">
              <a:solidFill>
                <a:sysClr val="windowText" lastClr="000000"/>
              </a:solidFill>
              <a:effectLst/>
              <a:latin typeface="+mn-ea"/>
              <a:ea typeface="+mn-ea"/>
              <a:cs typeface="+mn-cs"/>
            </a:rPr>
            <a:t>また、Ｈ</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年度に合併特例事業債を活用した「地域振興基金」を新規造成したことなどにより、</a:t>
          </a:r>
          <a:r>
            <a:rPr kumimoji="1" lang="ja-JP" altLang="ja-JP" sz="1200">
              <a:solidFill>
                <a:sysClr val="windowText" lastClr="000000"/>
              </a:solidFill>
              <a:effectLst/>
              <a:latin typeface="+mn-ea"/>
              <a:ea typeface="+mn-ea"/>
              <a:cs typeface="+mn-cs"/>
            </a:rPr>
            <a:t>Ｈ</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年度末</a:t>
          </a:r>
          <a:r>
            <a:rPr kumimoji="1" lang="ja-JP" altLang="en-US" sz="1200">
              <a:solidFill>
                <a:sysClr val="windowText" lastClr="000000"/>
              </a:solidFill>
              <a:effectLst/>
              <a:latin typeface="+mn-ea"/>
              <a:ea typeface="+mn-ea"/>
              <a:cs typeface="+mn-cs"/>
            </a:rPr>
            <a:t>において</a:t>
          </a:r>
          <a:r>
            <a:rPr kumimoji="1" lang="en-US" altLang="ja-JP" sz="1200">
              <a:solidFill>
                <a:sysClr val="windowText" lastClr="000000"/>
              </a:solidFill>
              <a:effectLst/>
              <a:latin typeface="+mn-ea"/>
              <a:ea typeface="+mn-ea"/>
              <a:cs typeface="+mn-cs"/>
            </a:rPr>
            <a:t>155.7</a:t>
          </a:r>
          <a:r>
            <a:rPr kumimoji="1" lang="ja-JP" altLang="ja-JP" sz="1200">
              <a:solidFill>
                <a:sysClr val="windowText" lastClr="000000"/>
              </a:solidFill>
              <a:effectLst/>
              <a:latin typeface="+mn-ea"/>
              <a:ea typeface="+mn-ea"/>
              <a:cs typeface="+mn-cs"/>
            </a:rPr>
            <a:t>億円</a:t>
          </a:r>
          <a:r>
            <a:rPr kumimoji="1" lang="ja-JP" altLang="en-US" sz="1200">
              <a:solidFill>
                <a:sysClr val="windowText" lastClr="000000"/>
              </a:solidFill>
              <a:effectLst/>
              <a:latin typeface="+mn-ea"/>
              <a:ea typeface="+mn-ea"/>
              <a:cs typeface="+mn-cs"/>
            </a:rPr>
            <a:t>、対前年度比</a:t>
          </a:r>
          <a:r>
            <a:rPr kumimoji="1" lang="en-US" altLang="ja-JP" sz="1200">
              <a:solidFill>
                <a:sysClr val="windowText" lastClr="000000"/>
              </a:solidFill>
              <a:effectLst/>
              <a:latin typeface="+mn-ea"/>
              <a:ea typeface="+mn-ea"/>
              <a:cs typeface="+mn-cs"/>
            </a:rPr>
            <a:t>9.1</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増加</a:t>
          </a:r>
          <a:r>
            <a:rPr kumimoji="1" lang="ja-JP" altLang="en-US" sz="1200">
              <a:solidFill>
                <a:sysClr val="windowText" lastClr="000000"/>
              </a:solidFill>
              <a:effectLst/>
              <a:latin typeface="+mn-ea"/>
              <a:ea typeface="+mn-ea"/>
              <a:cs typeface="+mn-cs"/>
            </a:rPr>
            <a:t>となった</a:t>
          </a:r>
          <a:r>
            <a:rPr kumimoji="1" lang="ja-JP" altLang="ja-JP" sz="1200">
              <a:solidFill>
                <a:sysClr val="windowText" lastClr="000000"/>
              </a:solidFill>
              <a:effectLst/>
              <a:latin typeface="+mn-ea"/>
              <a:ea typeface="+mn-ea"/>
              <a:cs typeface="+mn-cs"/>
            </a:rPr>
            <a:t>。</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原則として、交付税措置のない新規の地方債発行は継続して抑制を図っているが、今後も学校施設</a:t>
          </a:r>
          <a:r>
            <a:rPr kumimoji="1" lang="ja-JP" altLang="en-US" sz="1200">
              <a:solidFill>
                <a:sysClr val="windowText" lastClr="000000"/>
              </a:solidFill>
              <a:effectLst/>
              <a:latin typeface="+mn-ea"/>
              <a:ea typeface="+mn-ea"/>
              <a:cs typeface="+mn-cs"/>
            </a:rPr>
            <a:t>をはじめとする公共施設の</a:t>
          </a:r>
          <a:r>
            <a:rPr kumimoji="1" lang="ja-JP" altLang="ja-JP" sz="1200">
              <a:solidFill>
                <a:sysClr val="windowText" lastClr="000000"/>
              </a:solidFill>
              <a:effectLst/>
              <a:latin typeface="+mn-ea"/>
              <a:ea typeface="+mn-ea"/>
              <a:cs typeface="+mn-cs"/>
            </a:rPr>
            <a:t>老朽</a:t>
          </a:r>
          <a:r>
            <a:rPr kumimoji="1" lang="ja-JP" altLang="en-US" sz="1200">
              <a:solidFill>
                <a:sysClr val="windowText" lastClr="000000"/>
              </a:solidFill>
              <a:effectLst/>
              <a:latin typeface="+mn-ea"/>
              <a:ea typeface="+mn-ea"/>
              <a:cs typeface="+mn-cs"/>
            </a:rPr>
            <a:t>改修事</a:t>
          </a:r>
          <a:r>
            <a:rPr kumimoji="1" lang="ja-JP" altLang="ja-JP" sz="1200">
              <a:solidFill>
                <a:sysClr val="windowText" lastClr="000000"/>
              </a:solidFill>
              <a:effectLst/>
              <a:latin typeface="+mn-ea"/>
              <a:ea typeface="+mn-ea"/>
              <a:cs typeface="+mn-cs"/>
            </a:rPr>
            <a:t>業</a:t>
          </a:r>
          <a:r>
            <a:rPr kumimoji="1" lang="ja-JP" altLang="en-US" sz="1200">
              <a:solidFill>
                <a:sysClr val="windowText" lastClr="000000"/>
              </a:solidFill>
              <a:effectLst/>
              <a:latin typeface="+mn-ea"/>
              <a:ea typeface="+mn-ea"/>
              <a:cs typeface="+mn-cs"/>
            </a:rPr>
            <a:t>や</a:t>
          </a:r>
          <a:r>
            <a:rPr kumimoji="1" lang="ja-JP" altLang="ja-JP" sz="1200">
              <a:solidFill>
                <a:sysClr val="windowText" lastClr="000000"/>
              </a:solidFill>
              <a:effectLst/>
              <a:latin typeface="+mn-ea"/>
              <a:ea typeface="+mn-ea"/>
              <a:cs typeface="+mn-cs"/>
            </a:rPr>
            <a:t>新市建設計画に基づく合併特例事業など、地方債残高の増加要因</a:t>
          </a:r>
          <a:r>
            <a:rPr kumimoji="1" lang="ja-JP" altLang="en-US" sz="1200">
              <a:solidFill>
                <a:sysClr val="windowText" lastClr="000000"/>
              </a:solidFill>
              <a:effectLst/>
              <a:latin typeface="+mn-ea"/>
              <a:ea typeface="+mn-ea"/>
              <a:cs typeface="+mn-cs"/>
            </a:rPr>
            <a:t>も</a:t>
          </a:r>
          <a:r>
            <a:rPr kumimoji="1" lang="ja-JP" altLang="ja-JP" sz="1200">
              <a:solidFill>
                <a:sysClr val="windowText" lastClr="000000"/>
              </a:solidFill>
              <a:effectLst/>
              <a:latin typeface="+mn-ea"/>
              <a:ea typeface="+mn-ea"/>
              <a:cs typeface="+mn-cs"/>
            </a:rPr>
            <a:t>見込まれる。</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充当可能基金については、Ｈ</a:t>
          </a:r>
          <a:r>
            <a:rPr kumimoji="1" lang="en-US" altLang="ja-JP" sz="1200">
              <a:solidFill>
                <a:sysClr val="windowText" lastClr="000000"/>
              </a:solidFill>
              <a:effectLst/>
              <a:latin typeface="+mn-ea"/>
              <a:ea typeface="+mn-ea"/>
              <a:cs typeface="+mn-cs"/>
            </a:rPr>
            <a:t>23</a:t>
          </a:r>
          <a:r>
            <a:rPr kumimoji="1" lang="ja-JP" altLang="ja-JP" sz="1200">
              <a:solidFill>
                <a:sysClr val="windowText" lastClr="000000"/>
              </a:solidFill>
              <a:effectLst/>
              <a:latin typeface="+mn-ea"/>
              <a:ea typeface="+mn-ea"/>
              <a:cs typeface="+mn-cs"/>
            </a:rPr>
            <a:t>年度に学校施設改築事業等の財源として</a:t>
          </a:r>
          <a:r>
            <a:rPr kumimoji="1" lang="en-US" altLang="ja-JP" sz="1200">
              <a:solidFill>
                <a:sysClr val="windowText" lastClr="000000"/>
              </a:solidFill>
              <a:effectLst/>
              <a:latin typeface="+mn-ea"/>
              <a:ea typeface="+mn-ea"/>
              <a:cs typeface="+mn-cs"/>
            </a:rPr>
            <a:t>5</a:t>
          </a:r>
          <a:r>
            <a:rPr kumimoji="1" lang="ja-JP" altLang="ja-JP" sz="1200">
              <a:solidFill>
                <a:sysClr val="windowText" lastClr="000000"/>
              </a:solidFill>
              <a:effectLst/>
              <a:latin typeface="+mn-ea"/>
              <a:ea typeface="+mn-ea"/>
              <a:cs typeface="+mn-cs"/>
            </a:rPr>
            <a:t>億円の取崩しを行ったことにより一時的に落ち込んだが、その後、順調</a:t>
          </a:r>
          <a:r>
            <a:rPr kumimoji="1" lang="ja-JP" altLang="en-US" sz="1200">
              <a:solidFill>
                <a:sysClr val="windowText" lastClr="000000"/>
              </a:solidFill>
              <a:effectLst/>
              <a:latin typeface="+mn-ea"/>
              <a:ea typeface="+mn-ea"/>
              <a:cs typeface="+mn-cs"/>
            </a:rPr>
            <a:t>な</a:t>
          </a:r>
          <a:r>
            <a:rPr kumimoji="1" lang="ja-JP" altLang="ja-JP" sz="1200">
              <a:solidFill>
                <a:sysClr val="windowText" lastClr="000000"/>
              </a:solidFill>
              <a:effectLst/>
              <a:latin typeface="+mn-ea"/>
              <a:ea typeface="+mn-ea"/>
              <a:cs typeface="+mn-cs"/>
            </a:rPr>
            <a:t>積戻し</a:t>
          </a:r>
          <a:r>
            <a:rPr kumimoji="1" lang="ja-JP" altLang="en-US" sz="1200">
              <a:solidFill>
                <a:sysClr val="windowText" lastClr="000000"/>
              </a:solidFill>
              <a:effectLst/>
              <a:latin typeface="+mn-ea"/>
              <a:ea typeface="+mn-ea"/>
              <a:cs typeface="+mn-cs"/>
            </a:rPr>
            <a:t>が図れたことから、</a:t>
          </a:r>
          <a:r>
            <a:rPr kumimoji="1" lang="ja-JP" altLang="ja-JP" sz="1200">
              <a:solidFill>
                <a:sysClr val="windowText" lastClr="000000"/>
              </a:solidFill>
              <a:effectLst/>
              <a:latin typeface="+mn-ea"/>
              <a:ea typeface="+mn-ea"/>
              <a:cs typeface="+mn-cs"/>
            </a:rPr>
            <a:t>Ｈ</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年度末には</a:t>
          </a:r>
          <a:r>
            <a:rPr kumimoji="1" lang="en-US" altLang="ja-JP" sz="1200">
              <a:solidFill>
                <a:sysClr val="windowText" lastClr="000000"/>
              </a:solidFill>
              <a:effectLst/>
              <a:latin typeface="+mn-ea"/>
              <a:ea typeface="+mn-ea"/>
              <a:cs typeface="+mn-cs"/>
            </a:rPr>
            <a:t>68.9</a:t>
          </a:r>
          <a:r>
            <a:rPr kumimoji="1" lang="ja-JP" altLang="en-US" sz="1200">
              <a:solidFill>
                <a:sysClr val="windowText" lastClr="000000"/>
              </a:solidFill>
              <a:effectLst/>
              <a:latin typeface="+mn-ea"/>
              <a:ea typeface="+mn-ea"/>
              <a:cs typeface="+mn-cs"/>
            </a:rPr>
            <a:t>億円</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対前年度比</a:t>
          </a:r>
          <a:r>
            <a:rPr kumimoji="1" lang="en-US" altLang="ja-JP" sz="1200">
              <a:solidFill>
                <a:sysClr val="windowText" lastClr="000000"/>
              </a:solidFill>
              <a:effectLst/>
              <a:latin typeface="+mn-ea"/>
              <a:ea typeface="+mn-ea"/>
              <a:cs typeface="+mn-cs"/>
            </a:rPr>
            <a:t>9.3</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増加となった。</a:t>
          </a:r>
          <a:endParaRPr lang="ja-JP" altLang="ja-JP" sz="1200">
            <a:solidFill>
              <a:sysClr val="windowText" lastClr="000000"/>
            </a:solidFill>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33,766
33,616
211.30
16,944,651
16,005,557
733,288
9,143,016
15,573,488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62.2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33,766
33,616
211.30
16,944,651
16,005,557
733,288
9,143,016
15,573,488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33,766
33,616
211.30
16,944,651
16,005,557
733,288
9,143,016
15,573,488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33,766
33,616
211.30
16,944,651
16,005,557
733,288
9,143,016
15,573,488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62.2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mn-lt"/>
              <a:ea typeface="+mn-ea"/>
              <a:cs typeface="+mn-cs"/>
            </a:rPr>
            <a:t>　Ｈ</a:t>
          </a:r>
          <a:r>
            <a:rPr kumimoji="1" lang="en-US" altLang="ja-JP" sz="1200">
              <a:solidFill>
                <a:sysClr val="windowText" lastClr="000000"/>
              </a:solidFill>
              <a:effectLst/>
              <a:latin typeface="+mn-lt"/>
              <a:ea typeface="+mn-ea"/>
              <a:cs typeface="+mn-cs"/>
            </a:rPr>
            <a:t>16</a:t>
          </a:r>
          <a:r>
            <a:rPr kumimoji="1" lang="ja-JP" altLang="ja-JP"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9</a:t>
          </a:r>
          <a:r>
            <a:rPr kumimoji="1" lang="ja-JP" altLang="ja-JP" sz="1200">
              <a:solidFill>
                <a:sysClr val="windowText" lastClr="000000"/>
              </a:solidFill>
              <a:effectLst/>
              <a:latin typeface="+mn-lt"/>
              <a:ea typeface="+mn-ea"/>
              <a:cs typeface="+mn-cs"/>
            </a:rPr>
            <a:t>月の</a:t>
          </a:r>
          <a:r>
            <a:rPr kumimoji="1" lang="en-US" altLang="ja-JP" sz="1200">
              <a:solidFill>
                <a:sysClr val="windowText" lastClr="000000"/>
              </a:solidFill>
              <a:effectLst/>
              <a:latin typeface="+mn-lt"/>
              <a:ea typeface="+mn-ea"/>
              <a:cs typeface="+mn-cs"/>
            </a:rPr>
            <a:t>2</a:t>
          </a:r>
          <a:r>
            <a:rPr kumimoji="1" lang="ja-JP" altLang="ja-JP" sz="1200">
              <a:solidFill>
                <a:sysClr val="windowText" lastClr="000000"/>
              </a:solidFill>
              <a:effectLst/>
              <a:latin typeface="+mn-lt"/>
              <a:ea typeface="+mn-ea"/>
              <a:cs typeface="+mn-cs"/>
            </a:rPr>
            <a:t>町合併により財政基盤の強化が図れ、</a:t>
          </a:r>
          <a:r>
            <a:rPr kumimoji="1" lang="ja-JP" altLang="en-US"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年度では</a:t>
          </a:r>
          <a:r>
            <a:rPr kumimoji="1" lang="ja-JP" altLang="ja-JP" sz="1200">
              <a:solidFill>
                <a:sysClr val="windowText" lastClr="000000"/>
              </a:solidFill>
              <a:effectLst/>
              <a:latin typeface="+mn-lt"/>
              <a:ea typeface="+mn-ea"/>
              <a:cs typeface="+mn-cs"/>
            </a:rPr>
            <a:t>類似団体平均を</a:t>
          </a:r>
          <a:r>
            <a:rPr kumimoji="1" lang="en-US" altLang="ja-JP" sz="1200">
              <a:solidFill>
                <a:sysClr val="windowText" lastClr="000000"/>
              </a:solidFill>
              <a:effectLst/>
              <a:latin typeface="+mn-lt"/>
              <a:ea typeface="+mn-ea"/>
              <a:cs typeface="+mn-cs"/>
            </a:rPr>
            <a:t>0.11</a:t>
          </a:r>
          <a:r>
            <a:rPr kumimoji="1" lang="ja-JP" altLang="ja-JP" sz="1200">
              <a:solidFill>
                <a:sysClr val="windowText" lastClr="000000"/>
              </a:solidFill>
              <a:effectLst/>
              <a:latin typeface="+mn-lt"/>
              <a:ea typeface="+mn-ea"/>
              <a:cs typeface="+mn-cs"/>
            </a:rPr>
            <a:t>上回っている。近年は、ほぼ横ばいの状況で推移しているが、今後は社会保障関連経費</a:t>
          </a:r>
          <a:r>
            <a:rPr kumimoji="1" lang="ja-JP" altLang="en-US" sz="1200">
              <a:solidFill>
                <a:sysClr val="windowText" lastClr="000000"/>
              </a:solidFill>
              <a:effectLst/>
              <a:latin typeface="+mn-lt"/>
              <a:ea typeface="+mn-ea"/>
              <a:cs typeface="+mn-cs"/>
            </a:rPr>
            <a:t>や公共施設の老朽化対策経費の増加</a:t>
          </a:r>
          <a:r>
            <a:rPr kumimoji="1" lang="ja-JP" altLang="ja-JP" sz="1200">
              <a:solidFill>
                <a:sysClr val="windowText" lastClr="000000"/>
              </a:solidFill>
              <a:effectLst/>
              <a:latin typeface="+mn-lt"/>
              <a:ea typeface="+mn-ea"/>
              <a:cs typeface="+mn-cs"/>
            </a:rPr>
            <a:t>が見込まれることから、実施事業における優先度の見極めやスクラップアンドビルドの徹底により、効率的な行政運営を図る。あわせて企業誘致の推進や中小企業振興施策の充実、また市税を中心とした債権管理の強化を図るなど、自主財源の</a:t>
          </a:r>
          <a:r>
            <a:rPr kumimoji="1" lang="ja-JP" altLang="en-US" sz="1200">
              <a:solidFill>
                <a:sysClr val="windowText" lastClr="000000"/>
              </a:solidFill>
              <a:effectLst/>
              <a:latin typeface="+mn-lt"/>
              <a:ea typeface="+mn-ea"/>
              <a:cs typeface="+mn-cs"/>
            </a:rPr>
            <a:t>さらなる</a:t>
          </a:r>
          <a:r>
            <a:rPr kumimoji="1" lang="ja-JP" altLang="ja-JP" sz="1200">
              <a:solidFill>
                <a:sysClr val="windowText" lastClr="000000"/>
              </a:solidFill>
              <a:effectLst/>
              <a:latin typeface="+mn-lt"/>
              <a:ea typeface="+mn-ea"/>
              <a:cs typeface="+mn-cs"/>
            </a:rPr>
            <a:t>適正確保に努める。</a:t>
          </a:r>
          <a:endParaRPr lang="ja-JP" altLang="ja-JP" sz="12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5292</xdr:rowOff>
    </xdr:to>
    <xdr:cxnSp macro="">
      <xdr:nvCxnSpPr>
        <xdr:cNvPr id="77" name="直線コネクタ 76"/>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66269</xdr:rowOff>
    </xdr:from>
    <xdr:ext cx="762000" cy="259045"/>
    <xdr:sp macro="" textlink="">
      <xdr:nvSpPr>
        <xdr:cNvPr id="94" name="テキスト ボックス 93"/>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ea"/>
              <a:ea typeface="+mn-ea"/>
              <a:cs typeface="+mn-cs"/>
            </a:rPr>
            <a:t>　自立支援給付等</a:t>
          </a:r>
          <a:r>
            <a:rPr kumimoji="1" lang="ja-JP" altLang="en-US" sz="1200">
              <a:solidFill>
                <a:sysClr val="windowText" lastClr="000000"/>
              </a:solidFill>
              <a:effectLst/>
              <a:latin typeface="+mn-ea"/>
              <a:ea typeface="+mn-ea"/>
              <a:cs typeface="+mn-cs"/>
            </a:rPr>
            <a:t>の</a:t>
          </a:r>
          <a:r>
            <a:rPr kumimoji="1" lang="ja-JP" altLang="ja-JP" sz="1200">
              <a:solidFill>
                <a:sysClr val="windowText" lastClr="000000"/>
              </a:solidFill>
              <a:effectLst/>
              <a:latin typeface="+mn-ea"/>
              <a:ea typeface="+mn-ea"/>
              <a:cs typeface="+mn-cs"/>
            </a:rPr>
            <a:t>障害者福祉費の増加に</a:t>
          </a:r>
          <a:r>
            <a:rPr kumimoji="1" lang="ja-JP" altLang="en-US" sz="1200">
              <a:solidFill>
                <a:sysClr val="windowText" lastClr="000000"/>
              </a:solidFill>
              <a:effectLst/>
              <a:latin typeface="+mn-ea"/>
              <a:ea typeface="+mn-ea"/>
              <a:cs typeface="+mn-cs"/>
            </a:rPr>
            <a:t>伴う</a:t>
          </a:r>
          <a:r>
            <a:rPr kumimoji="1" lang="ja-JP" altLang="ja-JP" sz="1200">
              <a:solidFill>
                <a:sysClr val="windowText" lastClr="000000"/>
              </a:solidFill>
              <a:effectLst/>
              <a:latin typeface="+mn-ea"/>
              <a:ea typeface="+mn-ea"/>
              <a:cs typeface="+mn-cs"/>
            </a:rPr>
            <a:t>扶助費の伸び（対前年度費</a:t>
          </a:r>
          <a:r>
            <a:rPr kumimoji="1" lang="en-US" altLang="ja-JP" sz="1200">
              <a:solidFill>
                <a:sysClr val="windowText" lastClr="000000"/>
              </a:solidFill>
              <a:effectLst/>
              <a:latin typeface="+mn-ea"/>
              <a:ea typeface="+mn-ea"/>
              <a:cs typeface="+mn-cs"/>
            </a:rPr>
            <a:t>10.0</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が</a:t>
          </a:r>
          <a:r>
            <a:rPr kumimoji="1" lang="ja-JP" altLang="ja-JP" sz="1200">
              <a:solidFill>
                <a:sysClr val="windowText" lastClr="000000"/>
              </a:solidFill>
              <a:effectLst/>
              <a:latin typeface="+mn-ea"/>
              <a:ea typeface="+mn-ea"/>
              <a:cs typeface="+mn-cs"/>
            </a:rPr>
            <a:t>影響</a:t>
          </a:r>
          <a:r>
            <a:rPr kumimoji="1" lang="ja-JP" altLang="en-US" sz="1200">
              <a:solidFill>
                <a:sysClr val="windowText" lastClr="000000"/>
              </a:solidFill>
              <a:effectLst/>
              <a:latin typeface="+mn-ea"/>
              <a:ea typeface="+mn-ea"/>
              <a:cs typeface="+mn-cs"/>
            </a:rPr>
            <a:t>し</a:t>
          </a:r>
          <a:r>
            <a:rPr kumimoji="1" lang="ja-JP" altLang="ja-JP" sz="1200">
              <a:solidFill>
                <a:sysClr val="windowText" lastClr="000000"/>
              </a:solidFill>
              <a:effectLst/>
              <a:latin typeface="+mn-ea"/>
              <a:ea typeface="+mn-ea"/>
              <a:cs typeface="+mn-cs"/>
            </a:rPr>
            <a:t>、近年は</a:t>
          </a:r>
          <a:r>
            <a:rPr kumimoji="1" lang="ja-JP" altLang="en-US" sz="1200">
              <a:solidFill>
                <a:sysClr val="windowText" lastClr="000000"/>
              </a:solidFill>
              <a:effectLst/>
              <a:latin typeface="+mn-ea"/>
              <a:ea typeface="+mn-ea"/>
              <a:cs typeface="+mn-cs"/>
            </a:rPr>
            <a:t>経常収支比率が高くなる傾向</a:t>
          </a:r>
          <a:r>
            <a:rPr kumimoji="1" lang="ja-JP" altLang="ja-JP" sz="1200">
              <a:solidFill>
                <a:sysClr val="windowText" lastClr="000000"/>
              </a:solidFill>
              <a:effectLst/>
              <a:latin typeface="+mn-ea"/>
              <a:ea typeface="+mn-ea"/>
              <a:cs typeface="+mn-cs"/>
            </a:rPr>
            <a:t>にあ</a:t>
          </a:r>
          <a:r>
            <a:rPr kumimoji="1" lang="ja-JP" altLang="en-US" sz="1200">
              <a:solidFill>
                <a:sysClr val="windowText" lastClr="000000"/>
              </a:solidFill>
              <a:effectLst/>
              <a:latin typeface="+mn-ea"/>
              <a:ea typeface="+mn-ea"/>
              <a:cs typeface="+mn-cs"/>
            </a:rPr>
            <a:t>った</a:t>
          </a:r>
          <a:r>
            <a:rPr kumimoji="1" lang="ja-JP" altLang="ja-JP" sz="1200">
              <a:solidFill>
                <a:sysClr val="windowText" lastClr="000000"/>
              </a:solidFill>
              <a:effectLst/>
              <a:latin typeface="+mn-ea"/>
              <a:ea typeface="+mn-ea"/>
              <a:cs typeface="+mn-cs"/>
            </a:rPr>
            <a:t>が、Ｈ</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年度は類似団体平均を</a:t>
          </a:r>
          <a:r>
            <a:rPr kumimoji="1" lang="en-US" altLang="ja-JP" sz="1200">
              <a:solidFill>
                <a:sysClr val="windowText" lastClr="000000"/>
              </a:solidFill>
              <a:effectLst/>
              <a:latin typeface="+mn-ea"/>
              <a:ea typeface="+mn-ea"/>
              <a:cs typeface="+mn-cs"/>
            </a:rPr>
            <a:t>4.8</a:t>
          </a:r>
          <a:r>
            <a:rPr kumimoji="1" lang="ja-JP" altLang="ja-JP" sz="1200">
              <a:solidFill>
                <a:sysClr val="windowText" lastClr="000000"/>
              </a:solidFill>
              <a:effectLst/>
              <a:latin typeface="+mn-ea"/>
              <a:ea typeface="+mn-ea"/>
              <a:cs typeface="+mn-cs"/>
            </a:rPr>
            <a:t>％、全国平均を</a:t>
          </a:r>
          <a:r>
            <a:rPr kumimoji="1" lang="en-US" altLang="ja-JP" sz="1200">
              <a:solidFill>
                <a:sysClr val="windowText" lastClr="000000"/>
              </a:solidFill>
              <a:effectLst/>
              <a:latin typeface="+mn-ea"/>
              <a:ea typeface="+mn-ea"/>
              <a:cs typeface="+mn-cs"/>
            </a:rPr>
            <a:t>5.9</a:t>
          </a:r>
          <a:r>
            <a:rPr kumimoji="1" lang="ja-JP" altLang="ja-JP" sz="1200">
              <a:solidFill>
                <a:sysClr val="windowText" lastClr="000000"/>
              </a:solidFill>
              <a:effectLst/>
              <a:latin typeface="+mn-ea"/>
              <a:ea typeface="+mn-ea"/>
              <a:cs typeface="+mn-cs"/>
            </a:rPr>
            <a:t>％下回っ</a:t>
          </a:r>
          <a:r>
            <a:rPr kumimoji="1" lang="ja-JP" altLang="en-US" sz="1200">
              <a:solidFill>
                <a:sysClr val="windowText" lastClr="000000"/>
              </a:solidFill>
              <a:effectLst/>
              <a:latin typeface="+mn-ea"/>
              <a:ea typeface="+mn-ea"/>
              <a:cs typeface="+mn-cs"/>
            </a:rPr>
            <a:t>ている</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その主な理由は、法人市民税（</a:t>
          </a:r>
          <a:r>
            <a:rPr kumimoji="1" lang="en-US" altLang="ja-JP" sz="1200">
              <a:solidFill>
                <a:sysClr val="windowText" lastClr="000000"/>
              </a:solidFill>
              <a:effectLst/>
              <a:latin typeface="+mn-ea"/>
              <a:ea typeface="+mn-ea"/>
              <a:cs typeface="+mn-cs"/>
            </a:rPr>
            <a:t>+7.6</a:t>
          </a:r>
          <a:r>
            <a:rPr kumimoji="1" lang="ja-JP" altLang="en-US" sz="1200">
              <a:solidFill>
                <a:sysClr val="windowText" lastClr="000000"/>
              </a:solidFill>
              <a:effectLst/>
              <a:latin typeface="+mn-ea"/>
              <a:ea typeface="+mn-ea"/>
              <a:cs typeface="+mn-cs"/>
            </a:rPr>
            <a:t>％）や地方消費税交付金（</a:t>
          </a:r>
          <a:r>
            <a:rPr kumimoji="1" lang="en-US" altLang="ja-JP" sz="1200">
              <a:solidFill>
                <a:sysClr val="windowText" lastClr="000000"/>
              </a:solidFill>
              <a:effectLst/>
              <a:latin typeface="+mn-ea"/>
              <a:ea typeface="+mn-ea"/>
              <a:cs typeface="+mn-cs"/>
            </a:rPr>
            <a:t>+74.6</a:t>
          </a:r>
          <a:r>
            <a:rPr kumimoji="1" lang="ja-JP" altLang="en-US" sz="1200">
              <a:solidFill>
                <a:sysClr val="windowText" lastClr="000000"/>
              </a:solidFill>
              <a:effectLst/>
              <a:latin typeface="+mn-ea"/>
              <a:ea typeface="+mn-ea"/>
              <a:cs typeface="+mn-cs"/>
            </a:rPr>
            <a:t>％）の増加による経常一般財源等の大幅な伸びが挙げられる。</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a:t>
          </a:r>
          <a:r>
            <a:rPr kumimoji="1" lang="ja-JP" altLang="ja-JP" sz="1200">
              <a:solidFill>
                <a:sysClr val="windowText" lastClr="000000"/>
              </a:solidFill>
              <a:effectLst/>
              <a:latin typeface="+mn-ea"/>
              <a:ea typeface="+mn-ea"/>
              <a:cs typeface="+mn-cs"/>
            </a:rPr>
            <a:t>公債費については、過去の借入に対する償還が順調に進んでいる</a:t>
          </a:r>
          <a:r>
            <a:rPr kumimoji="1" lang="ja-JP" altLang="en-US" sz="1200">
              <a:solidFill>
                <a:sysClr val="windowText" lastClr="000000"/>
              </a:solidFill>
              <a:effectLst/>
              <a:latin typeface="+mn-ea"/>
              <a:ea typeface="+mn-ea"/>
              <a:cs typeface="+mn-cs"/>
            </a:rPr>
            <a:t>ことから</a:t>
          </a:r>
          <a:r>
            <a:rPr kumimoji="1" lang="ja-JP" altLang="ja-JP" sz="1200">
              <a:solidFill>
                <a:sysClr val="windowText" lastClr="000000"/>
              </a:solidFill>
              <a:effectLst/>
              <a:latin typeface="+mn-ea"/>
              <a:ea typeface="+mn-ea"/>
              <a:cs typeface="+mn-cs"/>
            </a:rPr>
            <a:t>、対前年度比</a:t>
          </a:r>
          <a:r>
            <a:rPr kumimoji="1" lang="en-US" altLang="ja-JP" sz="1200">
              <a:solidFill>
                <a:sysClr val="windowText" lastClr="000000"/>
              </a:solidFill>
              <a:effectLst/>
              <a:latin typeface="+mn-ea"/>
              <a:ea typeface="+mn-ea"/>
              <a:cs typeface="+mn-cs"/>
            </a:rPr>
            <a:t>1.7</a:t>
          </a:r>
          <a:r>
            <a:rPr kumimoji="1" lang="ja-JP" altLang="ja-JP" sz="1200">
              <a:solidFill>
                <a:sysClr val="windowText" lastClr="000000"/>
              </a:solidFill>
              <a:effectLst/>
              <a:latin typeface="+mn-ea"/>
              <a:ea typeface="+mn-ea"/>
              <a:cs typeface="+mn-cs"/>
            </a:rPr>
            <a:t>％の減少となっ</a:t>
          </a:r>
          <a:r>
            <a:rPr kumimoji="1" lang="ja-JP" altLang="en-US" sz="1200">
              <a:solidFill>
                <a:sysClr val="windowText" lastClr="000000"/>
              </a:solidFill>
              <a:effectLst/>
              <a:latin typeface="+mn-ea"/>
              <a:ea typeface="+mn-ea"/>
              <a:cs typeface="+mn-cs"/>
            </a:rPr>
            <a:t>ており、そのほか人件費が</a:t>
          </a:r>
          <a:r>
            <a:rPr kumimoji="1" lang="en-US" altLang="ja-JP" sz="1200">
              <a:solidFill>
                <a:sysClr val="windowText" lastClr="000000"/>
              </a:solidFill>
              <a:effectLst/>
              <a:latin typeface="+mn-ea"/>
              <a:ea typeface="+mn-ea"/>
              <a:cs typeface="+mn-cs"/>
            </a:rPr>
            <a:t>1.8</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物件費が</a:t>
          </a:r>
          <a:r>
            <a:rPr kumimoji="1" lang="en-US" altLang="ja-JP" sz="1200">
              <a:solidFill>
                <a:sysClr val="windowText" lastClr="000000"/>
              </a:solidFill>
              <a:effectLst/>
              <a:latin typeface="+mn-ea"/>
              <a:ea typeface="+mn-ea"/>
              <a:cs typeface="+mn-cs"/>
            </a:rPr>
            <a:t>0.4</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の減少となるなど</a:t>
          </a:r>
          <a:r>
            <a:rPr kumimoji="1" lang="ja-JP" altLang="ja-JP" sz="1200">
              <a:solidFill>
                <a:sysClr val="windowText" lastClr="000000"/>
              </a:solidFill>
              <a:effectLst/>
              <a:latin typeface="+mn-ea"/>
              <a:ea typeface="+mn-ea"/>
              <a:cs typeface="+mn-cs"/>
            </a:rPr>
            <a:t>、</a:t>
          </a:r>
          <a:r>
            <a:rPr kumimoji="1" lang="ja-JP" altLang="en-US" sz="1200">
              <a:solidFill>
                <a:sysClr val="windowText" lastClr="000000"/>
              </a:solidFill>
              <a:effectLst/>
              <a:latin typeface="+mn-ea"/>
              <a:ea typeface="+mn-ea"/>
              <a:cs typeface="+mn-cs"/>
            </a:rPr>
            <a:t>全体的に経常収支比率の改善が見られた。</a:t>
          </a:r>
          <a:endParaRPr lang="ja-JP" altLang="ja-JP" sz="1200">
            <a:solidFill>
              <a:sysClr val="windowText" lastClr="000000"/>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40005</xdr:rowOff>
    </xdr:from>
    <xdr:to>
      <xdr:col>7</xdr:col>
      <xdr:colOff>152400</xdr:colOff>
      <xdr:row>60</xdr:row>
      <xdr:rowOff>53552</xdr:rowOff>
    </xdr:to>
    <xdr:cxnSp macro="">
      <xdr:nvCxnSpPr>
        <xdr:cNvPr id="131" name="直線コネクタ 130"/>
        <xdr:cNvCxnSpPr/>
      </xdr:nvCxnSpPr>
      <xdr:spPr>
        <a:xfrm flipV="1">
          <a:off x="4114800" y="10155555"/>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160655</xdr:rowOff>
    </xdr:from>
    <xdr:to>
      <xdr:col>6</xdr:col>
      <xdr:colOff>0</xdr:colOff>
      <xdr:row>60</xdr:row>
      <xdr:rowOff>53552</xdr:rowOff>
    </xdr:to>
    <xdr:cxnSp macro="">
      <xdr:nvCxnSpPr>
        <xdr:cNvPr id="134" name="直線コネクタ 133"/>
        <xdr:cNvCxnSpPr/>
      </xdr:nvCxnSpPr>
      <xdr:spPr>
        <a:xfrm>
          <a:off x="3225800" y="1027620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160655</xdr:rowOff>
    </xdr:from>
    <xdr:to>
      <xdr:col>4</xdr:col>
      <xdr:colOff>482600</xdr:colOff>
      <xdr:row>60</xdr:row>
      <xdr:rowOff>21379</xdr:rowOff>
    </xdr:to>
    <xdr:cxnSp macro="">
      <xdr:nvCxnSpPr>
        <xdr:cNvPr id="137" name="直線コネクタ 136"/>
        <xdr:cNvCxnSpPr/>
      </xdr:nvCxnSpPr>
      <xdr:spPr>
        <a:xfrm flipV="1">
          <a:off x="2336800" y="1027620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120438</xdr:rowOff>
    </xdr:from>
    <xdr:to>
      <xdr:col>3</xdr:col>
      <xdr:colOff>279400</xdr:colOff>
      <xdr:row>60</xdr:row>
      <xdr:rowOff>21379</xdr:rowOff>
    </xdr:to>
    <xdr:cxnSp macro="">
      <xdr:nvCxnSpPr>
        <xdr:cNvPr id="140" name="直線コネクタ 139"/>
        <xdr:cNvCxnSpPr/>
      </xdr:nvCxnSpPr>
      <xdr:spPr>
        <a:xfrm>
          <a:off x="1447800" y="102359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160655</xdr:rowOff>
    </xdr:from>
    <xdr:to>
      <xdr:col>7</xdr:col>
      <xdr:colOff>203200</xdr:colOff>
      <xdr:row>59</xdr:row>
      <xdr:rowOff>90805</xdr:rowOff>
    </xdr:to>
    <xdr:sp macro="" textlink="">
      <xdr:nvSpPr>
        <xdr:cNvPr id="150" name="円/楕円 149"/>
        <xdr:cNvSpPr/>
      </xdr:nvSpPr>
      <xdr:spPr>
        <a:xfrm>
          <a:off x="4902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5732</xdr:rowOff>
    </xdr:from>
    <xdr:ext cx="762000" cy="259045"/>
    <xdr:sp macro="" textlink="">
      <xdr:nvSpPr>
        <xdr:cNvPr id="151" name="財政構造の弾力性該当値テキスト"/>
        <xdr:cNvSpPr txBox="1"/>
      </xdr:nvSpPr>
      <xdr:spPr>
        <a:xfrm>
          <a:off x="5041900" y="994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2752</xdr:rowOff>
    </xdr:from>
    <xdr:to>
      <xdr:col>6</xdr:col>
      <xdr:colOff>50800</xdr:colOff>
      <xdr:row>60</xdr:row>
      <xdr:rowOff>104352</xdr:rowOff>
    </xdr:to>
    <xdr:sp macro="" textlink="">
      <xdr:nvSpPr>
        <xdr:cNvPr id="152" name="円/楕円 151"/>
        <xdr:cNvSpPr/>
      </xdr:nvSpPr>
      <xdr:spPr>
        <a:xfrm>
          <a:off x="4064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114529</xdr:rowOff>
    </xdr:from>
    <xdr:ext cx="736600" cy="259045"/>
    <xdr:sp macro="" textlink="">
      <xdr:nvSpPr>
        <xdr:cNvPr id="153" name="テキスト ボックス 152"/>
        <xdr:cNvSpPr txBox="1"/>
      </xdr:nvSpPr>
      <xdr:spPr>
        <a:xfrm>
          <a:off x="3733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109855</xdr:rowOff>
    </xdr:from>
    <xdr:to>
      <xdr:col>4</xdr:col>
      <xdr:colOff>533400</xdr:colOff>
      <xdr:row>60</xdr:row>
      <xdr:rowOff>40005</xdr:rowOff>
    </xdr:to>
    <xdr:sp macro="" textlink="">
      <xdr:nvSpPr>
        <xdr:cNvPr id="154" name="円/楕円 153"/>
        <xdr:cNvSpPr/>
      </xdr:nvSpPr>
      <xdr:spPr>
        <a:xfrm>
          <a:off x="3175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50182</xdr:rowOff>
    </xdr:from>
    <xdr:ext cx="762000" cy="259045"/>
    <xdr:sp macro="" textlink="">
      <xdr:nvSpPr>
        <xdr:cNvPr id="155" name="テキスト ボックス 154"/>
        <xdr:cNvSpPr txBox="1"/>
      </xdr:nvSpPr>
      <xdr:spPr>
        <a:xfrm>
          <a:off x="2844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142029</xdr:rowOff>
    </xdr:from>
    <xdr:to>
      <xdr:col>3</xdr:col>
      <xdr:colOff>330200</xdr:colOff>
      <xdr:row>60</xdr:row>
      <xdr:rowOff>72179</xdr:rowOff>
    </xdr:to>
    <xdr:sp macro="" textlink="">
      <xdr:nvSpPr>
        <xdr:cNvPr id="156" name="円/楕円 155"/>
        <xdr:cNvSpPr/>
      </xdr:nvSpPr>
      <xdr:spPr>
        <a:xfrm>
          <a:off x="2286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82356</xdr:rowOff>
    </xdr:from>
    <xdr:ext cx="762000" cy="259045"/>
    <xdr:sp macro="" textlink="">
      <xdr:nvSpPr>
        <xdr:cNvPr id="157" name="テキスト ボックス 156"/>
        <xdr:cNvSpPr txBox="1"/>
      </xdr:nvSpPr>
      <xdr:spPr>
        <a:xfrm>
          <a:off x="1955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69638</xdr:rowOff>
    </xdr:from>
    <xdr:to>
      <xdr:col>2</xdr:col>
      <xdr:colOff>127000</xdr:colOff>
      <xdr:row>59</xdr:row>
      <xdr:rowOff>171238</xdr:rowOff>
    </xdr:to>
    <xdr:sp macro="" textlink="">
      <xdr:nvSpPr>
        <xdr:cNvPr id="158" name="円/楕円 157"/>
        <xdr:cNvSpPr/>
      </xdr:nvSpPr>
      <xdr:spPr>
        <a:xfrm>
          <a:off x="1397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9965</xdr:rowOff>
    </xdr:from>
    <xdr:ext cx="762000" cy="259045"/>
    <xdr:sp macro="" textlink="">
      <xdr:nvSpPr>
        <xdr:cNvPr id="159" name="テキスト ボックス 158"/>
        <xdr:cNvSpPr txBox="1"/>
      </xdr:nvSpPr>
      <xdr:spPr>
        <a:xfrm>
          <a:off x="1066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[134,983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類似団体平均を</a:t>
          </a:r>
          <a:r>
            <a:rPr kumimoji="1" lang="en-US" altLang="ja-JP" sz="1200">
              <a:solidFill>
                <a:sysClr val="windowText" lastClr="000000"/>
              </a:solidFill>
              <a:effectLst/>
              <a:latin typeface="+mn-lt"/>
              <a:ea typeface="+mn-ea"/>
              <a:cs typeface="+mn-cs"/>
            </a:rPr>
            <a:t>22,089</a:t>
          </a:r>
          <a:r>
            <a:rPr kumimoji="1" lang="ja-JP" altLang="ja-JP" sz="1200">
              <a:solidFill>
                <a:sysClr val="windowText" lastClr="000000"/>
              </a:solidFill>
              <a:effectLst/>
              <a:latin typeface="+mn-lt"/>
              <a:ea typeface="+mn-ea"/>
              <a:cs typeface="+mn-cs"/>
            </a:rPr>
            <a:t>円下回っているが、全国平均を</a:t>
          </a:r>
          <a:r>
            <a:rPr kumimoji="1" lang="en-US" altLang="ja-JP" sz="1200">
              <a:solidFill>
                <a:sysClr val="windowText" lastClr="000000"/>
              </a:solidFill>
              <a:effectLst/>
              <a:latin typeface="+mn-lt"/>
              <a:ea typeface="+mn-ea"/>
              <a:cs typeface="+mn-cs"/>
            </a:rPr>
            <a:t>13,063</a:t>
          </a:r>
          <a:r>
            <a:rPr kumimoji="1" lang="ja-JP" altLang="ja-JP" sz="1200">
              <a:solidFill>
                <a:sysClr val="windowText" lastClr="000000"/>
              </a:solidFill>
              <a:effectLst/>
              <a:latin typeface="+mn-lt"/>
              <a:ea typeface="+mn-ea"/>
              <a:cs typeface="+mn-cs"/>
            </a:rPr>
            <a:t>円上回っている。将来的に公共施設の老朽化対策</a:t>
          </a:r>
          <a:r>
            <a:rPr kumimoji="1" lang="ja-JP" altLang="en-US" sz="1200">
              <a:solidFill>
                <a:sysClr val="windowText" lastClr="000000"/>
              </a:solidFill>
              <a:effectLst/>
              <a:latin typeface="+mn-lt"/>
              <a:ea typeface="+mn-ea"/>
              <a:cs typeface="+mn-cs"/>
            </a:rPr>
            <a:t>をはじめ</a:t>
          </a:r>
          <a:r>
            <a:rPr kumimoji="1" lang="ja-JP" altLang="ja-JP" sz="1200">
              <a:solidFill>
                <a:sysClr val="windowText" lastClr="000000"/>
              </a:solidFill>
              <a:effectLst/>
              <a:latin typeface="+mn-lt"/>
              <a:ea typeface="+mn-ea"/>
              <a:cs typeface="+mn-cs"/>
            </a:rPr>
            <a:t>、多額の財源が必要となってくることが</a:t>
          </a:r>
          <a:r>
            <a:rPr kumimoji="1" lang="ja-JP" altLang="en-US" sz="1200">
              <a:solidFill>
                <a:sysClr val="windowText" lastClr="000000"/>
              </a:solidFill>
              <a:effectLst/>
              <a:latin typeface="+mn-lt"/>
              <a:ea typeface="+mn-ea"/>
              <a:cs typeface="+mn-cs"/>
            </a:rPr>
            <a:t>予測</a:t>
          </a:r>
          <a:r>
            <a:rPr kumimoji="1" lang="ja-JP" altLang="ja-JP" sz="1200">
              <a:solidFill>
                <a:sysClr val="windowText" lastClr="000000"/>
              </a:solidFill>
              <a:effectLst/>
              <a:latin typeface="+mn-lt"/>
              <a:ea typeface="+mn-ea"/>
              <a:cs typeface="+mn-cs"/>
            </a:rPr>
            <a:t>されるため、すべての事務事業</a:t>
          </a:r>
          <a:r>
            <a:rPr kumimoji="1" lang="ja-JP" altLang="en-US" sz="1200">
              <a:solidFill>
                <a:sysClr val="windowText" lastClr="000000"/>
              </a:solidFill>
              <a:effectLst/>
              <a:latin typeface="+mn-lt"/>
              <a:ea typeface="+mn-ea"/>
              <a:cs typeface="+mn-cs"/>
            </a:rPr>
            <a:t>について徹底した</a:t>
          </a:r>
          <a:r>
            <a:rPr kumimoji="1" lang="ja-JP" altLang="ja-JP" sz="1200">
              <a:solidFill>
                <a:sysClr val="windowText" lastClr="000000"/>
              </a:solidFill>
              <a:effectLst/>
              <a:latin typeface="+mn-lt"/>
              <a:ea typeface="+mn-ea"/>
              <a:cs typeface="+mn-cs"/>
            </a:rPr>
            <a:t>見直し</a:t>
          </a:r>
          <a:r>
            <a:rPr kumimoji="1" lang="ja-JP" altLang="en-US" sz="1200">
              <a:solidFill>
                <a:sysClr val="windowText" lastClr="000000"/>
              </a:solidFill>
              <a:effectLst/>
              <a:latin typeface="+mn-lt"/>
              <a:ea typeface="+mn-ea"/>
              <a:cs typeface="+mn-cs"/>
            </a:rPr>
            <a:t>を行い、一層の</a:t>
          </a:r>
          <a:r>
            <a:rPr kumimoji="1" lang="ja-JP" altLang="ja-JP" sz="1200">
              <a:solidFill>
                <a:sysClr val="windowText" lastClr="000000"/>
              </a:solidFill>
              <a:effectLst/>
              <a:latin typeface="+mn-lt"/>
              <a:ea typeface="+mn-ea"/>
              <a:cs typeface="+mn-cs"/>
            </a:rPr>
            <a:t>歳出削減に努める。</a:t>
          </a:r>
          <a:endParaRPr lang="ja-JP" altLang="ja-JP" sz="12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168255</xdr:rowOff>
    </xdr:from>
    <xdr:to>
      <xdr:col>7</xdr:col>
      <xdr:colOff>152400</xdr:colOff>
      <xdr:row>82</xdr:row>
      <xdr:rowOff>23146</xdr:rowOff>
    </xdr:to>
    <xdr:cxnSp macro="">
      <xdr:nvCxnSpPr>
        <xdr:cNvPr id="194" name="直線コネクタ 193"/>
        <xdr:cNvCxnSpPr/>
      </xdr:nvCxnSpPr>
      <xdr:spPr>
        <a:xfrm>
          <a:off x="4114800" y="14055705"/>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125713</xdr:rowOff>
    </xdr:from>
    <xdr:to>
      <xdr:col>6</xdr:col>
      <xdr:colOff>0</xdr:colOff>
      <xdr:row>81</xdr:row>
      <xdr:rowOff>168255</xdr:rowOff>
    </xdr:to>
    <xdr:cxnSp macro="">
      <xdr:nvCxnSpPr>
        <xdr:cNvPr id="197" name="直線コネクタ 196"/>
        <xdr:cNvCxnSpPr/>
      </xdr:nvCxnSpPr>
      <xdr:spPr>
        <a:xfrm>
          <a:off x="3225800" y="14013163"/>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116391</xdr:rowOff>
    </xdr:from>
    <xdr:to>
      <xdr:col>4</xdr:col>
      <xdr:colOff>482600</xdr:colOff>
      <xdr:row>81</xdr:row>
      <xdr:rowOff>125713</xdr:rowOff>
    </xdr:to>
    <xdr:cxnSp macro="">
      <xdr:nvCxnSpPr>
        <xdr:cNvPr id="200" name="直線コネクタ 199"/>
        <xdr:cNvCxnSpPr/>
      </xdr:nvCxnSpPr>
      <xdr:spPr>
        <a:xfrm>
          <a:off x="2336800" y="14003841"/>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109603</xdr:rowOff>
    </xdr:from>
    <xdr:to>
      <xdr:col>3</xdr:col>
      <xdr:colOff>279400</xdr:colOff>
      <xdr:row>81</xdr:row>
      <xdr:rowOff>116391</xdr:rowOff>
    </xdr:to>
    <xdr:cxnSp macro="">
      <xdr:nvCxnSpPr>
        <xdr:cNvPr id="203" name="直線コネクタ 202"/>
        <xdr:cNvCxnSpPr/>
      </xdr:nvCxnSpPr>
      <xdr:spPr>
        <a:xfrm>
          <a:off x="1447800" y="13997053"/>
          <a:ext cx="8890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143796</xdr:rowOff>
    </xdr:from>
    <xdr:to>
      <xdr:col>7</xdr:col>
      <xdr:colOff>203200</xdr:colOff>
      <xdr:row>82</xdr:row>
      <xdr:rowOff>73946</xdr:rowOff>
    </xdr:to>
    <xdr:sp macro="" textlink="">
      <xdr:nvSpPr>
        <xdr:cNvPr id="213" name="円/楕円 212"/>
        <xdr:cNvSpPr/>
      </xdr:nvSpPr>
      <xdr:spPr>
        <a:xfrm>
          <a:off x="4902200" y="140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160323</xdr:rowOff>
    </xdr:from>
    <xdr:ext cx="762000" cy="259045"/>
    <xdr:sp macro="" textlink="">
      <xdr:nvSpPr>
        <xdr:cNvPr id="214" name="人件費・物件費等の状況該当値テキスト"/>
        <xdr:cNvSpPr txBox="1"/>
      </xdr:nvSpPr>
      <xdr:spPr>
        <a:xfrm>
          <a:off x="5041900" y="138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134,983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117455</xdr:rowOff>
    </xdr:from>
    <xdr:to>
      <xdr:col>6</xdr:col>
      <xdr:colOff>50800</xdr:colOff>
      <xdr:row>82</xdr:row>
      <xdr:rowOff>47605</xdr:rowOff>
    </xdr:to>
    <xdr:sp macro="" textlink="">
      <xdr:nvSpPr>
        <xdr:cNvPr id="215" name="円/楕円 214"/>
        <xdr:cNvSpPr/>
      </xdr:nvSpPr>
      <xdr:spPr>
        <a:xfrm>
          <a:off x="4064000" y="14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57782</xdr:rowOff>
    </xdr:from>
    <xdr:ext cx="736600" cy="259045"/>
    <xdr:sp macro="" textlink="">
      <xdr:nvSpPr>
        <xdr:cNvPr id="216" name="テキスト ボックス 215"/>
        <xdr:cNvSpPr txBox="1"/>
      </xdr:nvSpPr>
      <xdr:spPr>
        <a:xfrm>
          <a:off x="3733800" y="13773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74913</xdr:rowOff>
    </xdr:from>
    <xdr:to>
      <xdr:col>4</xdr:col>
      <xdr:colOff>533400</xdr:colOff>
      <xdr:row>82</xdr:row>
      <xdr:rowOff>5063</xdr:rowOff>
    </xdr:to>
    <xdr:sp macro="" textlink="">
      <xdr:nvSpPr>
        <xdr:cNvPr id="217" name="円/楕円 216"/>
        <xdr:cNvSpPr/>
      </xdr:nvSpPr>
      <xdr:spPr>
        <a:xfrm>
          <a:off x="3175000" y="139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15240</xdr:rowOff>
    </xdr:from>
    <xdr:ext cx="762000" cy="259045"/>
    <xdr:sp macro="" textlink="">
      <xdr:nvSpPr>
        <xdr:cNvPr id="218" name="テキスト ボックス 217"/>
        <xdr:cNvSpPr txBox="1"/>
      </xdr:nvSpPr>
      <xdr:spPr>
        <a:xfrm>
          <a:off x="2844800" y="137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65591</xdr:rowOff>
    </xdr:from>
    <xdr:to>
      <xdr:col>3</xdr:col>
      <xdr:colOff>330200</xdr:colOff>
      <xdr:row>81</xdr:row>
      <xdr:rowOff>167191</xdr:rowOff>
    </xdr:to>
    <xdr:sp macro="" textlink="">
      <xdr:nvSpPr>
        <xdr:cNvPr id="219" name="円/楕円 218"/>
        <xdr:cNvSpPr/>
      </xdr:nvSpPr>
      <xdr:spPr>
        <a:xfrm>
          <a:off x="2286000" y="1395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5918</xdr:rowOff>
    </xdr:from>
    <xdr:ext cx="762000" cy="259045"/>
    <xdr:sp macro="" textlink="">
      <xdr:nvSpPr>
        <xdr:cNvPr id="220" name="テキスト ボックス 219"/>
        <xdr:cNvSpPr txBox="1"/>
      </xdr:nvSpPr>
      <xdr:spPr>
        <a:xfrm>
          <a:off x="1955800" y="1372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58803</xdr:rowOff>
    </xdr:from>
    <xdr:to>
      <xdr:col>2</xdr:col>
      <xdr:colOff>127000</xdr:colOff>
      <xdr:row>81</xdr:row>
      <xdr:rowOff>160403</xdr:rowOff>
    </xdr:to>
    <xdr:sp macro="" textlink="">
      <xdr:nvSpPr>
        <xdr:cNvPr id="221" name="円/楕円 220"/>
        <xdr:cNvSpPr/>
      </xdr:nvSpPr>
      <xdr:spPr>
        <a:xfrm>
          <a:off x="1397000" y="1394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170580</xdr:rowOff>
    </xdr:from>
    <xdr:ext cx="762000" cy="259045"/>
    <xdr:sp macro="" textlink="">
      <xdr:nvSpPr>
        <xdr:cNvPr id="222" name="テキスト ボックス 221"/>
        <xdr:cNvSpPr txBox="1"/>
      </xdr:nvSpPr>
      <xdr:spPr>
        <a:xfrm>
          <a:off x="1066800" y="1371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ea"/>
              <a:ea typeface="+mn-ea"/>
              <a:cs typeface="+mn-cs"/>
            </a:rPr>
            <a:t>　Ｈ</a:t>
          </a:r>
          <a:r>
            <a:rPr kumimoji="1" lang="en-US" altLang="ja-JP" sz="1200">
              <a:solidFill>
                <a:sysClr val="windowText" lastClr="000000"/>
              </a:solidFill>
              <a:effectLst/>
              <a:latin typeface="+mn-ea"/>
              <a:ea typeface="+mn-ea"/>
              <a:cs typeface="+mn-cs"/>
            </a:rPr>
            <a:t>23</a:t>
          </a:r>
          <a:r>
            <a:rPr kumimoji="1" lang="ja-JP" altLang="ja-JP" sz="1200">
              <a:solidFill>
                <a:sysClr val="windowText" lastClr="000000"/>
              </a:solidFill>
              <a:effectLst/>
              <a:latin typeface="+mn-ea"/>
              <a:ea typeface="+mn-ea"/>
              <a:cs typeface="+mn-cs"/>
            </a:rPr>
            <a:t>年度及びＨ</a:t>
          </a:r>
          <a:r>
            <a:rPr kumimoji="1" lang="en-US" altLang="ja-JP" sz="1200">
              <a:solidFill>
                <a:sysClr val="windowText" lastClr="000000"/>
              </a:solidFill>
              <a:effectLst/>
              <a:latin typeface="+mn-ea"/>
              <a:ea typeface="+mn-ea"/>
              <a:cs typeface="+mn-cs"/>
            </a:rPr>
            <a:t>24</a:t>
          </a:r>
          <a:r>
            <a:rPr kumimoji="1" lang="ja-JP" altLang="ja-JP" sz="1200">
              <a:solidFill>
                <a:sysClr val="windowText" lastClr="000000"/>
              </a:solidFill>
              <a:effectLst/>
              <a:latin typeface="+mn-ea"/>
              <a:ea typeface="+mn-ea"/>
              <a:cs typeface="+mn-cs"/>
            </a:rPr>
            <a:t>年度については</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国家公務員における</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年間の時限的な給与減額措置（</a:t>
          </a:r>
          <a:r>
            <a:rPr kumimoji="1" lang="en-US" altLang="ja-JP" sz="1200">
              <a:solidFill>
                <a:sysClr val="windowText" lastClr="000000"/>
              </a:solidFill>
              <a:effectLst/>
              <a:latin typeface="+mn-ea"/>
              <a:ea typeface="+mn-ea"/>
              <a:cs typeface="+mn-cs"/>
            </a:rPr>
            <a:t>7.8</a:t>
          </a:r>
          <a:r>
            <a:rPr kumimoji="1" lang="ja-JP" altLang="ja-JP" sz="1200">
              <a:solidFill>
                <a:sysClr val="windowText" lastClr="000000"/>
              </a:solidFill>
              <a:effectLst/>
              <a:latin typeface="+mn-ea"/>
              <a:ea typeface="+mn-ea"/>
              <a:cs typeface="+mn-cs"/>
            </a:rPr>
            <a:t>％）の影響もあり、Ｈ</a:t>
          </a:r>
          <a:r>
            <a:rPr kumimoji="1" lang="en-US" altLang="ja-JP" sz="1200">
              <a:solidFill>
                <a:sysClr val="windowText" lastClr="000000"/>
              </a:solidFill>
              <a:effectLst/>
              <a:latin typeface="+mn-ea"/>
              <a:ea typeface="+mn-ea"/>
              <a:cs typeface="+mn-cs"/>
            </a:rPr>
            <a:t>22</a:t>
          </a:r>
          <a:r>
            <a:rPr kumimoji="1" lang="ja-JP" altLang="ja-JP" sz="1200">
              <a:solidFill>
                <a:sysClr val="windowText" lastClr="000000"/>
              </a:solidFill>
              <a:effectLst/>
              <a:latin typeface="+mn-ea"/>
              <a:ea typeface="+mn-ea"/>
              <a:cs typeface="+mn-cs"/>
            </a:rPr>
            <a:t>年度以前と比較して高い指数となっていたが、Ｈ</a:t>
          </a:r>
          <a:r>
            <a:rPr kumimoji="1" lang="en-US" altLang="ja-JP" sz="1200">
              <a:solidFill>
                <a:sysClr val="windowText" lastClr="000000"/>
              </a:solidFill>
              <a:effectLst/>
              <a:latin typeface="+mn-ea"/>
              <a:ea typeface="+mn-ea"/>
              <a:cs typeface="+mn-cs"/>
            </a:rPr>
            <a:t>25</a:t>
          </a:r>
          <a:r>
            <a:rPr kumimoji="1" lang="ja-JP" altLang="ja-JP" sz="1200">
              <a:solidFill>
                <a:sysClr val="windowText" lastClr="000000"/>
              </a:solidFill>
              <a:effectLst/>
              <a:latin typeface="+mn-ea"/>
              <a:ea typeface="+mn-ea"/>
              <a:cs typeface="+mn-cs"/>
            </a:rPr>
            <a:t>年度以降は従来の水準へと下がり、Ｈ</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年度は類似団体平均を</a:t>
          </a:r>
          <a:r>
            <a:rPr kumimoji="1" lang="en-US" altLang="ja-JP" sz="1200">
              <a:solidFill>
                <a:sysClr val="windowText" lastClr="000000"/>
              </a:solidFill>
              <a:effectLst/>
              <a:latin typeface="+mn-ea"/>
              <a:ea typeface="+mn-ea"/>
              <a:cs typeface="+mn-cs"/>
            </a:rPr>
            <a:t>3.0</a:t>
          </a:r>
          <a:r>
            <a:rPr kumimoji="1" lang="ja-JP" altLang="en-US" sz="1200">
              <a:solidFill>
                <a:sysClr val="windowText" lastClr="000000"/>
              </a:solidFill>
              <a:effectLst/>
              <a:latin typeface="+mn-ea"/>
              <a:ea typeface="+mn-ea"/>
              <a:cs typeface="+mn-cs"/>
            </a:rPr>
            <a:t>ポイント</a:t>
          </a:r>
          <a:r>
            <a:rPr kumimoji="1" lang="ja-JP" altLang="ja-JP" sz="1200">
              <a:solidFill>
                <a:sysClr val="windowText" lastClr="000000"/>
              </a:solidFill>
              <a:effectLst/>
              <a:latin typeface="+mn-ea"/>
              <a:ea typeface="+mn-ea"/>
              <a:cs typeface="+mn-cs"/>
            </a:rPr>
            <a:t>、全国平均を</a:t>
          </a:r>
          <a:r>
            <a:rPr kumimoji="1" lang="en-US" altLang="ja-JP" sz="1200">
              <a:solidFill>
                <a:sysClr val="windowText" lastClr="000000"/>
              </a:solidFill>
              <a:effectLst/>
              <a:latin typeface="+mn-ea"/>
              <a:ea typeface="+mn-ea"/>
              <a:cs typeface="+mn-cs"/>
            </a:rPr>
            <a:t>4.3</a:t>
          </a:r>
          <a:r>
            <a:rPr kumimoji="1" lang="ja-JP" altLang="en-US" sz="1200">
              <a:solidFill>
                <a:sysClr val="windowText" lastClr="000000"/>
              </a:solidFill>
              <a:effectLst/>
              <a:latin typeface="+mn-ea"/>
              <a:ea typeface="+mn-ea"/>
              <a:cs typeface="+mn-cs"/>
            </a:rPr>
            <a:t>ポイント</a:t>
          </a:r>
          <a:r>
            <a:rPr kumimoji="1" lang="ja-JP" altLang="ja-JP" sz="1200">
              <a:solidFill>
                <a:sysClr val="windowText" lastClr="000000"/>
              </a:solidFill>
              <a:effectLst/>
              <a:latin typeface="+mn-ea"/>
              <a:ea typeface="+mn-ea"/>
              <a:cs typeface="+mn-cs"/>
            </a:rPr>
            <a:t>下回る状況となった。</a:t>
          </a:r>
          <a:r>
            <a:rPr kumimoji="1" lang="ja-JP" altLang="en-US" sz="1200">
              <a:solidFill>
                <a:sysClr val="windowText" lastClr="000000"/>
              </a:solidFill>
              <a:effectLst/>
              <a:latin typeface="+mn-ea"/>
              <a:ea typeface="+mn-ea"/>
              <a:cs typeface="+mn-cs"/>
            </a:rPr>
            <a:t>なお、Ｈ</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年度は</a:t>
          </a:r>
          <a:r>
            <a:rPr lang="ja-JP" altLang="ja-JP" sz="1200">
              <a:solidFill>
                <a:sysClr val="windowText" lastClr="000000"/>
              </a:solidFill>
              <a:effectLst/>
              <a:latin typeface="+mn-ea"/>
              <a:ea typeface="+mn-ea"/>
              <a:cs typeface="+mn-cs"/>
            </a:rPr>
            <a:t>若年層に重点を置いた給料月額の引き上げを行った結果、</a:t>
          </a:r>
          <a:r>
            <a:rPr lang="ja-JP" altLang="en-US" sz="1200">
              <a:solidFill>
                <a:sysClr val="windowText" lastClr="000000"/>
              </a:solidFill>
              <a:effectLst/>
              <a:latin typeface="+mn-ea"/>
              <a:ea typeface="+mn-ea"/>
              <a:cs typeface="+mn-cs"/>
            </a:rPr>
            <a:t>前年度と比較して</a:t>
          </a:r>
          <a:r>
            <a:rPr lang="en-US" altLang="ja-JP" sz="1200">
              <a:solidFill>
                <a:sysClr val="windowText" lastClr="000000"/>
              </a:solidFill>
              <a:effectLst/>
              <a:latin typeface="+mn-ea"/>
              <a:ea typeface="+mn-ea"/>
              <a:cs typeface="+mn-cs"/>
            </a:rPr>
            <a:t>1.5</a:t>
          </a:r>
          <a:r>
            <a:rPr lang="ja-JP" altLang="en-US" sz="1200">
              <a:solidFill>
                <a:sysClr val="windowText" lastClr="000000"/>
              </a:solidFill>
              <a:effectLst/>
              <a:latin typeface="+mn-ea"/>
              <a:ea typeface="+mn-ea"/>
              <a:cs typeface="+mn-cs"/>
            </a:rPr>
            <a:t>ポイントの増加となっているが、</a:t>
          </a:r>
          <a:r>
            <a:rPr kumimoji="1" lang="ja-JP" altLang="ja-JP" sz="1200">
              <a:solidFill>
                <a:sysClr val="windowText" lastClr="000000"/>
              </a:solidFill>
              <a:effectLst/>
              <a:latin typeface="+mn-ea"/>
              <a:ea typeface="+mn-ea"/>
              <a:cs typeface="+mn-cs"/>
            </a:rPr>
            <a:t>職員数や給与水準については、以前から類似団体と比較しても低い水準で推移しており、今後も国や県の給与に準じた適正な給与制度の運用を継続する。</a:t>
          </a:r>
          <a:endParaRPr lang="ja-JP" altLang="ja-JP" sz="1200">
            <a:solidFill>
              <a:sysClr val="windowText" lastClr="000000"/>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121158</xdr:rowOff>
    </xdr:from>
    <xdr:to>
      <xdr:col>24</xdr:col>
      <xdr:colOff>558800</xdr:colOff>
      <xdr:row>85</xdr:row>
      <xdr:rowOff>22098</xdr:rowOff>
    </xdr:to>
    <xdr:cxnSp macro="">
      <xdr:nvCxnSpPr>
        <xdr:cNvPr id="254" name="直線コネクタ 253"/>
        <xdr:cNvCxnSpPr/>
      </xdr:nvCxnSpPr>
      <xdr:spPr>
        <a:xfrm>
          <a:off x="16179800" y="1452295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72898</xdr:rowOff>
    </xdr:from>
    <xdr:to>
      <xdr:col>23</xdr:col>
      <xdr:colOff>406400</xdr:colOff>
      <xdr:row>84</xdr:row>
      <xdr:rowOff>121158</xdr:rowOff>
    </xdr:to>
    <xdr:cxnSp macro="">
      <xdr:nvCxnSpPr>
        <xdr:cNvPr id="257" name="直線コネクタ 256"/>
        <xdr:cNvCxnSpPr/>
      </xdr:nvCxnSpPr>
      <xdr:spPr>
        <a:xfrm>
          <a:off x="15290800" y="144746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72898</xdr:rowOff>
    </xdr:from>
    <xdr:to>
      <xdr:col>22</xdr:col>
      <xdr:colOff>203200</xdr:colOff>
      <xdr:row>86</xdr:row>
      <xdr:rowOff>106426</xdr:rowOff>
    </xdr:to>
    <xdr:cxnSp macro="">
      <xdr:nvCxnSpPr>
        <xdr:cNvPr id="260" name="直線コネクタ 259"/>
        <xdr:cNvCxnSpPr/>
      </xdr:nvCxnSpPr>
      <xdr:spPr>
        <a:xfrm flipV="1">
          <a:off x="14401800" y="1447469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91948</xdr:rowOff>
    </xdr:from>
    <xdr:to>
      <xdr:col>21</xdr:col>
      <xdr:colOff>0</xdr:colOff>
      <xdr:row>86</xdr:row>
      <xdr:rowOff>106426</xdr:rowOff>
    </xdr:to>
    <xdr:cxnSp macro="">
      <xdr:nvCxnSpPr>
        <xdr:cNvPr id="263" name="直線コネクタ 262"/>
        <xdr:cNvCxnSpPr/>
      </xdr:nvCxnSpPr>
      <xdr:spPr>
        <a:xfrm>
          <a:off x="13512800" y="148366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3" name="円/楕円 272"/>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159275</xdr:rowOff>
    </xdr:from>
    <xdr:ext cx="762000" cy="259045"/>
    <xdr:sp macro="" textlink="">
      <xdr:nvSpPr>
        <xdr:cNvPr id="274" name="給与水準   （国との比較）該当値テキスト"/>
        <xdr:cNvSpPr txBox="1"/>
      </xdr:nvSpPr>
      <xdr:spPr>
        <a:xfrm>
          <a:off x="17106900" y="143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70358</xdr:rowOff>
    </xdr:from>
    <xdr:to>
      <xdr:col>23</xdr:col>
      <xdr:colOff>457200</xdr:colOff>
      <xdr:row>85</xdr:row>
      <xdr:rowOff>508</xdr:rowOff>
    </xdr:to>
    <xdr:sp macro="" textlink="">
      <xdr:nvSpPr>
        <xdr:cNvPr id="275" name="円/楕円 274"/>
        <xdr:cNvSpPr/>
      </xdr:nvSpPr>
      <xdr:spPr>
        <a:xfrm>
          <a:off x="16129000" y="144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10685</xdr:rowOff>
    </xdr:from>
    <xdr:ext cx="736600" cy="259045"/>
    <xdr:sp macro="" textlink="">
      <xdr:nvSpPr>
        <xdr:cNvPr id="276" name="テキスト ボックス 275"/>
        <xdr:cNvSpPr txBox="1"/>
      </xdr:nvSpPr>
      <xdr:spPr>
        <a:xfrm>
          <a:off x="15798800" y="1424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22098</xdr:rowOff>
    </xdr:from>
    <xdr:to>
      <xdr:col>22</xdr:col>
      <xdr:colOff>254000</xdr:colOff>
      <xdr:row>84</xdr:row>
      <xdr:rowOff>123698</xdr:rowOff>
    </xdr:to>
    <xdr:sp macro="" textlink="">
      <xdr:nvSpPr>
        <xdr:cNvPr id="277" name="円/楕円 276"/>
        <xdr:cNvSpPr/>
      </xdr:nvSpPr>
      <xdr:spPr>
        <a:xfrm>
          <a:off x="152400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133875</xdr:rowOff>
    </xdr:from>
    <xdr:ext cx="762000" cy="259045"/>
    <xdr:sp macro="" textlink="">
      <xdr:nvSpPr>
        <xdr:cNvPr id="278" name="テキスト ボックス 277"/>
        <xdr:cNvSpPr txBox="1"/>
      </xdr:nvSpPr>
      <xdr:spPr>
        <a:xfrm>
          <a:off x="14909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55626</xdr:rowOff>
    </xdr:from>
    <xdr:to>
      <xdr:col>21</xdr:col>
      <xdr:colOff>50800</xdr:colOff>
      <xdr:row>86</xdr:row>
      <xdr:rowOff>157226</xdr:rowOff>
    </xdr:to>
    <xdr:sp macro="" textlink="">
      <xdr:nvSpPr>
        <xdr:cNvPr id="279" name="円/楕円 278"/>
        <xdr:cNvSpPr/>
      </xdr:nvSpPr>
      <xdr:spPr>
        <a:xfrm>
          <a:off x="143510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167403</xdr:rowOff>
    </xdr:from>
    <xdr:ext cx="762000" cy="259045"/>
    <xdr:sp macro="" textlink="">
      <xdr:nvSpPr>
        <xdr:cNvPr id="280" name="テキスト ボックス 279"/>
        <xdr:cNvSpPr txBox="1"/>
      </xdr:nvSpPr>
      <xdr:spPr>
        <a:xfrm>
          <a:off x="14020800" y="1456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41148</xdr:rowOff>
    </xdr:from>
    <xdr:to>
      <xdr:col>19</xdr:col>
      <xdr:colOff>533400</xdr:colOff>
      <xdr:row>86</xdr:row>
      <xdr:rowOff>142748</xdr:rowOff>
    </xdr:to>
    <xdr:sp macro="" textlink="">
      <xdr:nvSpPr>
        <xdr:cNvPr id="281" name="円/楕円 280"/>
        <xdr:cNvSpPr/>
      </xdr:nvSpPr>
      <xdr:spPr>
        <a:xfrm>
          <a:off x="13462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152925</xdr:rowOff>
    </xdr:from>
    <xdr:ext cx="762000" cy="259045"/>
    <xdr:sp macro="" textlink="">
      <xdr:nvSpPr>
        <xdr:cNvPr id="282" name="テキスト ボックス 281"/>
        <xdr:cNvSpPr txBox="1"/>
      </xdr:nvSpPr>
      <xdr:spPr>
        <a:xfrm>
          <a:off x="13131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人口千人当たりの職員数については、合併以前から一般行政職における新規採用の抑制を図ってきたところで</a:t>
          </a:r>
          <a:r>
            <a:rPr kumimoji="1" lang="ja-JP" altLang="en-US" sz="1200">
              <a:solidFill>
                <a:sysClr val="windowText" lastClr="000000"/>
              </a:solidFill>
              <a:effectLst/>
              <a:latin typeface="+mn-lt"/>
              <a:ea typeface="+mn-ea"/>
              <a:cs typeface="+mn-cs"/>
            </a:rPr>
            <a:t>あり</a:t>
          </a:r>
          <a:r>
            <a:rPr kumimoji="1" lang="ja-JP" altLang="ja-JP"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年度は類似団体平均を</a:t>
          </a:r>
          <a:r>
            <a:rPr kumimoji="1" lang="en-US" altLang="ja-JP" sz="1200">
              <a:solidFill>
                <a:sysClr val="windowText" lastClr="000000"/>
              </a:solidFill>
              <a:effectLst/>
              <a:latin typeface="+mn-lt"/>
              <a:ea typeface="+mn-ea"/>
              <a:cs typeface="+mn-cs"/>
            </a:rPr>
            <a:t>0.27</a:t>
          </a:r>
          <a:r>
            <a:rPr kumimoji="1" lang="ja-JP" altLang="ja-JP" sz="1200">
              <a:solidFill>
                <a:sysClr val="windowText" lastClr="000000"/>
              </a:solidFill>
              <a:effectLst/>
              <a:latin typeface="+mn-lt"/>
              <a:ea typeface="+mn-ea"/>
              <a:cs typeface="+mn-cs"/>
            </a:rPr>
            <a:t>人</a:t>
          </a:r>
          <a:r>
            <a:rPr kumimoji="1" lang="ja-JP" altLang="en-US" sz="1200">
              <a:solidFill>
                <a:sysClr val="windowText" lastClr="000000"/>
              </a:solidFill>
              <a:effectLst/>
              <a:latin typeface="+mn-lt"/>
              <a:ea typeface="+mn-ea"/>
              <a:cs typeface="+mn-cs"/>
            </a:rPr>
            <a:t>下</a:t>
          </a:r>
          <a:r>
            <a:rPr kumimoji="1" lang="ja-JP" altLang="ja-JP" sz="1200">
              <a:solidFill>
                <a:sysClr val="windowText" lastClr="000000"/>
              </a:solidFill>
              <a:effectLst/>
              <a:latin typeface="+mn-lt"/>
              <a:ea typeface="+mn-ea"/>
              <a:cs typeface="+mn-cs"/>
            </a:rPr>
            <a:t>回る水準となっている。多様化する住民ニーズに</a:t>
          </a:r>
          <a:r>
            <a:rPr kumimoji="1" lang="ja-JP" altLang="en-US" sz="1200">
              <a:solidFill>
                <a:sysClr val="windowText" lastClr="000000"/>
              </a:solidFill>
              <a:effectLst/>
              <a:latin typeface="+mn-lt"/>
              <a:ea typeface="+mn-ea"/>
              <a:cs typeface="+mn-cs"/>
            </a:rPr>
            <a:t>迅速に</a:t>
          </a:r>
          <a:r>
            <a:rPr kumimoji="1" lang="ja-JP" altLang="ja-JP" sz="1200">
              <a:solidFill>
                <a:sysClr val="windowText" lastClr="000000"/>
              </a:solidFill>
              <a:effectLst/>
              <a:latin typeface="+mn-lt"/>
              <a:ea typeface="+mn-ea"/>
              <a:cs typeface="+mn-cs"/>
            </a:rPr>
            <a:t>応え、かつ質の高いサービスを継続していくためには、恒常的</a:t>
          </a:r>
          <a:r>
            <a:rPr kumimoji="1" lang="ja-JP" altLang="en-US" sz="1200">
              <a:solidFill>
                <a:sysClr val="windowText" lastClr="000000"/>
              </a:solidFill>
              <a:effectLst/>
              <a:latin typeface="+mn-lt"/>
              <a:ea typeface="+mn-ea"/>
              <a:cs typeface="+mn-cs"/>
            </a:rPr>
            <a:t>な</a:t>
          </a:r>
          <a:r>
            <a:rPr kumimoji="1" lang="ja-JP" altLang="ja-JP" sz="1200">
              <a:solidFill>
                <a:sysClr val="windowText" lastClr="000000"/>
              </a:solidFill>
              <a:effectLst/>
              <a:latin typeface="+mn-lt"/>
              <a:ea typeface="+mn-ea"/>
              <a:cs typeface="+mn-cs"/>
            </a:rPr>
            <a:t>職員数</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削減にも限界がある</a:t>
          </a:r>
          <a:r>
            <a:rPr kumimoji="1" lang="ja-JP" altLang="en-US" sz="1200">
              <a:solidFill>
                <a:sysClr val="windowText" lastClr="000000"/>
              </a:solidFill>
              <a:effectLst/>
              <a:latin typeface="+mn-lt"/>
              <a:ea typeface="+mn-ea"/>
              <a:cs typeface="+mn-cs"/>
            </a:rPr>
            <a:t>ため</a:t>
          </a:r>
          <a:r>
            <a:rPr kumimoji="1" lang="ja-JP" altLang="ja-JP" sz="1200">
              <a:solidFill>
                <a:sysClr val="windowText" lastClr="000000"/>
              </a:solidFill>
              <a:effectLst/>
              <a:latin typeface="+mn-lt"/>
              <a:ea typeface="+mn-ea"/>
              <a:cs typeface="+mn-cs"/>
            </a:rPr>
            <a:t>、臨時職員等による対応も含めて適正な定員管理を継続することとし、あわせて将来に亘って職員の年齢構成等に歪みが生じないよう採用者の平準化を図る。</a:t>
          </a:r>
          <a:endParaRPr lang="ja-JP" altLang="ja-JP" sz="12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65949</xdr:rowOff>
    </xdr:from>
    <xdr:to>
      <xdr:col>24</xdr:col>
      <xdr:colOff>558800</xdr:colOff>
      <xdr:row>61</xdr:row>
      <xdr:rowOff>84909</xdr:rowOff>
    </xdr:to>
    <xdr:cxnSp macro="">
      <xdr:nvCxnSpPr>
        <xdr:cNvPr id="319" name="直線コネクタ 318"/>
        <xdr:cNvCxnSpPr/>
      </xdr:nvCxnSpPr>
      <xdr:spPr>
        <a:xfrm>
          <a:off x="16179800" y="10524399"/>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40096</xdr:rowOff>
    </xdr:from>
    <xdr:to>
      <xdr:col>23</xdr:col>
      <xdr:colOff>406400</xdr:colOff>
      <xdr:row>61</xdr:row>
      <xdr:rowOff>65949</xdr:rowOff>
    </xdr:to>
    <xdr:cxnSp macro="">
      <xdr:nvCxnSpPr>
        <xdr:cNvPr id="322" name="直線コネクタ 321"/>
        <xdr:cNvCxnSpPr/>
      </xdr:nvCxnSpPr>
      <xdr:spPr>
        <a:xfrm>
          <a:off x="15290800" y="1049854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5624</xdr:rowOff>
    </xdr:from>
    <xdr:to>
      <xdr:col>22</xdr:col>
      <xdr:colOff>203200</xdr:colOff>
      <xdr:row>61</xdr:row>
      <xdr:rowOff>40096</xdr:rowOff>
    </xdr:to>
    <xdr:cxnSp macro="">
      <xdr:nvCxnSpPr>
        <xdr:cNvPr id="325" name="直線コネクタ 324"/>
        <xdr:cNvCxnSpPr/>
      </xdr:nvCxnSpPr>
      <xdr:spPr>
        <a:xfrm>
          <a:off x="14401800" y="104640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165009</xdr:rowOff>
    </xdr:from>
    <xdr:to>
      <xdr:col>21</xdr:col>
      <xdr:colOff>0</xdr:colOff>
      <xdr:row>61</xdr:row>
      <xdr:rowOff>5624</xdr:rowOff>
    </xdr:to>
    <xdr:cxnSp macro="">
      <xdr:nvCxnSpPr>
        <xdr:cNvPr id="328" name="直線コネクタ 327"/>
        <xdr:cNvCxnSpPr/>
      </xdr:nvCxnSpPr>
      <xdr:spPr>
        <a:xfrm>
          <a:off x="13512800" y="104520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38" name="円/楕円 337"/>
        <xdr:cNvSpPr/>
      </xdr:nvSpPr>
      <xdr:spPr>
        <a:xfrm>
          <a:off x="16967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50636</xdr:rowOff>
    </xdr:from>
    <xdr:ext cx="762000" cy="259045"/>
    <xdr:sp macro="" textlink="">
      <xdr:nvSpPr>
        <xdr:cNvPr id="339" name="定員管理の状況該当値テキスト"/>
        <xdr:cNvSpPr txBox="1"/>
      </xdr:nvSpPr>
      <xdr:spPr>
        <a:xfrm>
          <a:off x="17106900" y="1033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15149</xdr:rowOff>
    </xdr:from>
    <xdr:to>
      <xdr:col>23</xdr:col>
      <xdr:colOff>457200</xdr:colOff>
      <xdr:row>61</xdr:row>
      <xdr:rowOff>116749</xdr:rowOff>
    </xdr:to>
    <xdr:sp macro="" textlink="">
      <xdr:nvSpPr>
        <xdr:cNvPr id="340" name="円/楕円 339"/>
        <xdr:cNvSpPr/>
      </xdr:nvSpPr>
      <xdr:spPr>
        <a:xfrm>
          <a:off x="16129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101526</xdr:rowOff>
    </xdr:from>
    <xdr:ext cx="736600" cy="259045"/>
    <xdr:sp macro="" textlink="">
      <xdr:nvSpPr>
        <xdr:cNvPr id="341" name="テキスト ボックス 340"/>
        <xdr:cNvSpPr txBox="1"/>
      </xdr:nvSpPr>
      <xdr:spPr>
        <a:xfrm>
          <a:off x="15798800" y="1055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160746</xdr:rowOff>
    </xdr:from>
    <xdr:to>
      <xdr:col>22</xdr:col>
      <xdr:colOff>254000</xdr:colOff>
      <xdr:row>61</xdr:row>
      <xdr:rowOff>90896</xdr:rowOff>
    </xdr:to>
    <xdr:sp macro="" textlink="">
      <xdr:nvSpPr>
        <xdr:cNvPr id="342" name="円/楕円 341"/>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101073</xdr:rowOff>
    </xdr:from>
    <xdr:ext cx="762000" cy="259045"/>
    <xdr:sp macro="" textlink="">
      <xdr:nvSpPr>
        <xdr:cNvPr id="343" name="テキスト ボックス 342"/>
        <xdr:cNvSpPr txBox="1"/>
      </xdr:nvSpPr>
      <xdr:spPr>
        <a:xfrm>
          <a:off x="14909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126274</xdr:rowOff>
    </xdr:from>
    <xdr:to>
      <xdr:col>21</xdr:col>
      <xdr:colOff>50800</xdr:colOff>
      <xdr:row>61</xdr:row>
      <xdr:rowOff>56424</xdr:rowOff>
    </xdr:to>
    <xdr:sp macro="" textlink="">
      <xdr:nvSpPr>
        <xdr:cNvPr id="344" name="円/楕円 343"/>
        <xdr:cNvSpPr/>
      </xdr:nvSpPr>
      <xdr:spPr>
        <a:xfrm>
          <a:off x="14351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66601</xdr:rowOff>
    </xdr:from>
    <xdr:ext cx="762000" cy="259045"/>
    <xdr:sp macro="" textlink="">
      <xdr:nvSpPr>
        <xdr:cNvPr id="345" name="テキスト ボックス 344"/>
        <xdr:cNvSpPr txBox="1"/>
      </xdr:nvSpPr>
      <xdr:spPr>
        <a:xfrm>
          <a:off x="14020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114209</xdr:rowOff>
    </xdr:from>
    <xdr:to>
      <xdr:col>19</xdr:col>
      <xdr:colOff>533400</xdr:colOff>
      <xdr:row>61</xdr:row>
      <xdr:rowOff>44359</xdr:rowOff>
    </xdr:to>
    <xdr:sp macro="" textlink="">
      <xdr:nvSpPr>
        <xdr:cNvPr id="346" name="円/楕円 345"/>
        <xdr:cNvSpPr/>
      </xdr:nvSpPr>
      <xdr:spPr>
        <a:xfrm>
          <a:off x="13462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54536</xdr:rowOff>
    </xdr:from>
    <xdr:ext cx="762000" cy="259045"/>
    <xdr:sp macro="" textlink="">
      <xdr:nvSpPr>
        <xdr:cNvPr id="347" name="テキスト ボックス 346"/>
        <xdr:cNvSpPr txBox="1"/>
      </xdr:nvSpPr>
      <xdr:spPr>
        <a:xfrm>
          <a:off x="13131800" y="101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実質公債費比率については、これまで交付税措置のない地方債発行を抑制してきたことから、</a:t>
          </a:r>
          <a:r>
            <a:rPr kumimoji="1" lang="ja-JP" altLang="en-US" sz="1200">
              <a:solidFill>
                <a:sysClr val="windowText" lastClr="000000"/>
              </a:solidFill>
              <a:effectLst/>
              <a:latin typeface="+mn-lt"/>
              <a:ea typeface="+mn-ea"/>
              <a:cs typeface="+mn-cs"/>
            </a:rPr>
            <a:t>近年</a:t>
          </a:r>
          <a:r>
            <a:rPr kumimoji="1" lang="ja-JP" altLang="ja-JP" sz="1200">
              <a:solidFill>
                <a:sysClr val="windowText" lastClr="000000"/>
              </a:solidFill>
              <a:effectLst/>
              <a:latin typeface="+mn-lt"/>
              <a:ea typeface="+mn-ea"/>
              <a:cs typeface="+mn-cs"/>
            </a:rPr>
            <a:t>は低下傾向</a:t>
          </a:r>
          <a:r>
            <a:rPr kumimoji="1" lang="ja-JP" altLang="en-US" sz="1200">
              <a:solidFill>
                <a:sysClr val="windowText" lastClr="000000"/>
              </a:solidFill>
              <a:effectLst/>
              <a:latin typeface="+mn-lt"/>
              <a:ea typeface="+mn-ea"/>
              <a:cs typeface="+mn-cs"/>
            </a:rPr>
            <a:t>が続いており</a:t>
          </a:r>
          <a:r>
            <a:rPr kumimoji="1" lang="ja-JP" altLang="ja-JP"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a:t>
          </a:r>
          <a:r>
            <a:rPr kumimoji="1" lang="ja-JP" altLang="en-US" sz="1200">
              <a:solidFill>
                <a:sysClr val="windowText" lastClr="000000"/>
              </a:solidFill>
              <a:effectLst/>
              <a:latin typeface="+mn-lt"/>
              <a:ea typeface="+mn-ea"/>
              <a:cs typeface="+mn-cs"/>
            </a:rPr>
            <a:t>に</a:t>
          </a:r>
          <a:r>
            <a:rPr kumimoji="1" lang="ja-JP" altLang="ja-JP" sz="1200">
              <a:solidFill>
                <a:sysClr val="windowText" lastClr="000000"/>
              </a:solidFill>
              <a:effectLst/>
              <a:latin typeface="+mn-lt"/>
              <a:ea typeface="+mn-ea"/>
              <a:cs typeface="+mn-cs"/>
            </a:rPr>
            <a:t>は対前年度比</a:t>
          </a:r>
          <a:r>
            <a:rPr kumimoji="1" lang="en-US" altLang="ja-JP" sz="1200">
              <a:solidFill>
                <a:sysClr val="windowText" lastClr="000000"/>
              </a:solidFill>
              <a:effectLst/>
              <a:latin typeface="+mn-lt"/>
              <a:ea typeface="+mn-ea"/>
              <a:cs typeface="+mn-cs"/>
            </a:rPr>
            <a:t>1.0</a:t>
          </a:r>
          <a:r>
            <a:rPr kumimoji="1" lang="ja-JP" altLang="ja-JP" sz="1200">
              <a:solidFill>
                <a:sysClr val="windowText" lastClr="000000"/>
              </a:solidFill>
              <a:effectLst/>
              <a:latin typeface="+mn-lt"/>
              <a:ea typeface="+mn-ea"/>
              <a:cs typeface="+mn-cs"/>
            </a:rPr>
            <a:t>％の比率改善が見られた。しかし、現在、上下水道事業に係る施設整備を継続して進めていることから、一般会計からの繰出金を充てている公営企業債の償還額（準元利償還金）増加の影響により、比率の改善幅が縮小され、類似団体平均と比較して</a:t>
          </a:r>
          <a:r>
            <a:rPr kumimoji="1" lang="en-US" altLang="ja-JP" sz="1200">
              <a:solidFill>
                <a:sysClr val="windowText" lastClr="000000"/>
              </a:solidFill>
              <a:effectLst/>
              <a:latin typeface="+mn-lt"/>
              <a:ea typeface="+mn-ea"/>
              <a:cs typeface="+mn-cs"/>
            </a:rPr>
            <a:t>0.8</a:t>
          </a:r>
          <a:r>
            <a:rPr kumimoji="1" lang="ja-JP" altLang="ja-JP" sz="1200">
              <a:solidFill>
                <a:sysClr val="windowText" lastClr="000000"/>
              </a:solidFill>
              <a:effectLst/>
              <a:latin typeface="+mn-lt"/>
              <a:ea typeface="+mn-ea"/>
              <a:cs typeface="+mn-cs"/>
            </a:rPr>
            <a:t>％上回る結果となった。</a:t>
          </a:r>
          <a:endParaRPr lang="ja-JP" altLang="ja-JP" sz="12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68263</xdr:rowOff>
    </xdr:from>
    <xdr:to>
      <xdr:col>24</xdr:col>
      <xdr:colOff>558800</xdr:colOff>
      <xdr:row>37</xdr:row>
      <xdr:rowOff>88371</xdr:rowOff>
    </xdr:to>
    <xdr:cxnSp macro="">
      <xdr:nvCxnSpPr>
        <xdr:cNvPr id="381" name="直線コネクタ 380"/>
        <xdr:cNvCxnSpPr/>
      </xdr:nvCxnSpPr>
      <xdr:spPr>
        <a:xfrm flipV="1">
          <a:off x="16179800" y="641191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88371</xdr:rowOff>
    </xdr:from>
    <xdr:to>
      <xdr:col>23</xdr:col>
      <xdr:colOff>406400</xdr:colOff>
      <xdr:row>37</xdr:row>
      <xdr:rowOff>102447</xdr:rowOff>
    </xdr:to>
    <xdr:cxnSp macro="">
      <xdr:nvCxnSpPr>
        <xdr:cNvPr id="384" name="直線コネクタ 383"/>
        <xdr:cNvCxnSpPr/>
      </xdr:nvCxnSpPr>
      <xdr:spPr>
        <a:xfrm flipV="1">
          <a:off x="15290800" y="643202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102447</xdr:rowOff>
    </xdr:from>
    <xdr:to>
      <xdr:col>22</xdr:col>
      <xdr:colOff>203200</xdr:colOff>
      <xdr:row>37</xdr:row>
      <xdr:rowOff>108479</xdr:rowOff>
    </xdr:to>
    <xdr:cxnSp macro="">
      <xdr:nvCxnSpPr>
        <xdr:cNvPr id="387" name="直線コネクタ 386"/>
        <xdr:cNvCxnSpPr/>
      </xdr:nvCxnSpPr>
      <xdr:spPr>
        <a:xfrm flipV="1">
          <a:off x="14401800" y="644609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108479</xdr:rowOff>
    </xdr:from>
    <xdr:to>
      <xdr:col>21</xdr:col>
      <xdr:colOff>0</xdr:colOff>
      <xdr:row>37</xdr:row>
      <xdr:rowOff>114512</xdr:rowOff>
    </xdr:to>
    <xdr:cxnSp macro="">
      <xdr:nvCxnSpPr>
        <xdr:cNvPr id="390" name="直線コネクタ 389"/>
        <xdr:cNvCxnSpPr/>
      </xdr:nvCxnSpPr>
      <xdr:spPr>
        <a:xfrm flipV="1">
          <a:off x="13512800" y="645212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17463</xdr:rowOff>
    </xdr:from>
    <xdr:to>
      <xdr:col>24</xdr:col>
      <xdr:colOff>609600</xdr:colOff>
      <xdr:row>37</xdr:row>
      <xdr:rowOff>119063</xdr:rowOff>
    </xdr:to>
    <xdr:sp macro="" textlink="">
      <xdr:nvSpPr>
        <xdr:cNvPr id="400" name="円/楕円 399"/>
        <xdr:cNvSpPr/>
      </xdr:nvSpPr>
      <xdr:spPr>
        <a:xfrm>
          <a:off x="169672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160990</xdr:rowOff>
    </xdr:from>
    <xdr:ext cx="762000" cy="259045"/>
    <xdr:sp macro="" textlink="">
      <xdr:nvSpPr>
        <xdr:cNvPr id="401" name="公債費負担の状況該当値テキスト"/>
        <xdr:cNvSpPr txBox="1"/>
      </xdr:nvSpPr>
      <xdr:spPr>
        <a:xfrm>
          <a:off x="17106900" y="633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37571</xdr:rowOff>
    </xdr:from>
    <xdr:to>
      <xdr:col>23</xdr:col>
      <xdr:colOff>457200</xdr:colOff>
      <xdr:row>37</xdr:row>
      <xdr:rowOff>139171</xdr:rowOff>
    </xdr:to>
    <xdr:sp macro="" textlink="">
      <xdr:nvSpPr>
        <xdr:cNvPr id="402" name="円/楕円 401"/>
        <xdr:cNvSpPr/>
      </xdr:nvSpPr>
      <xdr:spPr>
        <a:xfrm>
          <a:off x="16129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123948</xdr:rowOff>
    </xdr:from>
    <xdr:ext cx="736600" cy="259045"/>
    <xdr:sp macro="" textlink="">
      <xdr:nvSpPr>
        <xdr:cNvPr id="403" name="テキスト ボックス 402"/>
        <xdr:cNvSpPr txBox="1"/>
      </xdr:nvSpPr>
      <xdr:spPr>
        <a:xfrm>
          <a:off x="15798800" y="6467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51647</xdr:rowOff>
    </xdr:from>
    <xdr:to>
      <xdr:col>22</xdr:col>
      <xdr:colOff>254000</xdr:colOff>
      <xdr:row>37</xdr:row>
      <xdr:rowOff>153247</xdr:rowOff>
    </xdr:to>
    <xdr:sp macro="" textlink="">
      <xdr:nvSpPr>
        <xdr:cNvPr id="404" name="円/楕円 403"/>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138023</xdr:rowOff>
    </xdr:from>
    <xdr:ext cx="762000" cy="259045"/>
    <xdr:sp macro="" textlink="">
      <xdr:nvSpPr>
        <xdr:cNvPr id="405" name="テキスト ボックス 404"/>
        <xdr:cNvSpPr txBox="1"/>
      </xdr:nvSpPr>
      <xdr:spPr>
        <a:xfrm>
          <a:off x="14909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57679</xdr:rowOff>
    </xdr:from>
    <xdr:to>
      <xdr:col>21</xdr:col>
      <xdr:colOff>50800</xdr:colOff>
      <xdr:row>37</xdr:row>
      <xdr:rowOff>159279</xdr:rowOff>
    </xdr:to>
    <xdr:sp macro="" textlink="">
      <xdr:nvSpPr>
        <xdr:cNvPr id="406" name="円/楕円 405"/>
        <xdr:cNvSpPr/>
      </xdr:nvSpPr>
      <xdr:spPr>
        <a:xfrm>
          <a:off x="14351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144056</xdr:rowOff>
    </xdr:from>
    <xdr:ext cx="762000" cy="259045"/>
    <xdr:sp macro="" textlink="">
      <xdr:nvSpPr>
        <xdr:cNvPr id="407" name="テキスト ボックス 406"/>
        <xdr:cNvSpPr txBox="1"/>
      </xdr:nvSpPr>
      <xdr:spPr>
        <a:xfrm>
          <a:off x="14020800" y="648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408" name="円/楕円 407"/>
        <xdr:cNvSpPr/>
      </xdr:nvSpPr>
      <xdr:spPr>
        <a:xfrm>
          <a:off x="13462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409" name="テキスト ボックス 408"/>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将来負担比率の主な減少要因としては、公営企業債残高の減による公営企業債等繰入見込額の減少</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5.1</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や経年による債務負担行為額等の減少（△</a:t>
          </a:r>
          <a:r>
            <a:rPr kumimoji="1" lang="en-US" altLang="ja-JP" sz="1200">
              <a:solidFill>
                <a:sysClr val="windowText" lastClr="000000"/>
              </a:solidFill>
              <a:effectLst/>
              <a:latin typeface="+mn-lt"/>
              <a:ea typeface="+mn-ea"/>
              <a:cs typeface="+mn-cs"/>
            </a:rPr>
            <a:t>11.3</a:t>
          </a:r>
          <a:r>
            <a:rPr kumimoji="1" lang="ja-JP" altLang="ja-JP" sz="1200">
              <a:solidFill>
                <a:sysClr val="windowText" lastClr="000000"/>
              </a:solidFill>
              <a:effectLst/>
              <a:latin typeface="+mn-lt"/>
              <a:ea typeface="+mn-ea"/>
              <a:cs typeface="+mn-cs"/>
            </a:rPr>
            <a:t>％）、また主に財政調整基金の積立てによる充当可能基金の増加（</a:t>
          </a:r>
          <a:r>
            <a:rPr kumimoji="1" lang="en-US" altLang="ja-JP" sz="1200">
              <a:solidFill>
                <a:sysClr val="windowText" lastClr="000000"/>
              </a:solidFill>
              <a:effectLst/>
              <a:latin typeface="+mn-lt"/>
              <a:ea typeface="+mn-ea"/>
              <a:cs typeface="+mn-cs"/>
            </a:rPr>
            <a:t>+9.3</a:t>
          </a:r>
          <a:r>
            <a:rPr kumimoji="1" lang="ja-JP" altLang="ja-JP" sz="1200">
              <a:solidFill>
                <a:sysClr val="windowText" lastClr="000000"/>
              </a:solidFill>
              <a:effectLst/>
              <a:latin typeface="+mn-lt"/>
              <a:ea typeface="+mn-ea"/>
              <a:cs typeface="+mn-cs"/>
            </a:rPr>
            <a:t>％）や臨時財政対策債、合併特例債の増加による基準財政需要額算入見込額の増加（</a:t>
          </a:r>
          <a:r>
            <a:rPr kumimoji="1" lang="en-US" altLang="ja-JP" sz="1200">
              <a:solidFill>
                <a:sysClr val="windowText" lastClr="000000"/>
              </a:solidFill>
              <a:effectLst/>
              <a:latin typeface="+mn-lt"/>
              <a:ea typeface="+mn-ea"/>
              <a:cs typeface="+mn-cs"/>
            </a:rPr>
            <a:t>+4.0</a:t>
          </a:r>
          <a:r>
            <a:rPr kumimoji="1" lang="ja-JP" altLang="ja-JP" sz="1200">
              <a:solidFill>
                <a:sysClr val="windowText" lastClr="000000"/>
              </a:solidFill>
              <a:effectLst/>
              <a:latin typeface="+mn-lt"/>
              <a:ea typeface="+mn-ea"/>
              <a:cs typeface="+mn-cs"/>
            </a:rPr>
            <a:t>％）が挙げられる。しかし、類似団体平均を</a:t>
          </a:r>
          <a:r>
            <a:rPr kumimoji="1" lang="en-US" altLang="ja-JP" sz="1200">
              <a:solidFill>
                <a:sysClr val="windowText" lastClr="000000"/>
              </a:solidFill>
              <a:effectLst/>
              <a:latin typeface="+mn-lt"/>
              <a:ea typeface="+mn-ea"/>
              <a:cs typeface="+mn-cs"/>
            </a:rPr>
            <a:t>3.7</a:t>
          </a:r>
          <a:r>
            <a:rPr kumimoji="1" lang="ja-JP" altLang="ja-JP" sz="1200">
              <a:solidFill>
                <a:sysClr val="windowText" lastClr="000000"/>
              </a:solidFill>
              <a:effectLst/>
              <a:latin typeface="+mn-lt"/>
              <a:ea typeface="+mn-ea"/>
              <a:cs typeface="+mn-cs"/>
            </a:rPr>
            <a:t>％、全国平均を</a:t>
          </a:r>
          <a:r>
            <a:rPr kumimoji="1" lang="en-US" altLang="ja-JP" sz="1200">
              <a:solidFill>
                <a:sysClr val="windowText" lastClr="000000"/>
              </a:solidFill>
              <a:effectLst/>
              <a:latin typeface="+mn-lt"/>
              <a:ea typeface="+mn-ea"/>
              <a:cs typeface="+mn-cs"/>
            </a:rPr>
            <a:t>23.3</a:t>
          </a:r>
          <a:r>
            <a:rPr kumimoji="1" lang="ja-JP" altLang="ja-JP" sz="1200">
              <a:solidFill>
                <a:sysClr val="windowText" lastClr="000000"/>
              </a:solidFill>
              <a:effectLst/>
              <a:latin typeface="+mn-lt"/>
              <a:ea typeface="+mn-ea"/>
              <a:cs typeface="+mn-cs"/>
            </a:rPr>
            <a:t>％上回る結果となっており、引き続き交付税措置のない地方債の発行抑制や公営企業への繰出しの縮小なども含めて比率の改善に努める。</a:t>
          </a:r>
          <a:endParaRPr lang="ja-JP" altLang="ja-JP" sz="12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29439</xdr:rowOff>
    </xdr:from>
    <xdr:to>
      <xdr:col>24</xdr:col>
      <xdr:colOff>558800</xdr:colOff>
      <xdr:row>15</xdr:row>
      <xdr:rowOff>54534</xdr:rowOff>
    </xdr:to>
    <xdr:cxnSp macro="">
      <xdr:nvCxnSpPr>
        <xdr:cNvPr id="441" name="直線コネクタ 440"/>
        <xdr:cNvCxnSpPr/>
      </xdr:nvCxnSpPr>
      <xdr:spPr>
        <a:xfrm flipV="1">
          <a:off x="16179800" y="2601189"/>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54534</xdr:rowOff>
    </xdr:from>
    <xdr:to>
      <xdr:col>23</xdr:col>
      <xdr:colOff>406400</xdr:colOff>
      <xdr:row>15</xdr:row>
      <xdr:rowOff>65875</xdr:rowOff>
    </xdr:to>
    <xdr:cxnSp macro="">
      <xdr:nvCxnSpPr>
        <xdr:cNvPr id="444" name="直線コネクタ 443"/>
        <xdr:cNvCxnSpPr/>
      </xdr:nvCxnSpPr>
      <xdr:spPr>
        <a:xfrm flipV="1">
          <a:off x="15290800" y="2626284"/>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65875</xdr:rowOff>
    </xdr:from>
    <xdr:to>
      <xdr:col>22</xdr:col>
      <xdr:colOff>203200</xdr:colOff>
      <xdr:row>15</xdr:row>
      <xdr:rowOff>89764</xdr:rowOff>
    </xdr:to>
    <xdr:cxnSp macro="">
      <xdr:nvCxnSpPr>
        <xdr:cNvPr id="447" name="直線コネクタ 446"/>
        <xdr:cNvCxnSpPr/>
      </xdr:nvCxnSpPr>
      <xdr:spPr>
        <a:xfrm flipV="1">
          <a:off x="14401800" y="2637625"/>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89764</xdr:rowOff>
    </xdr:from>
    <xdr:to>
      <xdr:col>21</xdr:col>
      <xdr:colOff>0</xdr:colOff>
      <xdr:row>15</xdr:row>
      <xdr:rowOff>102070</xdr:rowOff>
    </xdr:to>
    <xdr:cxnSp macro="">
      <xdr:nvCxnSpPr>
        <xdr:cNvPr id="450" name="直線コネクタ 449"/>
        <xdr:cNvCxnSpPr/>
      </xdr:nvCxnSpPr>
      <xdr:spPr>
        <a:xfrm flipV="1">
          <a:off x="13512800" y="266151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150089</xdr:rowOff>
    </xdr:from>
    <xdr:to>
      <xdr:col>24</xdr:col>
      <xdr:colOff>609600</xdr:colOff>
      <xdr:row>15</xdr:row>
      <xdr:rowOff>80239</xdr:rowOff>
    </xdr:to>
    <xdr:sp macro="" textlink="">
      <xdr:nvSpPr>
        <xdr:cNvPr id="460" name="円/楕円 459"/>
        <xdr:cNvSpPr/>
      </xdr:nvSpPr>
      <xdr:spPr>
        <a:xfrm>
          <a:off x="16967200" y="25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122166</xdr:rowOff>
    </xdr:from>
    <xdr:ext cx="762000" cy="259045"/>
    <xdr:sp macro="" textlink="">
      <xdr:nvSpPr>
        <xdr:cNvPr id="461" name="将来負担の状況該当値テキスト"/>
        <xdr:cNvSpPr txBox="1"/>
      </xdr:nvSpPr>
      <xdr:spPr>
        <a:xfrm>
          <a:off x="17106900" y="2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3734</xdr:rowOff>
    </xdr:from>
    <xdr:to>
      <xdr:col>23</xdr:col>
      <xdr:colOff>457200</xdr:colOff>
      <xdr:row>15</xdr:row>
      <xdr:rowOff>105334</xdr:rowOff>
    </xdr:to>
    <xdr:sp macro="" textlink="">
      <xdr:nvSpPr>
        <xdr:cNvPr id="462" name="円/楕円 461"/>
        <xdr:cNvSpPr/>
      </xdr:nvSpPr>
      <xdr:spPr>
        <a:xfrm>
          <a:off x="161290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90111</xdr:rowOff>
    </xdr:from>
    <xdr:ext cx="736600" cy="259045"/>
    <xdr:sp macro="" textlink="">
      <xdr:nvSpPr>
        <xdr:cNvPr id="463" name="テキスト ボックス 462"/>
        <xdr:cNvSpPr txBox="1"/>
      </xdr:nvSpPr>
      <xdr:spPr>
        <a:xfrm>
          <a:off x="15798800" y="266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15075</xdr:rowOff>
    </xdr:from>
    <xdr:to>
      <xdr:col>22</xdr:col>
      <xdr:colOff>254000</xdr:colOff>
      <xdr:row>15</xdr:row>
      <xdr:rowOff>116675</xdr:rowOff>
    </xdr:to>
    <xdr:sp macro="" textlink="">
      <xdr:nvSpPr>
        <xdr:cNvPr id="464" name="円/楕円 463"/>
        <xdr:cNvSpPr/>
      </xdr:nvSpPr>
      <xdr:spPr>
        <a:xfrm>
          <a:off x="15240000" y="25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101452</xdr:rowOff>
    </xdr:from>
    <xdr:ext cx="762000" cy="259045"/>
    <xdr:sp macro="" textlink="">
      <xdr:nvSpPr>
        <xdr:cNvPr id="465" name="テキスト ボックス 464"/>
        <xdr:cNvSpPr txBox="1"/>
      </xdr:nvSpPr>
      <xdr:spPr>
        <a:xfrm>
          <a:off x="14909800" y="26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38964</xdr:rowOff>
    </xdr:from>
    <xdr:to>
      <xdr:col>21</xdr:col>
      <xdr:colOff>50800</xdr:colOff>
      <xdr:row>15</xdr:row>
      <xdr:rowOff>140564</xdr:rowOff>
    </xdr:to>
    <xdr:sp macro="" textlink="">
      <xdr:nvSpPr>
        <xdr:cNvPr id="466" name="円/楕円 465"/>
        <xdr:cNvSpPr/>
      </xdr:nvSpPr>
      <xdr:spPr>
        <a:xfrm>
          <a:off x="14351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125341</xdr:rowOff>
    </xdr:from>
    <xdr:ext cx="762000" cy="259045"/>
    <xdr:sp macro="" textlink="">
      <xdr:nvSpPr>
        <xdr:cNvPr id="467" name="テキスト ボックス 466"/>
        <xdr:cNvSpPr txBox="1"/>
      </xdr:nvSpPr>
      <xdr:spPr>
        <a:xfrm>
          <a:off x="14020800" y="269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51270</xdr:rowOff>
    </xdr:from>
    <xdr:to>
      <xdr:col>19</xdr:col>
      <xdr:colOff>533400</xdr:colOff>
      <xdr:row>15</xdr:row>
      <xdr:rowOff>152870</xdr:rowOff>
    </xdr:to>
    <xdr:sp macro="" textlink="">
      <xdr:nvSpPr>
        <xdr:cNvPr id="468" name="円/楕円 467"/>
        <xdr:cNvSpPr/>
      </xdr:nvSpPr>
      <xdr:spPr>
        <a:xfrm>
          <a:off x="13462000" y="262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137647</xdr:rowOff>
    </xdr:from>
    <xdr:ext cx="762000" cy="259045"/>
    <xdr:sp macro="" textlink="">
      <xdr:nvSpPr>
        <xdr:cNvPr id="469" name="テキスト ボックス 468"/>
        <xdr:cNvSpPr txBox="1"/>
      </xdr:nvSpPr>
      <xdr:spPr>
        <a:xfrm>
          <a:off x="13131800" y="270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33,766
33,616
211.30
16,944,651
16,005,557
733,288
9,143,016
15,573,488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62.2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人件費にかかる経常収支比率については、類似団体平均を</a:t>
          </a:r>
          <a:r>
            <a:rPr kumimoji="1" lang="en-US" altLang="ja-JP" sz="1200">
              <a:solidFill>
                <a:sysClr val="windowText" lastClr="000000"/>
              </a:solidFill>
              <a:effectLst/>
              <a:latin typeface="+mn-lt"/>
              <a:ea typeface="+mn-ea"/>
              <a:cs typeface="+mn-cs"/>
            </a:rPr>
            <a:t>1.9</a:t>
          </a:r>
          <a:r>
            <a:rPr kumimoji="1" lang="ja-JP" altLang="ja-JP" sz="1200">
              <a:solidFill>
                <a:sysClr val="windowText" lastClr="000000"/>
              </a:solidFill>
              <a:effectLst/>
              <a:latin typeface="+mn-lt"/>
              <a:ea typeface="+mn-ea"/>
              <a:cs typeface="+mn-cs"/>
            </a:rPr>
            <a:t>％、全国平均を</a:t>
          </a:r>
          <a:r>
            <a:rPr kumimoji="1" lang="en-US" altLang="ja-JP" sz="1200">
              <a:solidFill>
                <a:sysClr val="windowText" lastClr="000000"/>
              </a:solidFill>
              <a:effectLst/>
              <a:latin typeface="+mn-lt"/>
              <a:ea typeface="+mn-ea"/>
              <a:cs typeface="+mn-cs"/>
            </a:rPr>
            <a:t>1.5</a:t>
          </a:r>
          <a:r>
            <a:rPr kumimoji="1" lang="ja-JP" altLang="ja-JP" sz="1200">
              <a:solidFill>
                <a:sysClr val="windowText" lastClr="000000"/>
              </a:solidFill>
              <a:effectLst/>
              <a:latin typeface="+mn-lt"/>
              <a:ea typeface="+mn-ea"/>
              <a:cs typeface="+mn-cs"/>
            </a:rPr>
            <a:t>％下回っている。主な要因として、職員数や給与水準が類似団体と比較して低いことが挙げられ</a:t>
          </a:r>
          <a:r>
            <a:rPr kumimoji="1" lang="ja-JP" altLang="en-US"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年度は</a:t>
          </a:r>
          <a:r>
            <a:rPr kumimoji="1" lang="ja-JP" altLang="en-US" sz="1200">
              <a:solidFill>
                <a:sysClr val="windowText" lastClr="000000"/>
              </a:solidFill>
              <a:effectLst/>
              <a:latin typeface="+mn-lt"/>
              <a:ea typeface="+mn-ea"/>
              <a:cs typeface="+mn-cs"/>
            </a:rPr>
            <a:t>議員報酬や</a:t>
          </a:r>
          <a:r>
            <a:rPr kumimoji="1" lang="ja-JP" altLang="ja-JP" sz="1200">
              <a:solidFill>
                <a:sysClr val="windowText" lastClr="000000"/>
              </a:solidFill>
              <a:effectLst/>
              <a:latin typeface="+mn-lt"/>
              <a:ea typeface="+mn-ea"/>
              <a:cs typeface="+mn-cs"/>
            </a:rPr>
            <a:t>共済組合負担金</a:t>
          </a:r>
          <a:r>
            <a:rPr kumimoji="1" lang="ja-JP" altLang="en-US" sz="1200">
              <a:solidFill>
                <a:sysClr val="windowText" lastClr="000000"/>
              </a:solidFill>
              <a:effectLst/>
              <a:latin typeface="+mn-lt"/>
              <a:ea typeface="+mn-ea"/>
              <a:cs typeface="+mn-cs"/>
            </a:rPr>
            <a:t>の減少もあり</a:t>
          </a:r>
          <a:r>
            <a:rPr kumimoji="1" lang="ja-JP" altLang="ja-JP" sz="1200">
              <a:solidFill>
                <a:sysClr val="windowText" lastClr="000000"/>
              </a:solidFill>
              <a:effectLst/>
              <a:latin typeface="+mn-lt"/>
              <a:ea typeface="+mn-ea"/>
              <a:cs typeface="+mn-cs"/>
            </a:rPr>
            <a:t>、前年度</a:t>
          </a:r>
          <a:r>
            <a:rPr kumimoji="1" lang="ja-JP" altLang="en-US" sz="1200">
              <a:solidFill>
                <a:sysClr val="windowText" lastClr="000000"/>
              </a:solidFill>
              <a:effectLst/>
              <a:latin typeface="+mn-lt"/>
              <a:ea typeface="+mn-ea"/>
              <a:cs typeface="+mn-cs"/>
            </a:rPr>
            <a:t>を</a:t>
          </a:r>
          <a:r>
            <a:rPr kumimoji="1" lang="en-US" altLang="ja-JP" sz="1200">
              <a:solidFill>
                <a:sysClr val="windowText" lastClr="000000"/>
              </a:solidFill>
              <a:effectLst/>
              <a:latin typeface="+mn-lt"/>
              <a:ea typeface="+mn-ea"/>
              <a:cs typeface="+mn-cs"/>
            </a:rPr>
            <a:t>1.8</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下回った</a:t>
          </a:r>
          <a:r>
            <a:rPr kumimoji="1" lang="ja-JP" altLang="ja-JP" sz="1200">
              <a:solidFill>
                <a:sysClr val="windowText" lastClr="000000"/>
              </a:solidFill>
              <a:effectLst/>
              <a:latin typeface="+mn-lt"/>
              <a:ea typeface="+mn-ea"/>
              <a:cs typeface="+mn-cs"/>
            </a:rPr>
            <a:t>。今後も国や県の給与に準じた適正な給与制度による運営を行い、人件費の抑制に努める。</a:t>
          </a:r>
          <a:endParaRPr lang="ja-JP" altLang="ja-JP" sz="12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134620</xdr:rowOff>
    </xdr:to>
    <xdr:cxnSp macro="">
      <xdr:nvCxnSpPr>
        <xdr:cNvPr id="66" name="直線コネクタ 65"/>
        <xdr:cNvCxnSpPr/>
      </xdr:nvCxnSpPr>
      <xdr:spPr>
        <a:xfrm flipV="1">
          <a:off x="3987800" y="6169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36</xdr:row>
      <xdr:rowOff>134620</xdr:rowOff>
    </xdr:to>
    <xdr:cxnSp macro="">
      <xdr:nvCxnSpPr>
        <xdr:cNvPr id="69" name="直線コネクタ 68"/>
        <xdr:cNvCxnSpPr/>
      </xdr:nvCxnSpPr>
      <xdr:spPr>
        <a:xfrm>
          <a:off x="3098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142240</xdr:rowOff>
    </xdr:to>
    <xdr:cxnSp macro="">
      <xdr:nvCxnSpPr>
        <xdr:cNvPr id="72" name="直線コネクタ 71"/>
        <xdr:cNvCxnSpPr/>
      </xdr:nvCxnSpPr>
      <xdr:spPr>
        <a:xfrm flipV="1">
          <a:off x="2209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36</xdr:row>
      <xdr:rowOff>142240</xdr:rowOff>
    </xdr:to>
    <xdr:cxnSp macro="">
      <xdr:nvCxnSpPr>
        <xdr:cNvPr id="75" name="直線コネクタ 74"/>
        <xdr:cNvCxnSpPr/>
      </xdr:nvCxnSpPr>
      <xdr:spPr>
        <a:xfrm>
          <a:off x="1320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7" name="円/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91440</xdr:rowOff>
    </xdr:from>
    <xdr:to>
      <xdr:col>1</xdr:col>
      <xdr:colOff>676275</xdr:colOff>
      <xdr:row>37</xdr:row>
      <xdr:rowOff>21590</xdr:rowOff>
    </xdr:to>
    <xdr:sp macro="" textlink="">
      <xdr:nvSpPr>
        <xdr:cNvPr id="93" name="円/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ea"/>
              <a:ea typeface="+mn-ea"/>
              <a:cs typeface="+mn-cs"/>
            </a:rPr>
            <a:t>　類似団体平均を</a:t>
          </a:r>
          <a:r>
            <a:rPr kumimoji="1" lang="en-US" altLang="ja-JP" sz="1200">
              <a:solidFill>
                <a:sysClr val="windowText" lastClr="000000"/>
              </a:solidFill>
              <a:effectLst/>
              <a:latin typeface="+mn-ea"/>
              <a:ea typeface="+mn-ea"/>
              <a:cs typeface="+mn-cs"/>
            </a:rPr>
            <a:t>3.0</a:t>
          </a:r>
          <a:r>
            <a:rPr kumimoji="1" lang="ja-JP" altLang="ja-JP" sz="1200">
              <a:solidFill>
                <a:sysClr val="windowText" lastClr="000000"/>
              </a:solidFill>
              <a:effectLst/>
              <a:latin typeface="+mn-ea"/>
              <a:ea typeface="+mn-ea"/>
              <a:cs typeface="+mn-cs"/>
            </a:rPr>
            <a:t>％、全国平均を</a:t>
          </a:r>
          <a:r>
            <a:rPr kumimoji="1" lang="en-US" altLang="ja-JP" sz="1200">
              <a:solidFill>
                <a:sysClr val="windowText" lastClr="000000"/>
              </a:solidFill>
              <a:effectLst/>
              <a:latin typeface="+mn-ea"/>
              <a:ea typeface="+mn-ea"/>
              <a:cs typeface="+mn-cs"/>
            </a:rPr>
            <a:t>1.1</a:t>
          </a:r>
          <a:r>
            <a:rPr kumimoji="1" lang="ja-JP" altLang="ja-JP" sz="1200">
              <a:solidFill>
                <a:sysClr val="windowText" lastClr="000000"/>
              </a:solidFill>
              <a:effectLst/>
              <a:latin typeface="+mn-ea"/>
              <a:ea typeface="+mn-ea"/>
              <a:cs typeface="+mn-cs"/>
            </a:rPr>
            <a:t>％上回って</a:t>
          </a:r>
          <a:r>
            <a:rPr kumimoji="1" lang="ja-JP" altLang="en-US" sz="1200">
              <a:solidFill>
                <a:sysClr val="windowText" lastClr="000000"/>
              </a:solidFill>
              <a:effectLst/>
              <a:latin typeface="+mn-ea"/>
              <a:ea typeface="+mn-ea"/>
              <a:cs typeface="+mn-cs"/>
            </a:rPr>
            <a:t>いる。</a:t>
          </a:r>
          <a:r>
            <a:rPr kumimoji="1" lang="ja-JP" altLang="ja-JP" sz="1200">
              <a:solidFill>
                <a:sysClr val="windowText" lastClr="000000"/>
              </a:solidFill>
              <a:effectLst/>
              <a:latin typeface="+mn-ea"/>
              <a:ea typeface="+mn-ea"/>
              <a:cs typeface="+mn-cs"/>
            </a:rPr>
            <a:t>Ｈ</a:t>
          </a:r>
          <a:r>
            <a:rPr kumimoji="1" lang="en-US" altLang="ja-JP" sz="1200">
              <a:solidFill>
                <a:sysClr val="windowText" lastClr="000000"/>
              </a:solidFill>
              <a:effectLst/>
              <a:latin typeface="+mn-ea"/>
              <a:ea typeface="+mn-ea"/>
              <a:cs typeface="+mn-cs"/>
            </a:rPr>
            <a:t>23</a:t>
          </a:r>
          <a:r>
            <a:rPr kumimoji="1" lang="ja-JP" altLang="ja-JP" sz="1200">
              <a:solidFill>
                <a:sysClr val="windowText" lastClr="000000"/>
              </a:solidFill>
              <a:effectLst/>
              <a:latin typeface="+mn-ea"/>
              <a:ea typeface="+mn-ea"/>
              <a:cs typeface="+mn-cs"/>
            </a:rPr>
            <a:t>年度以降の傾向としては、</a:t>
          </a:r>
          <a:r>
            <a:rPr kumimoji="1" lang="en-US" altLang="ja-JP" sz="1200">
              <a:solidFill>
                <a:sysClr val="windowText" lastClr="000000"/>
              </a:solidFill>
              <a:effectLst/>
              <a:latin typeface="+mn-ea"/>
              <a:ea typeface="+mn-ea"/>
              <a:cs typeface="+mn-cs"/>
            </a:rPr>
            <a:t>15.0</a:t>
          </a:r>
          <a:r>
            <a:rPr kumimoji="1" lang="ja-JP" altLang="ja-JP" sz="1200">
              <a:solidFill>
                <a:sysClr val="windowText" lastClr="000000"/>
              </a:solidFill>
              <a:effectLst/>
              <a:latin typeface="+mn-ea"/>
              <a:ea typeface="+mn-ea"/>
              <a:cs typeface="+mn-cs"/>
            </a:rPr>
            <a:t>％前後を横ばい状態で推移して</a:t>
          </a:r>
          <a:r>
            <a:rPr kumimoji="1" lang="ja-JP" altLang="en-US" sz="1200">
              <a:solidFill>
                <a:sysClr val="windowText" lastClr="000000"/>
              </a:solidFill>
              <a:effectLst/>
              <a:latin typeface="+mn-ea"/>
              <a:ea typeface="+mn-ea"/>
              <a:cs typeface="+mn-cs"/>
            </a:rPr>
            <a:t>おり、対前年度比では</a:t>
          </a:r>
          <a:r>
            <a:rPr kumimoji="1" lang="en-US" altLang="ja-JP" sz="1200">
              <a:solidFill>
                <a:sysClr val="windowText" lastClr="000000"/>
              </a:solidFill>
              <a:effectLst/>
              <a:latin typeface="+mn-ea"/>
              <a:ea typeface="+mn-ea"/>
              <a:cs typeface="+mn-cs"/>
            </a:rPr>
            <a:t>0.4</a:t>
          </a:r>
          <a:r>
            <a:rPr kumimoji="1" lang="ja-JP" altLang="en-US" sz="1200">
              <a:solidFill>
                <a:sysClr val="windowText" lastClr="000000"/>
              </a:solidFill>
              <a:effectLst/>
              <a:latin typeface="+mn-ea"/>
              <a:ea typeface="+mn-ea"/>
              <a:cs typeface="+mn-cs"/>
            </a:rPr>
            <a:t>％の減少となった。Ｈ</a:t>
          </a:r>
          <a:r>
            <a:rPr kumimoji="1" lang="en-US" altLang="ja-JP" sz="1200">
              <a:solidFill>
                <a:sysClr val="windowText" lastClr="000000"/>
              </a:solidFill>
              <a:effectLst/>
              <a:latin typeface="+mn-ea"/>
              <a:ea typeface="+mn-ea"/>
              <a:cs typeface="+mn-cs"/>
            </a:rPr>
            <a:t>27</a:t>
          </a:r>
          <a:r>
            <a:rPr kumimoji="1" lang="ja-JP" altLang="en-US" sz="1200">
              <a:solidFill>
                <a:sysClr val="windowText" lastClr="000000"/>
              </a:solidFill>
              <a:effectLst/>
              <a:latin typeface="+mn-ea"/>
              <a:ea typeface="+mn-ea"/>
              <a:cs typeface="+mn-cs"/>
            </a:rPr>
            <a:t>年度は、国土調査に係る</a:t>
          </a:r>
          <a:r>
            <a:rPr kumimoji="1" lang="ja-JP" altLang="ja-JP" sz="1200">
              <a:solidFill>
                <a:sysClr val="windowText" lastClr="000000"/>
              </a:solidFill>
              <a:effectLst/>
              <a:latin typeface="+mn-ea"/>
              <a:ea typeface="+mn-ea"/>
              <a:cs typeface="+mn-cs"/>
            </a:rPr>
            <a:t>地籍測量委託</a:t>
          </a:r>
          <a:r>
            <a:rPr kumimoji="1" lang="ja-JP" altLang="en-US" sz="1200">
              <a:solidFill>
                <a:sysClr val="windowText" lastClr="000000"/>
              </a:solidFill>
              <a:effectLst/>
              <a:latin typeface="+mn-ea"/>
              <a:ea typeface="+mn-ea"/>
              <a:cs typeface="+mn-cs"/>
            </a:rPr>
            <a:t>など大幅な減少要因もあったが、マイナンバー制度対応システム改修、市道橋梁点検、児童館その他子育て支援関連経費などの増加により、物件費全体の決算額は対前年度比</a:t>
          </a:r>
          <a:r>
            <a:rPr kumimoji="1" lang="en-US" altLang="ja-JP" sz="1200">
              <a:solidFill>
                <a:sysClr val="windowText" lastClr="000000"/>
              </a:solidFill>
              <a:effectLst/>
              <a:latin typeface="+mn-ea"/>
              <a:ea typeface="+mn-ea"/>
              <a:cs typeface="+mn-cs"/>
            </a:rPr>
            <a:t>3.0</a:t>
          </a:r>
          <a:r>
            <a:rPr kumimoji="1" lang="ja-JP" altLang="en-US" sz="1200">
              <a:solidFill>
                <a:sysClr val="windowText" lastClr="000000"/>
              </a:solidFill>
              <a:effectLst/>
              <a:latin typeface="+mn-ea"/>
              <a:ea typeface="+mn-ea"/>
              <a:cs typeface="+mn-cs"/>
            </a:rPr>
            <a:t>％の増となっている。</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105229</xdr:rowOff>
    </xdr:from>
    <xdr:to>
      <xdr:col>24</xdr:col>
      <xdr:colOff>31750</xdr:colOff>
      <xdr:row>18</xdr:row>
      <xdr:rowOff>148771</xdr:rowOff>
    </xdr:to>
    <xdr:cxnSp macro="">
      <xdr:nvCxnSpPr>
        <xdr:cNvPr id="129" name="直線コネクタ 128"/>
        <xdr:cNvCxnSpPr/>
      </xdr:nvCxnSpPr>
      <xdr:spPr>
        <a:xfrm flipV="1">
          <a:off x="15671800" y="31913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50800</xdr:rowOff>
    </xdr:from>
    <xdr:to>
      <xdr:col>22</xdr:col>
      <xdr:colOff>565150</xdr:colOff>
      <xdr:row>18</xdr:row>
      <xdr:rowOff>148771</xdr:rowOff>
    </xdr:to>
    <xdr:cxnSp macro="">
      <xdr:nvCxnSpPr>
        <xdr:cNvPr id="132" name="直線コネクタ 131"/>
        <xdr:cNvCxnSpPr/>
      </xdr:nvCxnSpPr>
      <xdr:spPr>
        <a:xfrm>
          <a:off x="14782800" y="3136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50800</xdr:rowOff>
    </xdr:from>
    <xdr:to>
      <xdr:col>21</xdr:col>
      <xdr:colOff>361950</xdr:colOff>
      <xdr:row>18</xdr:row>
      <xdr:rowOff>94343</xdr:rowOff>
    </xdr:to>
    <xdr:cxnSp macro="">
      <xdr:nvCxnSpPr>
        <xdr:cNvPr id="135" name="直線コネクタ 134"/>
        <xdr:cNvCxnSpPr/>
      </xdr:nvCxnSpPr>
      <xdr:spPr>
        <a:xfrm flipV="1">
          <a:off x="13893800" y="313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7257</xdr:rowOff>
    </xdr:from>
    <xdr:to>
      <xdr:col>20</xdr:col>
      <xdr:colOff>158750</xdr:colOff>
      <xdr:row>18</xdr:row>
      <xdr:rowOff>94343</xdr:rowOff>
    </xdr:to>
    <xdr:cxnSp macro="">
      <xdr:nvCxnSpPr>
        <xdr:cNvPr id="138" name="直線コネクタ 137"/>
        <xdr:cNvCxnSpPr/>
      </xdr:nvCxnSpPr>
      <xdr:spPr>
        <a:xfrm>
          <a:off x="13004800" y="309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54429</xdr:rowOff>
    </xdr:from>
    <xdr:to>
      <xdr:col>24</xdr:col>
      <xdr:colOff>82550</xdr:colOff>
      <xdr:row>18</xdr:row>
      <xdr:rowOff>156029</xdr:rowOff>
    </xdr:to>
    <xdr:sp macro="" textlink="">
      <xdr:nvSpPr>
        <xdr:cNvPr id="148" name="円/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50" name="円/楕円 149"/>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51" name="テキスト ボックス 150"/>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2" name="円/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43543</xdr:rowOff>
    </xdr:from>
    <xdr:to>
      <xdr:col>20</xdr:col>
      <xdr:colOff>209550</xdr:colOff>
      <xdr:row>18</xdr:row>
      <xdr:rowOff>145143</xdr:rowOff>
    </xdr:to>
    <xdr:sp macro="" textlink="">
      <xdr:nvSpPr>
        <xdr:cNvPr id="154" name="円/楕円 153"/>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129920</xdr:rowOff>
    </xdr:from>
    <xdr:ext cx="762000" cy="259045"/>
    <xdr:sp macro="" textlink="">
      <xdr:nvSpPr>
        <xdr:cNvPr id="155" name="テキスト ボックス 154"/>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56" name="円/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類似団体平均を</a:t>
          </a:r>
          <a:r>
            <a:rPr kumimoji="1" lang="en-US" altLang="ja-JP" sz="1200">
              <a:solidFill>
                <a:sysClr val="windowText" lastClr="000000"/>
              </a:solidFill>
              <a:effectLst/>
              <a:latin typeface="+mn-lt"/>
              <a:ea typeface="+mn-ea"/>
              <a:cs typeface="+mn-cs"/>
            </a:rPr>
            <a:t>0.6</a:t>
          </a:r>
          <a:r>
            <a:rPr kumimoji="1" lang="ja-JP" altLang="ja-JP" sz="1200">
              <a:solidFill>
                <a:sysClr val="windowText" lastClr="000000"/>
              </a:solidFill>
              <a:effectLst/>
              <a:latin typeface="+mn-lt"/>
              <a:ea typeface="+mn-ea"/>
              <a:cs typeface="+mn-cs"/>
            </a:rPr>
            <a:t>％上回り、全国平均を</a:t>
          </a:r>
          <a:r>
            <a:rPr kumimoji="1" lang="en-US" altLang="ja-JP" sz="1200">
              <a:solidFill>
                <a:sysClr val="windowText" lastClr="000000"/>
              </a:solidFill>
              <a:effectLst/>
              <a:latin typeface="+mn-lt"/>
              <a:ea typeface="+mn-ea"/>
              <a:cs typeface="+mn-cs"/>
            </a:rPr>
            <a:t>3.0</a:t>
          </a:r>
          <a:r>
            <a:rPr kumimoji="1" lang="ja-JP" altLang="ja-JP" sz="1200">
              <a:solidFill>
                <a:sysClr val="windowText" lastClr="000000"/>
              </a:solidFill>
              <a:effectLst/>
              <a:latin typeface="+mn-lt"/>
              <a:ea typeface="+mn-ea"/>
              <a:cs typeface="+mn-cs"/>
            </a:rPr>
            <a:t>％下回っている。平成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4</a:t>
          </a:r>
          <a:r>
            <a:rPr kumimoji="1" lang="ja-JP" altLang="ja-JP" sz="1200">
              <a:solidFill>
                <a:sysClr val="windowText" lastClr="000000"/>
              </a:solidFill>
              <a:effectLst/>
              <a:latin typeface="+mn-lt"/>
              <a:ea typeface="+mn-ea"/>
              <a:cs typeface="+mn-cs"/>
            </a:rPr>
            <a:t>月には障害者総合支援法が施行され、制度内容も広く浸透してきたことから、近年は障害者福祉費（主に自立支援給付等）に要する費用の増加が著しく、扶助費が年々増加傾向にあ</a:t>
          </a:r>
          <a:r>
            <a:rPr kumimoji="1" lang="ja-JP" altLang="en-US" sz="1200">
              <a:solidFill>
                <a:sysClr val="windowText" lastClr="000000"/>
              </a:solidFill>
              <a:effectLst/>
              <a:latin typeface="+mn-lt"/>
              <a:ea typeface="+mn-ea"/>
              <a:cs typeface="+mn-cs"/>
            </a:rPr>
            <a:t>るが、</a:t>
          </a:r>
          <a:r>
            <a:rPr kumimoji="1" lang="ja-JP" altLang="ja-JP" sz="1200">
              <a:solidFill>
                <a:sysClr val="windowText" lastClr="000000"/>
              </a:solidFill>
              <a:effectLst/>
              <a:latin typeface="+mn-lt"/>
              <a:ea typeface="+mn-ea"/>
              <a:cs typeface="+mn-cs"/>
            </a:rPr>
            <a:t>Ｈ</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年度は臨時福祉給付金や子育て世帯臨時特例給付金事業</a:t>
          </a:r>
          <a:r>
            <a:rPr kumimoji="1" lang="ja-JP" altLang="en-US" sz="1200">
              <a:solidFill>
                <a:sysClr val="windowText" lastClr="000000"/>
              </a:solidFill>
              <a:effectLst/>
              <a:latin typeface="+mn-lt"/>
              <a:ea typeface="+mn-ea"/>
              <a:cs typeface="+mn-cs"/>
            </a:rPr>
            <a:t>、生活保護費</a:t>
          </a:r>
          <a:r>
            <a:rPr kumimoji="1" lang="ja-JP" altLang="ja-JP" sz="1200">
              <a:solidFill>
                <a:sysClr val="windowText" lastClr="000000"/>
              </a:solidFill>
              <a:effectLst/>
              <a:latin typeface="+mn-lt"/>
              <a:ea typeface="+mn-ea"/>
              <a:cs typeface="+mn-cs"/>
            </a:rPr>
            <a:t>の</a:t>
          </a:r>
          <a:r>
            <a:rPr kumimoji="1" lang="ja-JP" altLang="en-US" sz="1200">
              <a:solidFill>
                <a:sysClr val="windowText" lastClr="000000"/>
              </a:solidFill>
              <a:effectLst/>
              <a:latin typeface="+mn-lt"/>
              <a:ea typeface="+mn-ea"/>
              <a:cs typeface="+mn-cs"/>
            </a:rPr>
            <a:t>減少が</a:t>
          </a:r>
          <a:r>
            <a:rPr kumimoji="1" lang="ja-JP" altLang="ja-JP" sz="1200">
              <a:solidFill>
                <a:sysClr val="windowText" lastClr="000000"/>
              </a:solidFill>
              <a:effectLst/>
              <a:latin typeface="+mn-lt"/>
              <a:ea typeface="+mn-ea"/>
              <a:cs typeface="+mn-cs"/>
            </a:rPr>
            <a:t>影響し、</a:t>
          </a:r>
          <a:r>
            <a:rPr kumimoji="1" lang="ja-JP" altLang="en-US" sz="1200">
              <a:solidFill>
                <a:sysClr val="windowText" lastClr="000000"/>
              </a:solidFill>
              <a:effectLst/>
              <a:latin typeface="+mn-lt"/>
              <a:ea typeface="+mn-ea"/>
              <a:cs typeface="+mn-cs"/>
            </a:rPr>
            <a:t>扶助費全体の決算額では対前年度比</a:t>
          </a:r>
          <a:r>
            <a:rPr kumimoji="1" lang="en-US" altLang="ja-JP" sz="1200">
              <a:solidFill>
                <a:sysClr val="windowText" lastClr="000000"/>
              </a:solidFill>
              <a:effectLst/>
              <a:latin typeface="+mn-lt"/>
              <a:ea typeface="+mn-ea"/>
              <a:cs typeface="+mn-cs"/>
            </a:rPr>
            <a:t>0.1</a:t>
          </a:r>
          <a:r>
            <a:rPr kumimoji="1" lang="ja-JP" altLang="en-US" sz="1200">
              <a:solidFill>
                <a:sysClr val="windowText" lastClr="000000"/>
              </a:solidFill>
              <a:effectLst/>
              <a:latin typeface="+mn-lt"/>
              <a:ea typeface="+mn-ea"/>
              <a:cs typeface="+mn-cs"/>
            </a:rPr>
            <a:t>％の減、経常収支比率は</a:t>
          </a:r>
          <a:r>
            <a:rPr kumimoji="1" lang="ja-JP" altLang="ja-JP" sz="1200">
              <a:solidFill>
                <a:sysClr val="windowText" lastClr="000000"/>
              </a:solidFill>
              <a:effectLst/>
              <a:latin typeface="+mn-lt"/>
              <a:ea typeface="+mn-ea"/>
              <a:cs typeface="+mn-cs"/>
            </a:rPr>
            <a:t>前年度</a:t>
          </a:r>
          <a:r>
            <a:rPr kumimoji="1" lang="ja-JP" altLang="en-US" sz="1200">
              <a:solidFill>
                <a:sysClr val="windowText" lastClr="000000"/>
              </a:solidFill>
              <a:effectLst/>
              <a:latin typeface="+mn-lt"/>
              <a:ea typeface="+mn-ea"/>
              <a:cs typeface="+mn-cs"/>
            </a:rPr>
            <a:t>と同じ水準を維持している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44450</xdr:rowOff>
    </xdr:to>
    <xdr:cxnSp macro="">
      <xdr:nvCxnSpPr>
        <xdr:cNvPr id="190" name="直線コネクタ 189"/>
        <xdr:cNvCxnSpPr/>
      </xdr:nvCxnSpPr>
      <xdr:spPr>
        <a:xfrm>
          <a:off x="3987800" y="981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19050</xdr:rowOff>
    </xdr:from>
    <xdr:to>
      <xdr:col>5</xdr:col>
      <xdr:colOff>549275</xdr:colOff>
      <xdr:row>57</xdr:row>
      <xdr:rowOff>44450</xdr:rowOff>
    </xdr:to>
    <xdr:cxnSp macro="">
      <xdr:nvCxnSpPr>
        <xdr:cNvPr id="193" name="直線コネクタ 192"/>
        <xdr:cNvCxnSpPr/>
      </xdr:nvCxnSpPr>
      <xdr:spPr>
        <a:xfrm>
          <a:off x="3098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19050</xdr:rowOff>
    </xdr:to>
    <xdr:cxnSp macro="">
      <xdr:nvCxnSpPr>
        <xdr:cNvPr id="196" name="直線コネクタ 195"/>
        <xdr:cNvCxnSpPr/>
      </xdr:nvCxnSpPr>
      <xdr:spPr>
        <a:xfrm>
          <a:off x="2209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6350</xdr:rowOff>
    </xdr:to>
    <xdr:cxnSp macro="">
      <xdr:nvCxnSpPr>
        <xdr:cNvPr id="199" name="直線コネクタ 198"/>
        <xdr:cNvCxnSpPr/>
      </xdr:nvCxnSpPr>
      <xdr:spPr>
        <a:xfrm>
          <a:off x="1320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209" name="円/楕円 208"/>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137177</xdr:rowOff>
    </xdr:from>
    <xdr:ext cx="762000" cy="259045"/>
    <xdr:sp macro="" textlink="">
      <xdr:nvSpPr>
        <xdr:cNvPr id="210" name="扶助費該当値テキスト"/>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11" name="円/楕円 210"/>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12" name="テキスト ボックス 21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13" name="円/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14" name="テキスト ボックス 213"/>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5" name="円/楕円 214"/>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41927</xdr:rowOff>
    </xdr:from>
    <xdr:ext cx="762000" cy="259045"/>
    <xdr:sp macro="" textlink="">
      <xdr:nvSpPr>
        <xdr:cNvPr id="216" name="テキスト ボックス 215"/>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7" name="円/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8" name="テキスト ボックス 217"/>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mn-lt"/>
              <a:ea typeface="+mn-ea"/>
              <a:cs typeface="+mn-cs"/>
            </a:rPr>
            <a:t>　類似団体平均を</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％、全国平均を</a:t>
          </a:r>
          <a:r>
            <a:rPr kumimoji="1" lang="en-US" altLang="ja-JP" sz="1200">
              <a:solidFill>
                <a:sysClr val="windowText" lastClr="000000"/>
              </a:solidFill>
              <a:effectLst/>
              <a:latin typeface="+mn-lt"/>
              <a:ea typeface="+mn-ea"/>
              <a:cs typeface="+mn-cs"/>
            </a:rPr>
            <a:t>4.0</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上回っ</a:t>
          </a:r>
          <a:r>
            <a:rPr kumimoji="1" lang="ja-JP" altLang="ja-JP" sz="1200">
              <a:solidFill>
                <a:sysClr val="windowText" lastClr="000000"/>
              </a:solidFill>
              <a:effectLst/>
              <a:latin typeface="+mn-lt"/>
              <a:ea typeface="+mn-ea"/>
              <a:cs typeface="+mn-cs"/>
            </a:rPr>
            <a:t>ているが、その主な要因として</a:t>
          </a:r>
          <a:r>
            <a:rPr kumimoji="1" lang="ja-JP" altLang="en-US" sz="1200">
              <a:solidFill>
                <a:sysClr val="windowText" lastClr="000000"/>
              </a:solidFill>
              <a:effectLst/>
              <a:latin typeface="+mn-lt"/>
              <a:ea typeface="+mn-ea"/>
              <a:cs typeface="+mn-cs"/>
            </a:rPr>
            <a:t>、国民健康保険、</a:t>
          </a:r>
          <a:r>
            <a:rPr kumimoji="1" lang="ja-JP" altLang="ja-JP" sz="1200">
              <a:solidFill>
                <a:sysClr val="windowText" lastClr="000000"/>
              </a:solidFill>
              <a:effectLst/>
              <a:latin typeface="+mn-lt"/>
              <a:ea typeface="+mn-ea"/>
              <a:cs typeface="+mn-cs"/>
            </a:rPr>
            <a:t>後期高齢者医療保険及び介護保険</a:t>
          </a:r>
          <a:r>
            <a:rPr kumimoji="1" lang="ja-JP" altLang="en-US" sz="1200">
              <a:solidFill>
                <a:sysClr val="windowText" lastClr="000000"/>
              </a:solidFill>
              <a:effectLst/>
              <a:latin typeface="+mn-lt"/>
              <a:ea typeface="+mn-ea"/>
              <a:cs typeface="+mn-cs"/>
            </a:rPr>
            <a:t>などの</a:t>
          </a:r>
          <a:r>
            <a:rPr kumimoji="1" lang="ja-JP" altLang="ja-JP" sz="1200">
              <a:solidFill>
                <a:sysClr val="windowText" lastClr="000000"/>
              </a:solidFill>
              <a:effectLst/>
              <a:latin typeface="+mn-lt"/>
              <a:ea typeface="+mn-ea"/>
              <a:cs typeface="+mn-cs"/>
            </a:rPr>
            <a:t>特別会計に対する繰出金の増加が挙げられる。</a:t>
          </a:r>
          <a:endParaRPr kumimoji="1" lang="en-US" altLang="ja-JP" sz="1200">
            <a:solidFill>
              <a:sysClr val="windowText" lastClr="000000"/>
            </a:solidFill>
            <a:effectLst/>
            <a:latin typeface="+mn-lt"/>
            <a:ea typeface="+mn-ea"/>
            <a:cs typeface="+mn-cs"/>
          </a:endParaRPr>
        </a:p>
        <a:p>
          <a:pPr eaLnBrk="1" fontAlgn="auto" latinLnBrk="0" hangingPunct="1"/>
          <a:r>
            <a:rPr kumimoji="1" lang="ja-JP" altLang="en-US" sz="1200">
              <a:solidFill>
                <a:sysClr val="windowText" lastClr="000000"/>
              </a:solidFill>
              <a:effectLst/>
              <a:latin typeface="+mn-lt"/>
              <a:ea typeface="+mn-ea"/>
              <a:cs typeface="+mn-cs"/>
            </a:rPr>
            <a:t>　対前年度比としては</a:t>
          </a:r>
          <a:r>
            <a:rPr kumimoji="1" lang="en-US" altLang="ja-JP" sz="1200">
              <a:solidFill>
                <a:sysClr val="windowText" lastClr="000000"/>
              </a:solidFill>
              <a:effectLst/>
              <a:latin typeface="+mn-lt"/>
              <a:ea typeface="+mn-ea"/>
              <a:cs typeface="+mn-cs"/>
            </a:rPr>
            <a:t>0.7</a:t>
          </a:r>
          <a:r>
            <a:rPr kumimoji="1" lang="ja-JP" altLang="en-US" sz="1200">
              <a:solidFill>
                <a:sysClr val="windowText" lastClr="000000"/>
              </a:solidFill>
              <a:effectLst/>
              <a:latin typeface="+mn-lt"/>
              <a:ea typeface="+mn-ea"/>
              <a:cs typeface="+mn-cs"/>
            </a:rPr>
            <a:t>％の減となっているが、</a:t>
          </a:r>
          <a:r>
            <a:rPr kumimoji="1" lang="ja-JP" altLang="ja-JP" sz="1200">
              <a:solidFill>
                <a:sysClr val="windowText" lastClr="000000"/>
              </a:solidFill>
              <a:effectLst/>
              <a:latin typeface="+mn-lt"/>
              <a:ea typeface="+mn-ea"/>
              <a:cs typeface="+mn-cs"/>
            </a:rPr>
            <a:t>将来的に財政状況の悪化を招くことのないように、保険料の適正化を図るなど</a:t>
          </a:r>
          <a:r>
            <a:rPr kumimoji="1" lang="ja-JP" altLang="en-US" sz="1200">
              <a:solidFill>
                <a:sysClr val="windowText" lastClr="000000"/>
              </a:solidFill>
              <a:effectLst/>
              <a:latin typeface="+mn-lt"/>
              <a:ea typeface="+mn-ea"/>
              <a:cs typeface="+mn-cs"/>
            </a:rPr>
            <a:t>一般</a:t>
          </a:r>
          <a:r>
            <a:rPr kumimoji="1" lang="ja-JP" altLang="ja-JP" sz="1200">
              <a:solidFill>
                <a:sysClr val="windowText" lastClr="000000"/>
              </a:solidFill>
              <a:effectLst/>
              <a:latin typeface="+mn-lt"/>
              <a:ea typeface="+mn-ea"/>
              <a:cs typeface="+mn-cs"/>
            </a:rPr>
            <a:t>会計の財政負担軽減に努める。</a:t>
          </a:r>
          <a:endParaRPr lang="ja-JP" altLang="ja-JP" sz="12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119380</xdr:rowOff>
    </xdr:to>
    <xdr:cxnSp macro="">
      <xdr:nvCxnSpPr>
        <xdr:cNvPr id="251" name="直線コネクタ 250"/>
        <xdr:cNvCxnSpPr/>
      </xdr:nvCxnSpPr>
      <xdr:spPr>
        <a:xfrm flipV="1">
          <a:off x="15671800" y="10010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96520</xdr:rowOff>
    </xdr:from>
    <xdr:to>
      <xdr:col>22</xdr:col>
      <xdr:colOff>565150</xdr:colOff>
      <xdr:row>58</xdr:row>
      <xdr:rowOff>119380</xdr:rowOff>
    </xdr:to>
    <xdr:cxnSp macro="">
      <xdr:nvCxnSpPr>
        <xdr:cNvPr id="254" name="直線コネクタ 253"/>
        <xdr:cNvCxnSpPr/>
      </xdr:nvCxnSpPr>
      <xdr:spPr>
        <a:xfrm>
          <a:off x="14782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96520</xdr:rowOff>
    </xdr:to>
    <xdr:cxnSp macro="">
      <xdr:nvCxnSpPr>
        <xdr:cNvPr id="257" name="直線コネクタ 256"/>
        <xdr:cNvCxnSpPr/>
      </xdr:nvCxnSpPr>
      <xdr:spPr>
        <a:xfrm>
          <a:off x="13893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58420</xdr:rowOff>
    </xdr:to>
    <xdr:cxnSp macro="">
      <xdr:nvCxnSpPr>
        <xdr:cNvPr id="260" name="直線コネクタ 259"/>
        <xdr:cNvCxnSpPr/>
      </xdr:nvCxnSpPr>
      <xdr:spPr>
        <a:xfrm>
          <a:off x="13004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72" name="円/楕円 271"/>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73" name="テキスト ボックス 272"/>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4" name="円/楕円 273"/>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5" name="テキスト ボックス 274"/>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6" name="円/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8" name="円/楕円 277"/>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9" name="テキスト ボックス 278"/>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mn-lt"/>
              <a:ea typeface="+mn-ea"/>
              <a:cs typeface="+mn-cs"/>
            </a:rPr>
            <a:t>　類似団体平均を</a:t>
          </a:r>
          <a:r>
            <a:rPr kumimoji="1" lang="en-US" altLang="ja-JP" sz="1200">
              <a:solidFill>
                <a:sysClr val="windowText" lastClr="000000"/>
              </a:solidFill>
              <a:effectLst/>
              <a:latin typeface="+mn-lt"/>
              <a:ea typeface="+mn-ea"/>
              <a:cs typeface="+mn-cs"/>
            </a:rPr>
            <a:t>4.4</a:t>
          </a:r>
          <a:r>
            <a:rPr kumimoji="1" lang="ja-JP" altLang="ja-JP" sz="1200">
              <a:solidFill>
                <a:sysClr val="windowText" lastClr="000000"/>
              </a:solidFill>
              <a:effectLst/>
              <a:latin typeface="+mn-lt"/>
              <a:ea typeface="+mn-ea"/>
              <a:cs typeface="+mn-cs"/>
            </a:rPr>
            <a:t>％、全国平均を</a:t>
          </a:r>
          <a:r>
            <a:rPr kumimoji="1" lang="en-US" altLang="ja-JP" sz="1200">
              <a:solidFill>
                <a:sysClr val="windowText" lastClr="000000"/>
              </a:solidFill>
              <a:effectLst/>
              <a:latin typeface="+mn-lt"/>
              <a:ea typeface="+mn-ea"/>
              <a:cs typeface="+mn-cs"/>
            </a:rPr>
            <a:t>4.0</a:t>
          </a:r>
          <a:r>
            <a:rPr kumimoji="1" lang="ja-JP" altLang="ja-JP" sz="1200">
              <a:solidFill>
                <a:sysClr val="windowText" lastClr="000000"/>
              </a:solidFill>
              <a:effectLst/>
              <a:latin typeface="+mn-lt"/>
              <a:ea typeface="+mn-ea"/>
              <a:cs typeface="+mn-cs"/>
            </a:rPr>
            <a:t>％下回って</a:t>
          </a:r>
          <a:r>
            <a:rPr kumimoji="1" lang="ja-JP" altLang="en-US" sz="1200">
              <a:solidFill>
                <a:sysClr val="windowText" lastClr="000000"/>
              </a:solidFill>
              <a:effectLst/>
              <a:latin typeface="+mn-lt"/>
              <a:ea typeface="+mn-ea"/>
              <a:cs typeface="+mn-cs"/>
            </a:rPr>
            <a:t>おり</a:t>
          </a:r>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23</a:t>
          </a:r>
          <a:r>
            <a:rPr kumimoji="1" lang="ja-JP" altLang="ja-JP" sz="1200">
              <a:solidFill>
                <a:sysClr val="windowText" lastClr="000000"/>
              </a:solidFill>
              <a:effectLst/>
              <a:latin typeface="+mn-lt"/>
              <a:ea typeface="+mn-ea"/>
              <a:cs typeface="+mn-cs"/>
            </a:rPr>
            <a:t>年度以降は</a:t>
          </a:r>
          <a:r>
            <a:rPr kumimoji="1" lang="en-US" altLang="ja-JP" sz="1200">
              <a:solidFill>
                <a:sysClr val="windowText" lastClr="000000"/>
              </a:solidFill>
              <a:effectLst/>
              <a:latin typeface="+mn-lt"/>
              <a:ea typeface="+mn-ea"/>
              <a:cs typeface="+mn-cs"/>
            </a:rPr>
            <a:t>6.0</a:t>
          </a:r>
          <a:r>
            <a:rPr kumimoji="1" lang="ja-JP" altLang="ja-JP" sz="1200">
              <a:solidFill>
                <a:sysClr val="windowText" lastClr="000000"/>
              </a:solidFill>
              <a:effectLst/>
              <a:latin typeface="+mn-lt"/>
              <a:ea typeface="+mn-ea"/>
              <a:cs typeface="+mn-cs"/>
            </a:rPr>
            <a:t>％前後の横ばい状態で推移している。Ｈ</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年度は</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市長、市議会議員</a:t>
          </a:r>
          <a:r>
            <a:rPr kumimoji="1" lang="ja-JP" altLang="en-US" sz="1200">
              <a:solidFill>
                <a:sysClr val="windowText" lastClr="000000"/>
              </a:solidFill>
              <a:effectLst/>
              <a:latin typeface="+mn-lt"/>
              <a:ea typeface="+mn-ea"/>
              <a:cs typeface="+mn-cs"/>
            </a:rPr>
            <a:t>の</a:t>
          </a:r>
          <a:r>
            <a:rPr kumimoji="1" lang="ja-JP" altLang="ja-JP" sz="1200">
              <a:solidFill>
                <a:sysClr val="windowText" lastClr="000000"/>
              </a:solidFill>
              <a:effectLst/>
              <a:latin typeface="+mn-lt"/>
              <a:ea typeface="+mn-ea"/>
              <a:cs typeface="+mn-cs"/>
            </a:rPr>
            <a:t>選挙実施、また生活交通バス路線運行助成の増額の影響により</a:t>
          </a:r>
          <a:r>
            <a:rPr kumimoji="1" lang="ja-JP" altLang="en-US" sz="1200">
              <a:solidFill>
                <a:sysClr val="windowText" lastClr="000000"/>
              </a:solidFill>
              <a:effectLst/>
              <a:latin typeface="+mn-lt"/>
              <a:ea typeface="+mn-ea"/>
              <a:cs typeface="+mn-cs"/>
            </a:rPr>
            <a:t>、対前年度比で</a:t>
          </a:r>
          <a:r>
            <a:rPr kumimoji="1" lang="ja-JP" altLang="ja-JP" sz="1200">
              <a:solidFill>
                <a:sysClr val="windowText" lastClr="000000"/>
              </a:solidFill>
              <a:effectLst/>
              <a:latin typeface="+mn-lt"/>
              <a:ea typeface="+mn-ea"/>
              <a:cs typeface="+mn-cs"/>
            </a:rPr>
            <a:t>若干増となったが、Ｈ</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年度は水道事業会計への負担金（消火栓の新設改良・維持管理）等の減少もあり若干減少に転じ、Ｈ</a:t>
          </a:r>
          <a:r>
            <a:rPr kumimoji="1" lang="en-US" altLang="ja-JP" sz="1200">
              <a:solidFill>
                <a:sysClr val="windowText" lastClr="000000"/>
              </a:solidFill>
              <a:effectLst/>
              <a:latin typeface="+mn-lt"/>
              <a:ea typeface="+mn-ea"/>
              <a:cs typeface="+mn-cs"/>
            </a:rPr>
            <a:t>26</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a:t>
          </a:r>
          <a:r>
            <a:rPr kumimoji="1" lang="ja-JP" altLang="en-US" sz="1200">
              <a:solidFill>
                <a:sysClr val="windowText" lastClr="000000"/>
              </a:solidFill>
              <a:effectLst/>
              <a:latin typeface="+mn-lt"/>
              <a:ea typeface="+mn-ea"/>
              <a:cs typeface="+mn-cs"/>
            </a:rPr>
            <a:t>についても</a:t>
          </a:r>
          <a:r>
            <a:rPr kumimoji="1" lang="ja-JP" altLang="ja-JP" sz="1200">
              <a:solidFill>
                <a:sysClr val="windowText" lastClr="000000"/>
              </a:solidFill>
              <a:effectLst/>
              <a:latin typeface="+mn-lt"/>
              <a:ea typeface="+mn-ea"/>
              <a:cs typeface="+mn-cs"/>
            </a:rPr>
            <a:t>同水準</a:t>
          </a:r>
          <a:r>
            <a:rPr kumimoji="1" lang="ja-JP" altLang="en-US" sz="1200">
              <a:solidFill>
                <a:sysClr val="windowText" lastClr="000000"/>
              </a:solidFill>
              <a:effectLst/>
              <a:latin typeface="+mn-lt"/>
              <a:ea typeface="+mn-ea"/>
              <a:cs typeface="+mn-cs"/>
            </a:rPr>
            <a:t>で推移している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1270</xdr:rowOff>
    </xdr:to>
    <xdr:cxnSp macro="">
      <xdr:nvCxnSpPr>
        <xdr:cNvPr id="309" name="直線コネクタ 308"/>
        <xdr:cNvCxnSpPr/>
      </xdr:nvCxnSpPr>
      <xdr:spPr>
        <a:xfrm>
          <a:off x="15671800" y="600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1270</xdr:rowOff>
    </xdr:to>
    <xdr:cxnSp macro="">
      <xdr:nvCxnSpPr>
        <xdr:cNvPr id="312" name="直線コネクタ 311"/>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5842</xdr:rowOff>
    </xdr:to>
    <xdr:cxnSp macro="">
      <xdr:nvCxnSpPr>
        <xdr:cNvPr id="315" name="直線コネクタ 314"/>
        <xdr:cNvCxnSpPr/>
      </xdr:nvCxnSpPr>
      <xdr:spPr>
        <a:xfrm flipV="1">
          <a:off x="13893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5842</xdr:rowOff>
    </xdr:to>
    <xdr:cxnSp macro="">
      <xdr:nvCxnSpPr>
        <xdr:cNvPr id="318" name="直線コネクタ 317"/>
        <xdr:cNvCxnSpPr/>
      </xdr:nvCxnSpPr>
      <xdr:spPr>
        <a:xfrm>
          <a:off x="13004800" y="59928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8" name="円/楕円 327"/>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9"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0" name="円/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2" name="円/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36" name="円/楕円 335"/>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37" name="テキスト ボックス 336"/>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近年は、新市建設計画に基づく合併特例事業</a:t>
          </a:r>
          <a:r>
            <a:rPr kumimoji="1" lang="ja-JP" altLang="en-US" sz="1200">
              <a:solidFill>
                <a:sysClr val="windowText" lastClr="000000"/>
              </a:solidFill>
              <a:effectLst/>
              <a:latin typeface="+mn-lt"/>
              <a:ea typeface="+mn-ea"/>
              <a:cs typeface="+mn-cs"/>
            </a:rPr>
            <a:t>債</a:t>
          </a:r>
          <a:r>
            <a:rPr kumimoji="1" lang="ja-JP" altLang="ja-JP" sz="1200">
              <a:solidFill>
                <a:sysClr val="windowText" lastClr="000000"/>
              </a:solidFill>
              <a:effectLst/>
              <a:latin typeface="+mn-lt"/>
              <a:ea typeface="+mn-ea"/>
              <a:cs typeface="+mn-cs"/>
            </a:rPr>
            <a:t>や</a:t>
          </a:r>
          <a:r>
            <a:rPr kumimoji="1" lang="ja-JP" altLang="en-US" sz="1200">
              <a:solidFill>
                <a:sysClr val="windowText" lastClr="000000"/>
              </a:solidFill>
              <a:effectLst/>
              <a:latin typeface="+mn-lt"/>
              <a:ea typeface="+mn-ea"/>
              <a:cs typeface="+mn-cs"/>
            </a:rPr>
            <a:t>臨時財政対策債などの発行</a:t>
          </a:r>
          <a:r>
            <a:rPr kumimoji="1" lang="ja-JP" altLang="ja-JP" sz="1200">
              <a:solidFill>
                <a:sysClr val="windowText" lastClr="000000"/>
              </a:solidFill>
              <a:effectLst/>
              <a:latin typeface="+mn-lt"/>
              <a:ea typeface="+mn-ea"/>
              <a:cs typeface="+mn-cs"/>
            </a:rPr>
            <a:t>により、一部元利償還金の増加要因があるものの、過去の借入に対する償還が順調に進捗して</a:t>
          </a:r>
          <a:r>
            <a:rPr kumimoji="1" lang="ja-JP" altLang="en-US" sz="1200">
              <a:solidFill>
                <a:sysClr val="windowText" lastClr="000000"/>
              </a:solidFill>
              <a:effectLst/>
              <a:latin typeface="+mn-lt"/>
              <a:ea typeface="+mn-ea"/>
              <a:cs typeface="+mn-cs"/>
            </a:rPr>
            <a:t>いることから</a:t>
          </a:r>
          <a:r>
            <a:rPr kumimoji="1" lang="ja-JP" altLang="ja-JP" sz="1200">
              <a:solidFill>
                <a:sysClr val="windowText" lastClr="000000"/>
              </a:solidFill>
              <a:effectLst/>
              <a:latin typeface="+mn-lt"/>
              <a:ea typeface="+mn-ea"/>
              <a:cs typeface="+mn-cs"/>
            </a:rPr>
            <a:t>、類似団体平均を</a:t>
          </a:r>
          <a:r>
            <a:rPr kumimoji="1" lang="en-US" altLang="ja-JP" sz="1200">
              <a:solidFill>
                <a:sysClr val="windowText" lastClr="000000"/>
              </a:solidFill>
              <a:effectLst/>
              <a:latin typeface="+mn-lt"/>
              <a:ea typeface="+mn-ea"/>
              <a:cs typeface="+mn-cs"/>
            </a:rPr>
            <a:t>4.6</a:t>
          </a:r>
          <a:r>
            <a:rPr kumimoji="1" lang="ja-JP" altLang="ja-JP" sz="1200">
              <a:solidFill>
                <a:sysClr val="windowText" lastClr="000000"/>
              </a:solidFill>
              <a:effectLst/>
              <a:latin typeface="+mn-lt"/>
              <a:ea typeface="+mn-ea"/>
              <a:cs typeface="+mn-cs"/>
            </a:rPr>
            <a:t>％、全国平均を</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％下回る水準で推移している。なお、Ｈ</a:t>
          </a:r>
          <a:r>
            <a:rPr kumimoji="1" lang="en-US" altLang="ja-JP" sz="1200">
              <a:solidFill>
                <a:sysClr val="windowText" lastClr="000000"/>
              </a:solidFill>
              <a:effectLst/>
              <a:latin typeface="+mn-lt"/>
              <a:ea typeface="+mn-ea"/>
              <a:cs typeface="+mn-cs"/>
            </a:rPr>
            <a:t>23</a:t>
          </a:r>
          <a:r>
            <a:rPr kumimoji="1" lang="ja-JP" altLang="ja-JP" sz="1200">
              <a:solidFill>
                <a:sysClr val="windowText" lastClr="000000"/>
              </a:solidFill>
              <a:effectLst/>
              <a:latin typeface="+mn-lt"/>
              <a:ea typeface="+mn-ea"/>
              <a:cs typeface="+mn-cs"/>
            </a:rPr>
            <a:t>年度以降、比率は低下傾向</a:t>
          </a:r>
          <a:r>
            <a:rPr kumimoji="1" lang="ja-JP" altLang="en-US" sz="1200">
              <a:solidFill>
                <a:sysClr val="windowText" lastClr="000000"/>
              </a:solidFill>
              <a:effectLst/>
              <a:latin typeface="+mn-lt"/>
              <a:ea typeface="+mn-ea"/>
              <a:cs typeface="+mn-cs"/>
            </a:rPr>
            <a:t>にあり</a:t>
          </a:r>
          <a:r>
            <a:rPr kumimoji="1" lang="ja-JP" altLang="ja-JP" sz="1200">
              <a:solidFill>
                <a:sysClr val="windowText" lastClr="000000"/>
              </a:solidFill>
              <a:effectLst/>
              <a:latin typeface="+mn-lt"/>
              <a:ea typeface="+mn-ea"/>
              <a:cs typeface="+mn-cs"/>
            </a:rPr>
            <a:t>、今後も事業の必要性を精査し、交付税措置のない新規の地方債については発行抑制に努める。</a:t>
          </a:r>
          <a:endParaRPr lang="ja-JP" altLang="ja-JP" sz="12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106045</xdr:rowOff>
    </xdr:from>
    <xdr:to>
      <xdr:col>7</xdr:col>
      <xdr:colOff>15875</xdr:colOff>
      <xdr:row>74</xdr:row>
      <xdr:rowOff>138430</xdr:rowOff>
    </xdr:to>
    <xdr:cxnSp macro="">
      <xdr:nvCxnSpPr>
        <xdr:cNvPr id="369" name="直線コネクタ 368"/>
        <xdr:cNvCxnSpPr/>
      </xdr:nvCxnSpPr>
      <xdr:spPr>
        <a:xfrm flipV="1">
          <a:off x="3987800" y="12793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138430</xdr:rowOff>
    </xdr:from>
    <xdr:to>
      <xdr:col>5</xdr:col>
      <xdr:colOff>549275</xdr:colOff>
      <xdr:row>74</xdr:row>
      <xdr:rowOff>144145</xdr:rowOff>
    </xdr:to>
    <xdr:cxnSp macro="">
      <xdr:nvCxnSpPr>
        <xdr:cNvPr id="372" name="直線コネクタ 371"/>
        <xdr:cNvCxnSpPr/>
      </xdr:nvCxnSpPr>
      <xdr:spPr>
        <a:xfrm flipV="1">
          <a:off x="3098800" y="12825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144145</xdr:rowOff>
    </xdr:from>
    <xdr:to>
      <xdr:col>4</xdr:col>
      <xdr:colOff>346075</xdr:colOff>
      <xdr:row>74</xdr:row>
      <xdr:rowOff>149860</xdr:rowOff>
    </xdr:to>
    <xdr:cxnSp macro="">
      <xdr:nvCxnSpPr>
        <xdr:cNvPr id="375" name="直線コネクタ 374"/>
        <xdr:cNvCxnSpPr/>
      </xdr:nvCxnSpPr>
      <xdr:spPr>
        <a:xfrm flipV="1">
          <a:off x="2209800" y="12831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74</xdr:row>
      <xdr:rowOff>155575</xdr:rowOff>
    </xdr:to>
    <xdr:cxnSp macro="">
      <xdr:nvCxnSpPr>
        <xdr:cNvPr id="378" name="直線コネクタ 377"/>
        <xdr:cNvCxnSpPr/>
      </xdr:nvCxnSpPr>
      <xdr:spPr>
        <a:xfrm flipV="1">
          <a:off x="1320800" y="128371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55245</xdr:rowOff>
    </xdr:from>
    <xdr:to>
      <xdr:col>7</xdr:col>
      <xdr:colOff>66675</xdr:colOff>
      <xdr:row>74</xdr:row>
      <xdr:rowOff>156845</xdr:rowOff>
    </xdr:to>
    <xdr:sp macro="" textlink="">
      <xdr:nvSpPr>
        <xdr:cNvPr id="388" name="円/楕円 387"/>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135272</xdr:rowOff>
    </xdr:from>
    <xdr:ext cx="762000" cy="259045"/>
    <xdr:sp macro="" textlink="">
      <xdr:nvSpPr>
        <xdr:cNvPr id="389" name="公債費該当値テキスト"/>
        <xdr:cNvSpPr txBox="1"/>
      </xdr:nvSpPr>
      <xdr:spPr>
        <a:xfrm>
          <a:off x="4914900" y="126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87630</xdr:rowOff>
    </xdr:from>
    <xdr:to>
      <xdr:col>5</xdr:col>
      <xdr:colOff>600075</xdr:colOff>
      <xdr:row>75</xdr:row>
      <xdr:rowOff>17780</xdr:rowOff>
    </xdr:to>
    <xdr:sp macro="" textlink="">
      <xdr:nvSpPr>
        <xdr:cNvPr id="390" name="円/楕円 389"/>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27957</xdr:rowOff>
    </xdr:from>
    <xdr:ext cx="736600" cy="259045"/>
    <xdr:sp macro="" textlink="">
      <xdr:nvSpPr>
        <xdr:cNvPr id="391" name="テキスト ボックス 390"/>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93345</xdr:rowOff>
    </xdr:from>
    <xdr:to>
      <xdr:col>4</xdr:col>
      <xdr:colOff>396875</xdr:colOff>
      <xdr:row>75</xdr:row>
      <xdr:rowOff>23495</xdr:rowOff>
    </xdr:to>
    <xdr:sp macro="" textlink="">
      <xdr:nvSpPr>
        <xdr:cNvPr id="392" name="円/楕円 391"/>
        <xdr:cNvSpPr/>
      </xdr:nvSpPr>
      <xdr:spPr>
        <a:xfrm>
          <a:off x="3048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33672</xdr:rowOff>
    </xdr:from>
    <xdr:ext cx="762000" cy="259045"/>
    <xdr:sp macro="" textlink="">
      <xdr:nvSpPr>
        <xdr:cNvPr id="393" name="テキスト ボックス 392"/>
        <xdr:cNvSpPr txBox="1"/>
      </xdr:nvSpPr>
      <xdr:spPr>
        <a:xfrm>
          <a:off x="2717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94" name="円/楕円 393"/>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95" name="テキスト ボックス 394"/>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104775</xdr:rowOff>
    </xdr:from>
    <xdr:to>
      <xdr:col>1</xdr:col>
      <xdr:colOff>676275</xdr:colOff>
      <xdr:row>75</xdr:row>
      <xdr:rowOff>34925</xdr:rowOff>
    </xdr:to>
    <xdr:sp macro="" textlink="">
      <xdr:nvSpPr>
        <xdr:cNvPr id="396" name="円/楕円 395"/>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45102</xdr:rowOff>
    </xdr:from>
    <xdr:ext cx="762000" cy="259045"/>
    <xdr:sp macro="" textlink="">
      <xdr:nvSpPr>
        <xdr:cNvPr id="397" name="テキスト ボックス 396"/>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公債費を除いた経常収支比率は、類似団体平均を</a:t>
          </a:r>
          <a:r>
            <a:rPr kumimoji="1" lang="en-US" altLang="ja-JP" sz="1200">
              <a:solidFill>
                <a:sysClr val="windowText" lastClr="000000"/>
              </a:solidFill>
              <a:effectLst/>
              <a:latin typeface="+mn-lt"/>
              <a:ea typeface="+mn-ea"/>
              <a:cs typeface="+mn-cs"/>
            </a:rPr>
            <a:t>0.2</a:t>
          </a:r>
          <a:r>
            <a:rPr kumimoji="1" lang="ja-JP" altLang="ja-JP" sz="1200">
              <a:solidFill>
                <a:sysClr val="windowText" lastClr="000000"/>
              </a:solidFill>
              <a:effectLst/>
              <a:latin typeface="+mn-lt"/>
              <a:ea typeface="+mn-ea"/>
              <a:cs typeface="+mn-cs"/>
            </a:rPr>
            <a:t>％、全国平均を</a:t>
          </a:r>
          <a:r>
            <a:rPr kumimoji="1" lang="en-US" altLang="ja-JP" sz="1200">
              <a:solidFill>
                <a:sysClr val="windowText" lastClr="000000"/>
              </a:solidFill>
              <a:effectLst/>
              <a:latin typeface="+mn-lt"/>
              <a:ea typeface="+mn-ea"/>
              <a:cs typeface="+mn-cs"/>
            </a:rPr>
            <a:t>3.4</a:t>
          </a:r>
          <a:r>
            <a:rPr kumimoji="1" lang="ja-JP" altLang="ja-JP" sz="1200">
              <a:solidFill>
                <a:sysClr val="windowText" lastClr="000000"/>
              </a:solidFill>
              <a:effectLst/>
              <a:latin typeface="+mn-lt"/>
              <a:ea typeface="+mn-ea"/>
              <a:cs typeface="+mn-cs"/>
            </a:rPr>
            <a:t>％下回</a:t>
          </a:r>
          <a:r>
            <a:rPr kumimoji="1" lang="ja-JP" altLang="en-US" sz="1200">
              <a:solidFill>
                <a:sysClr val="windowText" lastClr="000000"/>
              </a:solidFill>
              <a:effectLst/>
              <a:latin typeface="+mn-lt"/>
              <a:ea typeface="+mn-ea"/>
              <a:cs typeface="+mn-cs"/>
            </a:rPr>
            <a:t>っている。近年</a:t>
          </a:r>
          <a:r>
            <a:rPr kumimoji="1" lang="ja-JP" altLang="ja-JP" sz="1200">
              <a:solidFill>
                <a:sysClr val="windowText" lastClr="000000"/>
              </a:solidFill>
              <a:effectLst/>
              <a:latin typeface="+mn-lt"/>
              <a:ea typeface="+mn-ea"/>
              <a:cs typeface="+mn-cs"/>
            </a:rPr>
            <a:t>は障害者福祉費</a:t>
          </a:r>
          <a:r>
            <a:rPr kumimoji="1" lang="ja-JP" altLang="en-US" sz="1200">
              <a:solidFill>
                <a:sysClr val="windowText" lastClr="000000"/>
              </a:solidFill>
              <a:effectLst/>
              <a:latin typeface="+mn-lt"/>
              <a:ea typeface="+mn-ea"/>
              <a:cs typeface="+mn-cs"/>
            </a:rPr>
            <a:t>をはじめとする</a:t>
          </a:r>
          <a:r>
            <a:rPr kumimoji="1" lang="ja-JP" altLang="ja-JP" sz="1200">
              <a:solidFill>
                <a:sysClr val="windowText" lastClr="000000"/>
              </a:solidFill>
              <a:effectLst/>
              <a:latin typeface="+mn-lt"/>
              <a:ea typeface="+mn-ea"/>
              <a:cs typeface="+mn-cs"/>
            </a:rPr>
            <a:t>扶助費の増加</a:t>
          </a:r>
          <a:r>
            <a:rPr kumimoji="1" lang="ja-JP" altLang="en-US" sz="1200">
              <a:solidFill>
                <a:sysClr val="windowText" lastClr="000000"/>
              </a:solidFill>
              <a:effectLst/>
              <a:latin typeface="+mn-lt"/>
              <a:ea typeface="+mn-ea"/>
              <a:cs typeface="+mn-cs"/>
            </a:rPr>
            <a:t>や</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地方創生関連事業に係る物件費、補助費等の増加も影響し、比率が高くなる傾向にあるが、Ｈ</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年度は</a:t>
          </a:r>
          <a:r>
            <a:rPr kumimoji="1" lang="ja-JP" altLang="ja-JP" sz="1200">
              <a:solidFill>
                <a:sysClr val="windowText" lastClr="000000"/>
              </a:solidFill>
              <a:effectLst/>
              <a:latin typeface="+mn-lt"/>
              <a:ea typeface="+mn-ea"/>
              <a:cs typeface="+mn-cs"/>
            </a:rPr>
            <a:t>法人市民税や地方消費税交付金</a:t>
          </a:r>
          <a:r>
            <a:rPr kumimoji="1" lang="ja-JP" altLang="en-US" sz="1200">
              <a:solidFill>
                <a:sysClr val="windowText" lastClr="000000"/>
              </a:solidFill>
              <a:effectLst/>
              <a:latin typeface="+mn-lt"/>
              <a:ea typeface="+mn-ea"/>
              <a:cs typeface="+mn-cs"/>
            </a:rPr>
            <a:t>など</a:t>
          </a:r>
          <a:r>
            <a:rPr kumimoji="1" lang="ja-JP" altLang="ja-JP" sz="1200">
              <a:solidFill>
                <a:sysClr val="windowText" lastClr="000000"/>
              </a:solidFill>
              <a:effectLst/>
              <a:latin typeface="+mn-lt"/>
              <a:ea typeface="+mn-ea"/>
              <a:cs typeface="+mn-cs"/>
            </a:rPr>
            <a:t>経常一般財源等の</a:t>
          </a:r>
          <a:r>
            <a:rPr kumimoji="1" lang="ja-JP" altLang="en-US" sz="1200">
              <a:solidFill>
                <a:sysClr val="windowText" lastClr="000000"/>
              </a:solidFill>
              <a:effectLst/>
              <a:latin typeface="+mn-lt"/>
              <a:ea typeface="+mn-ea"/>
              <a:cs typeface="+mn-cs"/>
            </a:rPr>
            <a:t>伸びにより、</a:t>
          </a:r>
          <a:r>
            <a:rPr kumimoji="1" lang="ja-JP" altLang="ja-JP" sz="1200">
              <a:solidFill>
                <a:sysClr val="windowText" lastClr="000000"/>
              </a:solidFill>
              <a:effectLst/>
              <a:latin typeface="+mn-lt"/>
              <a:ea typeface="+mn-ea"/>
              <a:cs typeface="+mn-cs"/>
            </a:rPr>
            <a:t>対前年度比</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％の減少となっている。</a:t>
          </a:r>
          <a:endParaRPr lang="ja-JP" altLang="ja-JP" sz="12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90424</xdr:rowOff>
    </xdr:from>
    <xdr:to>
      <xdr:col>24</xdr:col>
      <xdr:colOff>31750</xdr:colOff>
      <xdr:row>79</xdr:row>
      <xdr:rowOff>51563</xdr:rowOff>
    </xdr:to>
    <xdr:cxnSp macro="">
      <xdr:nvCxnSpPr>
        <xdr:cNvPr id="428" name="直線コネクタ 427"/>
        <xdr:cNvCxnSpPr/>
      </xdr:nvCxnSpPr>
      <xdr:spPr>
        <a:xfrm flipV="1">
          <a:off x="15671800" y="13463524"/>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136144</xdr:rowOff>
    </xdr:from>
    <xdr:to>
      <xdr:col>22</xdr:col>
      <xdr:colOff>565150</xdr:colOff>
      <xdr:row>79</xdr:row>
      <xdr:rowOff>51563</xdr:rowOff>
    </xdr:to>
    <xdr:cxnSp macro="">
      <xdr:nvCxnSpPr>
        <xdr:cNvPr id="431" name="直線コネクタ 430"/>
        <xdr:cNvCxnSpPr/>
      </xdr:nvCxnSpPr>
      <xdr:spPr>
        <a:xfrm>
          <a:off x="14782800" y="135092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78</xdr:row>
      <xdr:rowOff>159004</xdr:rowOff>
    </xdr:to>
    <xdr:cxnSp macro="">
      <xdr:nvCxnSpPr>
        <xdr:cNvPr id="434" name="直線コネクタ 433"/>
        <xdr:cNvCxnSpPr/>
      </xdr:nvCxnSpPr>
      <xdr:spPr>
        <a:xfrm flipV="1">
          <a:off x="13893800" y="13509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62992</xdr:rowOff>
    </xdr:from>
    <xdr:to>
      <xdr:col>20</xdr:col>
      <xdr:colOff>158750</xdr:colOff>
      <xdr:row>78</xdr:row>
      <xdr:rowOff>159004</xdr:rowOff>
    </xdr:to>
    <xdr:cxnSp macro="">
      <xdr:nvCxnSpPr>
        <xdr:cNvPr id="437" name="直線コネクタ 436"/>
        <xdr:cNvCxnSpPr/>
      </xdr:nvCxnSpPr>
      <xdr:spPr>
        <a:xfrm>
          <a:off x="13004800" y="134360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39624</xdr:rowOff>
    </xdr:from>
    <xdr:to>
      <xdr:col>24</xdr:col>
      <xdr:colOff>82550</xdr:colOff>
      <xdr:row>78</xdr:row>
      <xdr:rowOff>141224</xdr:rowOff>
    </xdr:to>
    <xdr:sp macro="" textlink="">
      <xdr:nvSpPr>
        <xdr:cNvPr id="447" name="円/楕円 446"/>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56151</xdr:rowOff>
    </xdr:from>
    <xdr:ext cx="762000" cy="259045"/>
    <xdr:sp macro="" textlink="">
      <xdr:nvSpPr>
        <xdr:cNvPr id="448" name="公債費以外該当値テキスト"/>
        <xdr:cNvSpPr txBox="1"/>
      </xdr:nvSpPr>
      <xdr:spPr>
        <a:xfrm>
          <a:off x="16598900" y="132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763</xdr:rowOff>
    </xdr:from>
    <xdr:to>
      <xdr:col>22</xdr:col>
      <xdr:colOff>615950</xdr:colOff>
      <xdr:row>79</xdr:row>
      <xdr:rowOff>102363</xdr:rowOff>
    </xdr:to>
    <xdr:sp macro="" textlink="">
      <xdr:nvSpPr>
        <xdr:cNvPr id="449" name="円/楕円 448"/>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87140</xdr:rowOff>
    </xdr:from>
    <xdr:ext cx="736600" cy="259045"/>
    <xdr:sp macro="" textlink="">
      <xdr:nvSpPr>
        <xdr:cNvPr id="450" name="テキスト ボックス 449"/>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51" name="円/楕円 450"/>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271</xdr:rowOff>
    </xdr:from>
    <xdr:ext cx="762000" cy="259045"/>
    <xdr:sp macro="" textlink="">
      <xdr:nvSpPr>
        <xdr:cNvPr id="452" name="テキスト ボックス 451"/>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108204</xdr:rowOff>
    </xdr:from>
    <xdr:to>
      <xdr:col>20</xdr:col>
      <xdr:colOff>209550</xdr:colOff>
      <xdr:row>79</xdr:row>
      <xdr:rowOff>38354</xdr:rowOff>
    </xdr:to>
    <xdr:sp macro="" textlink="">
      <xdr:nvSpPr>
        <xdr:cNvPr id="453" name="円/楕円 452"/>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23131</xdr:rowOff>
    </xdr:from>
    <xdr:ext cx="762000" cy="259045"/>
    <xdr:sp macro="" textlink="">
      <xdr:nvSpPr>
        <xdr:cNvPr id="454" name="テキスト ボックス 453"/>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xdr:rowOff>
    </xdr:from>
    <xdr:to>
      <xdr:col>19</xdr:col>
      <xdr:colOff>6350</xdr:colOff>
      <xdr:row>78</xdr:row>
      <xdr:rowOff>113792</xdr:rowOff>
    </xdr:to>
    <xdr:sp macro="" textlink="">
      <xdr:nvSpPr>
        <xdr:cNvPr id="455" name="円/楕円 454"/>
        <xdr:cNvSpPr/>
      </xdr:nvSpPr>
      <xdr:spPr>
        <a:xfrm>
          <a:off x="12954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98569</xdr:rowOff>
    </xdr:from>
    <xdr:ext cx="762000" cy="259045"/>
    <xdr:sp macro="" textlink="">
      <xdr:nvSpPr>
        <xdr:cNvPr id="456" name="テキスト ボックス 455"/>
        <xdr:cNvSpPr txBox="1"/>
      </xdr:nvSpPr>
      <xdr:spPr>
        <a:xfrm>
          <a:off x="12623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愛媛県東温市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163097</xdr:rowOff>
    </xdr:from>
    <xdr:to>
      <xdr:col>4</xdr:col>
      <xdr:colOff>1117600</xdr:colOff>
      <xdr:row>19</xdr:row>
      <xdr:rowOff>3828</xdr:rowOff>
    </xdr:to>
    <xdr:cxnSp macro="">
      <xdr:nvCxnSpPr>
        <xdr:cNvPr id="52" name="直線コネクタ 51"/>
        <xdr:cNvCxnSpPr/>
      </xdr:nvCxnSpPr>
      <xdr:spPr bwMode="auto">
        <a:xfrm flipV="1">
          <a:off x="5003800" y="3296822"/>
          <a:ext cx="647700" cy="1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3828</xdr:rowOff>
    </xdr:from>
    <xdr:to>
      <xdr:col>4</xdr:col>
      <xdr:colOff>469900</xdr:colOff>
      <xdr:row>19</xdr:row>
      <xdr:rowOff>46266</xdr:rowOff>
    </xdr:to>
    <xdr:cxnSp macro="">
      <xdr:nvCxnSpPr>
        <xdr:cNvPr id="55" name="直線コネクタ 54"/>
        <xdr:cNvCxnSpPr/>
      </xdr:nvCxnSpPr>
      <xdr:spPr bwMode="auto">
        <a:xfrm flipV="1">
          <a:off x="4305300" y="3309003"/>
          <a:ext cx="698500" cy="4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31113</xdr:rowOff>
    </xdr:from>
    <xdr:to>
      <xdr:col>3</xdr:col>
      <xdr:colOff>904875</xdr:colOff>
      <xdr:row>19</xdr:row>
      <xdr:rowOff>46266</xdr:rowOff>
    </xdr:to>
    <xdr:cxnSp macro="">
      <xdr:nvCxnSpPr>
        <xdr:cNvPr id="58" name="直線コネクタ 57"/>
        <xdr:cNvCxnSpPr/>
      </xdr:nvCxnSpPr>
      <xdr:spPr bwMode="auto">
        <a:xfrm>
          <a:off x="3606800" y="3336288"/>
          <a:ext cx="698500" cy="1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31113</xdr:rowOff>
    </xdr:from>
    <xdr:to>
      <xdr:col>3</xdr:col>
      <xdr:colOff>206375</xdr:colOff>
      <xdr:row>19</xdr:row>
      <xdr:rowOff>45662</xdr:rowOff>
    </xdr:to>
    <xdr:cxnSp macro="">
      <xdr:nvCxnSpPr>
        <xdr:cNvPr id="61" name="直線コネクタ 60"/>
        <xdr:cNvCxnSpPr/>
      </xdr:nvCxnSpPr>
      <xdr:spPr bwMode="auto">
        <a:xfrm flipV="1">
          <a:off x="2908300" y="3336288"/>
          <a:ext cx="698500" cy="1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112297</xdr:rowOff>
    </xdr:from>
    <xdr:to>
      <xdr:col>5</xdr:col>
      <xdr:colOff>34925</xdr:colOff>
      <xdr:row>19</xdr:row>
      <xdr:rowOff>42447</xdr:rowOff>
    </xdr:to>
    <xdr:sp macro="" textlink="">
      <xdr:nvSpPr>
        <xdr:cNvPr id="71" name="円/楕円 70"/>
        <xdr:cNvSpPr/>
      </xdr:nvSpPr>
      <xdr:spPr bwMode="auto">
        <a:xfrm>
          <a:off x="5600700" y="324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84374</xdr:rowOff>
    </xdr:from>
    <xdr:ext cx="762000" cy="259045"/>
    <xdr:sp macro="" textlink="">
      <xdr:nvSpPr>
        <xdr:cNvPr id="72" name="人口1人当たり決算額の推移該当値テキスト130"/>
        <xdr:cNvSpPr txBox="1"/>
      </xdr:nvSpPr>
      <xdr:spPr>
        <a:xfrm>
          <a:off x="5740400" y="32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79,206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124478</xdr:rowOff>
    </xdr:from>
    <xdr:to>
      <xdr:col>4</xdr:col>
      <xdr:colOff>520700</xdr:colOff>
      <xdr:row>19</xdr:row>
      <xdr:rowOff>54628</xdr:rowOff>
    </xdr:to>
    <xdr:sp macro="" textlink="">
      <xdr:nvSpPr>
        <xdr:cNvPr id="73" name="円/楕円 72"/>
        <xdr:cNvSpPr/>
      </xdr:nvSpPr>
      <xdr:spPr bwMode="auto">
        <a:xfrm>
          <a:off x="4953000" y="3258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39405</xdr:rowOff>
    </xdr:from>
    <xdr:ext cx="736600" cy="259045"/>
    <xdr:sp macro="" textlink="">
      <xdr:nvSpPr>
        <xdr:cNvPr id="74" name="テキスト ボックス 73"/>
        <xdr:cNvSpPr txBox="1"/>
      </xdr:nvSpPr>
      <xdr:spPr>
        <a:xfrm>
          <a:off x="4622800" y="3344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166916</xdr:rowOff>
    </xdr:from>
    <xdr:to>
      <xdr:col>3</xdr:col>
      <xdr:colOff>955675</xdr:colOff>
      <xdr:row>19</xdr:row>
      <xdr:rowOff>97066</xdr:rowOff>
    </xdr:to>
    <xdr:sp macro="" textlink="">
      <xdr:nvSpPr>
        <xdr:cNvPr id="75" name="円/楕円 74"/>
        <xdr:cNvSpPr/>
      </xdr:nvSpPr>
      <xdr:spPr bwMode="auto">
        <a:xfrm>
          <a:off x="4254500" y="330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81843</xdr:rowOff>
    </xdr:from>
    <xdr:ext cx="762000" cy="259045"/>
    <xdr:sp macro="" textlink="">
      <xdr:nvSpPr>
        <xdr:cNvPr id="76" name="テキスト ボックス 75"/>
        <xdr:cNvSpPr txBox="1"/>
      </xdr:nvSpPr>
      <xdr:spPr>
        <a:xfrm>
          <a:off x="3924300" y="338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151763</xdr:rowOff>
    </xdr:from>
    <xdr:to>
      <xdr:col>3</xdr:col>
      <xdr:colOff>257175</xdr:colOff>
      <xdr:row>19</xdr:row>
      <xdr:rowOff>81913</xdr:rowOff>
    </xdr:to>
    <xdr:sp macro="" textlink="">
      <xdr:nvSpPr>
        <xdr:cNvPr id="77" name="円/楕円 76"/>
        <xdr:cNvSpPr/>
      </xdr:nvSpPr>
      <xdr:spPr bwMode="auto">
        <a:xfrm>
          <a:off x="3556000" y="3285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66690</xdr:rowOff>
    </xdr:from>
    <xdr:ext cx="762000" cy="259045"/>
    <xdr:sp macro="" textlink="">
      <xdr:nvSpPr>
        <xdr:cNvPr id="78" name="テキスト ボックス 77"/>
        <xdr:cNvSpPr txBox="1"/>
      </xdr:nvSpPr>
      <xdr:spPr>
        <a:xfrm>
          <a:off x="3225800" y="337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76,789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166312</xdr:rowOff>
    </xdr:from>
    <xdr:to>
      <xdr:col>2</xdr:col>
      <xdr:colOff>692150</xdr:colOff>
      <xdr:row>19</xdr:row>
      <xdr:rowOff>96462</xdr:rowOff>
    </xdr:to>
    <xdr:sp macro="" textlink="">
      <xdr:nvSpPr>
        <xdr:cNvPr id="79" name="円/楕円 78"/>
        <xdr:cNvSpPr/>
      </xdr:nvSpPr>
      <xdr:spPr bwMode="auto">
        <a:xfrm>
          <a:off x="2857500" y="330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81239</xdr:rowOff>
    </xdr:from>
    <xdr:ext cx="762000" cy="259045"/>
    <xdr:sp macro="" textlink="">
      <xdr:nvSpPr>
        <xdr:cNvPr id="80" name="テキスト ボックス 79"/>
        <xdr:cNvSpPr txBox="1"/>
      </xdr:nvSpPr>
      <xdr:spPr>
        <a:xfrm>
          <a:off x="2527300" y="33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333704</xdr:rowOff>
    </xdr:from>
    <xdr:to>
      <xdr:col>4</xdr:col>
      <xdr:colOff>1117600</xdr:colOff>
      <xdr:row>37</xdr:row>
      <xdr:rowOff>339228</xdr:rowOff>
    </xdr:to>
    <xdr:cxnSp macro="">
      <xdr:nvCxnSpPr>
        <xdr:cNvPr id="114" name="直線コネクタ 113"/>
        <xdr:cNvCxnSpPr/>
      </xdr:nvCxnSpPr>
      <xdr:spPr bwMode="auto">
        <a:xfrm>
          <a:off x="5003800" y="7458404"/>
          <a:ext cx="647700" cy="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323512</xdr:rowOff>
    </xdr:from>
    <xdr:to>
      <xdr:col>4</xdr:col>
      <xdr:colOff>469900</xdr:colOff>
      <xdr:row>37</xdr:row>
      <xdr:rowOff>333704</xdr:rowOff>
    </xdr:to>
    <xdr:cxnSp macro="">
      <xdr:nvCxnSpPr>
        <xdr:cNvPr id="117" name="直線コネクタ 116"/>
        <xdr:cNvCxnSpPr/>
      </xdr:nvCxnSpPr>
      <xdr:spPr bwMode="auto">
        <a:xfrm>
          <a:off x="4305300" y="7448212"/>
          <a:ext cx="698500" cy="10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318053</xdr:rowOff>
    </xdr:from>
    <xdr:to>
      <xdr:col>3</xdr:col>
      <xdr:colOff>904875</xdr:colOff>
      <xdr:row>37</xdr:row>
      <xdr:rowOff>323512</xdr:rowOff>
    </xdr:to>
    <xdr:cxnSp macro="">
      <xdr:nvCxnSpPr>
        <xdr:cNvPr id="120" name="直線コネクタ 119"/>
        <xdr:cNvCxnSpPr/>
      </xdr:nvCxnSpPr>
      <xdr:spPr bwMode="auto">
        <a:xfrm>
          <a:off x="3606800" y="7442753"/>
          <a:ext cx="698500" cy="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315819</xdr:rowOff>
    </xdr:from>
    <xdr:to>
      <xdr:col>3</xdr:col>
      <xdr:colOff>206375</xdr:colOff>
      <xdr:row>37</xdr:row>
      <xdr:rowOff>318053</xdr:rowOff>
    </xdr:to>
    <xdr:cxnSp macro="">
      <xdr:nvCxnSpPr>
        <xdr:cNvPr id="123" name="直線コネクタ 122"/>
        <xdr:cNvCxnSpPr/>
      </xdr:nvCxnSpPr>
      <xdr:spPr bwMode="auto">
        <a:xfrm>
          <a:off x="2908300" y="7440519"/>
          <a:ext cx="698500" cy="2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288428</xdr:rowOff>
    </xdr:from>
    <xdr:to>
      <xdr:col>5</xdr:col>
      <xdr:colOff>34925</xdr:colOff>
      <xdr:row>38</xdr:row>
      <xdr:rowOff>47128</xdr:rowOff>
    </xdr:to>
    <xdr:sp macro="" textlink="">
      <xdr:nvSpPr>
        <xdr:cNvPr id="133" name="円/楕円 132"/>
        <xdr:cNvSpPr/>
      </xdr:nvSpPr>
      <xdr:spPr bwMode="auto">
        <a:xfrm>
          <a:off x="5600700" y="74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282904</xdr:rowOff>
    </xdr:from>
    <xdr:to>
      <xdr:col>4</xdr:col>
      <xdr:colOff>520700</xdr:colOff>
      <xdr:row>38</xdr:row>
      <xdr:rowOff>41604</xdr:rowOff>
    </xdr:to>
    <xdr:sp macro="" textlink="">
      <xdr:nvSpPr>
        <xdr:cNvPr id="135" name="円/楕円 134"/>
        <xdr:cNvSpPr/>
      </xdr:nvSpPr>
      <xdr:spPr bwMode="auto">
        <a:xfrm>
          <a:off x="4953000" y="740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26381</xdr:rowOff>
    </xdr:from>
    <xdr:ext cx="736600" cy="259045"/>
    <xdr:sp macro="" textlink="">
      <xdr:nvSpPr>
        <xdr:cNvPr id="136" name="テキスト ボックス 135"/>
        <xdr:cNvSpPr txBox="1"/>
      </xdr:nvSpPr>
      <xdr:spPr>
        <a:xfrm>
          <a:off x="4622800" y="74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272712</xdr:rowOff>
    </xdr:from>
    <xdr:to>
      <xdr:col>3</xdr:col>
      <xdr:colOff>955675</xdr:colOff>
      <xdr:row>38</xdr:row>
      <xdr:rowOff>31412</xdr:rowOff>
    </xdr:to>
    <xdr:sp macro="" textlink="">
      <xdr:nvSpPr>
        <xdr:cNvPr id="137" name="円/楕円 136"/>
        <xdr:cNvSpPr/>
      </xdr:nvSpPr>
      <xdr:spPr bwMode="auto">
        <a:xfrm>
          <a:off x="4254500" y="739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16189</xdr:rowOff>
    </xdr:from>
    <xdr:ext cx="762000" cy="259045"/>
    <xdr:sp macro="" textlink="">
      <xdr:nvSpPr>
        <xdr:cNvPr id="138" name="テキスト ボックス 137"/>
        <xdr:cNvSpPr txBox="1"/>
      </xdr:nvSpPr>
      <xdr:spPr>
        <a:xfrm>
          <a:off x="3924300" y="748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267253</xdr:rowOff>
    </xdr:from>
    <xdr:to>
      <xdr:col>3</xdr:col>
      <xdr:colOff>257175</xdr:colOff>
      <xdr:row>38</xdr:row>
      <xdr:rowOff>25953</xdr:rowOff>
    </xdr:to>
    <xdr:sp macro="" textlink="">
      <xdr:nvSpPr>
        <xdr:cNvPr id="139" name="円/楕円 138"/>
        <xdr:cNvSpPr/>
      </xdr:nvSpPr>
      <xdr:spPr bwMode="auto">
        <a:xfrm>
          <a:off x="3556000" y="7391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10730</xdr:rowOff>
    </xdr:from>
    <xdr:ext cx="762000" cy="259045"/>
    <xdr:sp macro="" textlink="">
      <xdr:nvSpPr>
        <xdr:cNvPr id="140" name="テキスト ボックス 139"/>
        <xdr:cNvSpPr txBox="1"/>
      </xdr:nvSpPr>
      <xdr:spPr>
        <a:xfrm>
          <a:off x="3225800" y="747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265019</xdr:rowOff>
    </xdr:from>
    <xdr:to>
      <xdr:col>2</xdr:col>
      <xdr:colOff>692150</xdr:colOff>
      <xdr:row>38</xdr:row>
      <xdr:rowOff>23719</xdr:rowOff>
    </xdr:to>
    <xdr:sp macro="" textlink="">
      <xdr:nvSpPr>
        <xdr:cNvPr id="141" name="円/楕円 140"/>
        <xdr:cNvSpPr/>
      </xdr:nvSpPr>
      <xdr:spPr bwMode="auto">
        <a:xfrm>
          <a:off x="2857500" y="738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8496</xdr:rowOff>
    </xdr:from>
    <xdr:ext cx="762000" cy="259045"/>
    <xdr:sp macro="" textlink="">
      <xdr:nvSpPr>
        <xdr:cNvPr id="142" name="テキスト ボックス 141"/>
        <xdr:cNvSpPr txBox="1"/>
      </xdr:nvSpPr>
      <xdr:spPr>
        <a:xfrm>
          <a:off x="2527300" y="747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33,766
33,616
211.30
16,944,651
16,005,557
733,288
9,143,016
15,573,488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60476</xdr:rowOff>
    </xdr:from>
    <xdr:to>
      <xdr:col>6</xdr:col>
      <xdr:colOff>511175</xdr:colOff>
      <xdr:row>37</xdr:row>
      <xdr:rowOff>70320</xdr:rowOff>
    </xdr:to>
    <xdr:cxnSp macro="">
      <xdr:nvCxnSpPr>
        <xdr:cNvPr id="65" name="直線コネクタ 64"/>
        <xdr:cNvCxnSpPr/>
      </xdr:nvCxnSpPr>
      <xdr:spPr>
        <a:xfrm flipV="1">
          <a:off x="3797300" y="6404126"/>
          <a:ext cx="8382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70320</xdr:rowOff>
    </xdr:from>
    <xdr:to>
      <xdr:col>5</xdr:col>
      <xdr:colOff>358775</xdr:colOff>
      <xdr:row>37</xdr:row>
      <xdr:rowOff>100295</xdr:rowOff>
    </xdr:to>
    <xdr:cxnSp macro="">
      <xdr:nvCxnSpPr>
        <xdr:cNvPr id="68" name="直線コネクタ 67"/>
        <xdr:cNvCxnSpPr/>
      </xdr:nvCxnSpPr>
      <xdr:spPr>
        <a:xfrm flipV="1">
          <a:off x="2908300" y="6413970"/>
          <a:ext cx="889000" cy="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86908</xdr:rowOff>
    </xdr:from>
    <xdr:to>
      <xdr:col>4</xdr:col>
      <xdr:colOff>155575</xdr:colOff>
      <xdr:row>37</xdr:row>
      <xdr:rowOff>100295</xdr:rowOff>
    </xdr:to>
    <xdr:cxnSp macro="">
      <xdr:nvCxnSpPr>
        <xdr:cNvPr id="71" name="直線コネクタ 70"/>
        <xdr:cNvCxnSpPr/>
      </xdr:nvCxnSpPr>
      <xdr:spPr>
        <a:xfrm>
          <a:off x="2019300" y="6430558"/>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79078</xdr:rowOff>
    </xdr:from>
    <xdr:to>
      <xdr:col>2</xdr:col>
      <xdr:colOff>638175</xdr:colOff>
      <xdr:row>37</xdr:row>
      <xdr:rowOff>86908</xdr:rowOff>
    </xdr:to>
    <xdr:cxnSp macro="">
      <xdr:nvCxnSpPr>
        <xdr:cNvPr id="74" name="直線コネクタ 73"/>
        <xdr:cNvCxnSpPr/>
      </xdr:nvCxnSpPr>
      <xdr:spPr>
        <a:xfrm>
          <a:off x="1130300" y="6422728"/>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9676</xdr:rowOff>
    </xdr:from>
    <xdr:to>
      <xdr:col>6</xdr:col>
      <xdr:colOff>561975</xdr:colOff>
      <xdr:row>37</xdr:row>
      <xdr:rowOff>111276</xdr:rowOff>
    </xdr:to>
    <xdr:sp macro="" textlink="">
      <xdr:nvSpPr>
        <xdr:cNvPr id="84" name="円/楕円 83"/>
        <xdr:cNvSpPr/>
      </xdr:nvSpPr>
      <xdr:spPr>
        <a:xfrm>
          <a:off x="4584700" y="63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159553</xdr:rowOff>
    </xdr:from>
    <xdr:ext cx="534377" cy="259045"/>
    <xdr:sp macro="" textlink="">
      <xdr:nvSpPr>
        <xdr:cNvPr id="85" name="人件費該当値テキスト"/>
        <xdr:cNvSpPr txBox="1"/>
      </xdr:nvSpPr>
      <xdr:spPr>
        <a:xfrm>
          <a:off x="4686300" y="63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19520</xdr:rowOff>
    </xdr:from>
    <xdr:to>
      <xdr:col>5</xdr:col>
      <xdr:colOff>409575</xdr:colOff>
      <xdr:row>37</xdr:row>
      <xdr:rowOff>121120</xdr:rowOff>
    </xdr:to>
    <xdr:sp macro="" textlink="">
      <xdr:nvSpPr>
        <xdr:cNvPr id="86" name="円/楕円 85"/>
        <xdr:cNvSpPr/>
      </xdr:nvSpPr>
      <xdr:spPr>
        <a:xfrm>
          <a:off x="3746500" y="63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112247</xdr:rowOff>
    </xdr:from>
    <xdr:ext cx="534377" cy="259045"/>
    <xdr:sp macro="" textlink="">
      <xdr:nvSpPr>
        <xdr:cNvPr id="87" name="テキスト ボックス 86"/>
        <xdr:cNvSpPr txBox="1"/>
      </xdr:nvSpPr>
      <xdr:spPr>
        <a:xfrm>
          <a:off x="3530111"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49495</xdr:rowOff>
    </xdr:from>
    <xdr:to>
      <xdr:col>4</xdr:col>
      <xdr:colOff>206375</xdr:colOff>
      <xdr:row>37</xdr:row>
      <xdr:rowOff>151095</xdr:rowOff>
    </xdr:to>
    <xdr:sp macro="" textlink="">
      <xdr:nvSpPr>
        <xdr:cNvPr id="88" name="円/楕円 87"/>
        <xdr:cNvSpPr/>
      </xdr:nvSpPr>
      <xdr:spPr>
        <a:xfrm>
          <a:off x="2857500" y="63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142222</xdr:rowOff>
    </xdr:from>
    <xdr:ext cx="534377" cy="259045"/>
    <xdr:sp macro="" textlink="">
      <xdr:nvSpPr>
        <xdr:cNvPr id="89" name="テキスト ボックス 88"/>
        <xdr:cNvSpPr txBox="1"/>
      </xdr:nvSpPr>
      <xdr:spPr>
        <a:xfrm>
          <a:off x="2641111" y="64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36108</xdr:rowOff>
    </xdr:from>
    <xdr:to>
      <xdr:col>3</xdr:col>
      <xdr:colOff>3175</xdr:colOff>
      <xdr:row>37</xdr:row>
      <xdr:rowOff>137708</xdr:rowOff>
    </xdr:to>
    <xdr:sp macro="" textlink="">
      <xdr:nvSpPr>
        <xdr:cNvPr id="90" name="円/楕円 89"/>
        <xdr:cNvSpPr/>
      </xdr:nvSpPr>
      <xdr:spPr>
        <a:xfrm>
          <a:off x="1968500" y="63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128835</xdr:rowOff>
    </xdr:from>
    <xdr:ext cx="534377" cy="259045"/>
    <xdr:sp macro="" textlink="">
      <xdr:nvSpPr>
        <xdr:cNvPr id="91" name="テキスト ボックス 90"/>
        <xdr:cNvSpPr txBox="1"/>
      </xdr:nvSpPr>
      <xdr:spPr>
        <a:xfrm>
          <a:off x="1752111" y="64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28278</xdr:rowOff>
    </xdr:from>
    <xdr:to>
      <xdr:col>1</xdr:col>
      <xdr:colOff>485775</xdr:colOff>
      <xdr:row>37</xdr:row>
      <xdr:rowOff>129878</xdr:rowOff>
    </xdr:to>
    <xdr:sp macro="" textlink="">
      <xdr:nvSpPr>
        <xdr:cNvPr id="92" name="円/楕円 91"/>
        <xdr:cNvSpPr/>
      </xdr:nvSpPr>
      <xdr:spPr>
        <a:xfrm>
          <a:off x="1079500" y="63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121005</xdr:rowOff>
    </xdr:from>
    <xdr:ext cx="534377" cy="259045"/>
    <xdr:sp macro="" textlink="">
      <xdr:nvSpPr>
        <xdr:cNvPr id="93" name="テキスト ボックス 92"/>
        <xdr:cNvSpPr txBox="1"/>
      </xdr:nvSpPr>
      <xdr:spPr>
        <a:xfrm>
          <a:off x="863111" y="64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133731</xdr:rowOff>
    </xdr:from>
    <xdr:to>
      <xdr:col>6</xdr:col>
      <xdr:colOff>511175</xdr:colOff>
      <xdr:row>56</xdr:row>
      <xdr:rowOff>165722</xdr:rowOff>
    </xdr:to>
    <xdr:cxnSp macro="">
      <xdr:nvCxnSpPr>
        <xdr:cNvPr id="123" name="直線コネクタ 122"/>
        <xdr:cNvCxnSpPr/>
      </xdr:nvCxnSpPr>
      <xdr:spPr>
        <a:xfrm flipV="1">
          <a:off x="3797300" y="9734931"/>
          <a:ext cx="8382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165722</xdr:rowOff>
    </xdr:from>
    <xdr:to>
      <xdr:col>5</xdr:col>
      <xdr:colOff>358775</xdr:colOff>
      <xdr:row>57</xdr:row>
      <xdr:rowOff>30886</xdr:rowOff>
    </xdr:to>
    <xdr:cxnSp macro="">
      <xdr:nvCxnSpPr>
        <xdr:cNvPr id="126" name="直線コネクタ 125"/>
        <xdr:cNvCxnSpPr/>
      </xdr:nvCxnSpPr>
      <xdr:spPr>
        <a:xfrm flipV="1">
          <a:off x="2908300" y="9766922"/>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30886</xdr:rowOff>
    </xdr:from>
    <xdr:to>
      <xdr:col>4</xdr:col>
      <xdr:colOff>155575</xdr:colOff>
      <xdr:row>57</xdr:row>
      <xdr:rowOff>49733</xdr:rowOff>
    </xdr:to>
    <xdr:cxnSp macro="">
      <xdr:nvCxnSpPr>
        <xdr:cNvPr id="129" name="直線コネクタ 128"/>
        <xdr:cNvCxnSpPr/>
      </xdr:nvCxnSpPr>
      <xdr:spPr>
        <a:xfrm flipV="1">
          <a:off x="2019300" y="9803536"/>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49733</xdr:rowOff>
    </xdr:from>
    <xdr:to>
      <xdr:col>2</xdr:col>
      <xdr:colOff>638175</xdr:colOff>
      <xdr:row>57</xdr:row>
      <xdr:rowOff>61303</xdr:rowOff>
    </xdr:to>
    <xdr:cxnSp macro="">
      <xdr:nvCxnSpPr>
        <xdr:cNvPr id="132" name="直線コネクタ 131"/>
        <xdr:cNvCxnSpPr/>
      </xdr:nvCxnSpPr>
      <xdr:spPr>
        <a:xfrm flipV="1">
          <a:off x="1130300" y="9822383"/>
          <a:ext cx="889000" cy="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82931</xdr:rowOff>
    </xdr:from>
    <xdr:to>
      <xdr:col>6</xdr:col>
      <xdr:colOff>561975</xdr:colOff>
      <xdr:row>57</xdr:row>
      <xdr:rowOff>13081</xdr:rowOff>
    </xdr:to>
    <xdr:sp macro="" textlink="">
      <xdr:nvSpPr>
        <xdr:cNvPr id="142" name="円/楕円 141"/>
        <xdr:cNvSpPr/>
      </xdr:nvSpPr>
      <xdr:spPr>
        <a:xfrm>
          <a:off x="4584700" y="96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61358</xdr:rowOff>
    </xdr:from>
    <xdr:ext cx="534377" cy="259045"/>
    <xdr:sp macro="" textlink="">
      <xdr:nvSpPr>
        <xdr:cNvPr id="143" name="物件費該当値テキスト"/>
        <xdr:cNvSpPr txBox="1"/>
      </xdr:nvSpPr>
      <xdr:spPr>
        <a:xfrm>
          <a:off x="4686300" y="96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114922</xdr:rowOff>
    </xdr:from>
    <xdr:to>
      <xdr:col>5</xdr:col>
      <xdr:colOff>409575</xdr:colOff>
      <xdr:row>57</xdr:row>
      <xdr:rowOff>45072</xdr:rowOff>
    </xdr:to>
    <xdr:sp macro="" textlink="">
      <xdr:nvSpPr>
        <xdr:cNvPr id="144" name="円/楕円 143"/>
        <xdr:cNvSpPr/>
      </xdr:nvSpPr>
      <xdr:spPr>
        <a:xfrm>
          <a:off x="3746500" y="97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36199</xdr:rowOff>
    </xdr:from>
    <xdr:ext cx="534377" cy="259045"/>
    <xdr:sp macro="" textlink="">
      <xdr:nvSpPr>
        <xdr:cNvPr id="145" name="テキスト ボックス 144"/>
        <xdr:cNvSpPr txBox="1"/>
      </xdr:nvSpPr>
      <xdr:spPr>
        <a:xfrm>
          <a:off x="3530111" y="98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151536</xdr:rowOff>
    </xdr:from>
    <xdr:to>
      <xdr:col>4</xdr:col>
      <xdr:colOff>206375</xdr:colOff>
      <xdr:row>57</xdr:row>
      <xdr:rowOff>81686</xdr:rowOff>
    </xdr:to>
    <xdr:sp macro="" textlink="">
      <xdr:nvSpPr>
        <xdr:cNvPr id="146" name="円/楕円 145"/>
        <xdr:cNvSpPr/>
      </xdr:nvSpPr>
      <xdr:spPr>
        <a:xfrm>
          <a:off x="2857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72813</xdr:rowOff>
    </xdr:from>
    <xdr:ext cx="534377" cy="259045"/>
    <xdr:sp macro="" textlink="">
      <xdr:nvSpPr>
        <xdr:cNvPr id="147" name="テキスト ボックス 146"/>
        <xdr:cNvSpPr txBox="1"/>
      </xdr:nvSpPr>
      <xdr:spPr>
        <a:xfrm>
          <a:off x="2641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170383</xdr:rowOff>
    </xdr:from>
    <xdr:to>
      <xdr:col>3</xdr:col>
      <xdr:colOff>3175</xdr:colOff>
      <xdr:row>57</xdr:row>
      <xdr:rowOff>100533</xdr:rowOff>
    </xdr:to>
    <xdr:sp macro="" textlink="">
      <xdr:nvSpPr>
        <xdr:cNvPr id="148" name="円/楕円 147"/>
        <xdr:cNvSpPr/>
      </xdr:nvSpPr>
      <xdr:spPr>
        <a:xfrm>
          <a:off x="1968500" y="97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91660</xdr:rowOff>
    </xdr:from>
    <xdr:ext cx="534377" cy="259045"/>
    <xdr:sp macro="" textlink="">
      <xdr:nvSpPr>
        <xdr:cNvPr id="149" name="テキスト ボックス 148"/>
        <xdr:cNvSpPr txBox="1"/>
      </xdr:nvSpPr>
      <xdr:spPr>
        <a:xfrm>
          <a:off x="1752111" y="98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10503</xdr:rowOff>
    </xdr:from>
    <xdr:to>
      <xdr:col>1</xdr:col>
      <xdr:colOff>485775</xdr:colOff>
      <xdr:row>57</xdr:row>
      <xdr:rowOff>112103</xdr:rowOff>
    </xdr:to>
    <xdr:sp macro="" textlink="">
      <xdr:nvSpPr>
        <xdr:cNvPr id="150" name="円/楕円 149"/>
        <xdr:cNvSpPr/>
      </xdr:nvSpPr>
      <xdr:spPr>
        <a:xfrm>
          <a:off x="1079500" y="97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103230</xdr:rowOff>
    </xdr:from>
    <xdr:ext cx="534377" cy="259045"/>
    <xdr:sp macro="" textlink="">
      <xdr:nvSpPr>
        <xdr:cNvPr id="151" name="テキスト ボックス 150"/>
        <xdr:cNvSpPr txBox="1"/>
      </xdr:nvSpPr>
      <xdr:spPr>
        <a:xfrm>
          <a:off x="863111" y="98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168351</xdr:rowOff>
    </xdr:from>
    <xdr:to>
      <xdr:col>6</xdr:col>
      <xdr:colOff>511175</xdr:colOff>
      <xdr:row>78</xdr:row>
      <xdr:rowOff>6122</xdr:rowOff>
    </xdr:to>
    <xdr:cxnSp macro="">
      <xdr:nvCxnSpPr>
        <xdr:cNvPr id="180" name="直線コネクタ 179"/>
        <xdr:cNvCxnSpPr/>
      </xdr:nvCxnSpPr>
      <xdr:spPr>
        <a:xfrm flipV="1">
          <a:off x="3797300" y="13370001"/>
          <a:ext cx="8382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6122</xdr:rowOff>
    </xdr:from>
    <xdr:to>
      <xdr:col>5</xdr:col>
      <xdr:colOff>358775</xdr:colOff>
      <xdr:row>78</xdr:row>
      <xdr:rowOff>27267</xdr:rowOff>
    </xdr:to>
    <xdr:cxnSp macro="">
      <xdr:nvCxnSpPr>
        <xdr:cNvPr id="183" name="直線コネクタ 182"/>
        <xdr:cNvCxnSpPr/>
      </xdr:nvCxnSpPr>
      <xdr:spPr>
        <a:xfrm flipV="1">
          <a:off x="2908300" y="13379222"/>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27267</xdr:rowOff>
    </xdr:from>
    <xdr:to>
      <xdr:col>4</xdr:col>
      <xdr:colOff>155575</xdr:colOff>
      <xdr:row>78</xdr:row>
      <xdr:rowOff>38773</xdr:rowOff>
    </xdr:to>
    <xdr:cxnSp macro="">
      <xdr:nvCxnSpPr>
        <xdr:cNvPr id="186" name="直線コネクタ 185"/>
        <xdr:cNvCxnSpPr/>
      </xdr:nvCxnSpPr>
      <xdr:spPr>
        <a:xfrm flipV="1">
          <a:off x="2019300" y="13400367"/>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27039</xdr:rowOff>
    </xdr:from>
    <xdr:to>
      <xdr:col>2</xdr:col>
      <xdr:colOff>638175</xdr:colOff>
      <xdr:row>78</xdr:row>
      <xdr:rowOff>38773</xdr:rowOff>
    </xdr:to>
    <xdr:cxnSp macro="">
      <xdr:nvCxnSpPr>
        <xdr:cNvPr id="189" name="直線コネクタ 188"/>
        <xdr:cNvCxnSpPr/>
      </xdr:nvCxnSpPr>
      <xdr:spPr>
        <a:xfrm>
          <a:off x="1130300" y="13400139"/>
          <a:ext cx="889000" cy="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117551</xdr:rowOff>
    </xdr:from>
    <xdr:to>
      <xdr:col>6</xdr:col>
      <xdr:colOff>561975</xdr:colOff>
      <xdr:row>78</xdr:row>
      <xdr:rowOff>47701</xdr:rowOff>
    </xdr:to>
    <xdr:sp macro="" textlink="">
      <xdr:nvSpPr>
        <xdr:cNvPr id="199" name="円/楕円 198"/>
        <xdr:cNvSpPr/>
      </xdr:nvSpPr>
      <xdr:spPr>
        <a:xfrm>
          <a:off x="4584700" y="133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95978</xdr:rowOff>
    </xdr:from>
    <xdr:ext cx="469744" cy="259045"/>
    <xdr:sp macro="" textlink="">
      <xdr:nvSpPr>
        <xdr:cNvPr id="200" name="維持補修費該当値テキスト"/>
        <xdr:cNvSpPr txBox="1"/>
      </xdr:nvSpPr>
      <xdr:spPr>
        <a:xfrm>
          <a:off x="4686300" y="132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126772</xdr:rowOff>
    </xdr:from>
    <xdr:to>
      <xdr:col>5</xdr:col>
      <xdr:colOff>409575</xdr:colOff>
      <xdr:row>78</xdr:row>
      <xdr:rowOff>56922</xdr:rowOff>
    </xdr:to>
    <xdr:sp macro="" textlink="">
      <xdr:nvSpPr>
        <xdr:cNvPr id="201" name="円/楕円 200"/>
        <xdr:cNvSpPr/>
      </xdr:nvSpPr>
      <xdr:spPr>
        <a:xfrm>
          <a:off x="3746500" y="133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48049</xdr:rowOff>
    </xdr:from>
    <xdr:ext cx="469744" cy="259045"/>
    <xdr:sp macro="" textlink="">
      <xdr:nvSpPr>
        <xdr:cNvPr id="202" name="テキスト ボックス 201"/>
        <xdr:cNvSpPr txBox="1"/>
      </xdr:nvSpPr>
      <xdr:spPr>
        <a:xfrm>
          <a:off x="3562427" y="1342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147917</xdr:rowOff>
    </xdr:from>
    <xdr:to>
      <xdr:col>4</xdr:col>
      <xdr:colOff>206375</xdr:colOff>
      <xdr:row>78</xdr:row>
      <xdr:rowOff>78067</xdr:rowOff>
    </xdr:to>
    <xdr:sp macro="" textlink="">
      <xdr:nvSpPr>
        <xdr:cNvPr id="203" name="円/楕円 202"/>
        <xdr:cNvSpPr/>
      </xdr:nvSpPr>
      <xdr:spPr>
        <a:xfrm>
          <a:off x="2857500" y="133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69194</xdr:rowOff>
    </xdr:from>
    <xdr:ext cx="469744" cy="259045"/>
    <xdr:sp macro="" textlink="">
      <xdr:nvSpPr>
        <xdr:cNvPr id="204" name="テキスト ボックス 203"/>
        <xdr:cNvSpPr txBox="1"/>
      </xdr:nvSpPr>
      <xdr:spPr>
        <a:xfrm>
          <a:off x="2673427" y="134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159423</xdr:rowOff>
    </xdr:from>
    <xdr:to>
      <xdr:col>3</xdr:col>
      <xdr:colOff>3175</xdr:colOff>
      <xdr:row>78</xdr:row>
      <xdr:rowOff>89573</xdr:rowOff>
    </xdr:to>
    <xdr:sp macro="" textlink="">
      <xdr:nvSpPr>
        <xdr:cNvPr id="205" name="円/楕円 204"/>
        <xdr:cNvSpPr/>
      </xdr:nvSpPr>
      <xdr:spPr>
        <a:xfrm>
          <a:off x="1968500" y="133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80700</xdr:rowOff>
    </xdr:from>
    <xdr:ext cx="469744" cy="259045"/>
    <xdr:sp macro="" textlink="">
      <xdr:nvSpPr>
        <xdr:cNvPr id="206" name="テキスト ボックス 205"/>
        <xdr:cNvSpPr txBox="1"/>
      </xdr:nvSpPr>
      <xdr:spPr>
        <a:xfrm>
          <a:off x="1784427" y="1345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147689</xdr:rowOff>
    </xdr:from>
    <xdr:to>
      <xdr:col>1</xdr:col>
      <xdr:colOff>485775</xdr:colOff>
      <xdr:row>78</xdr:row>
      <xdr:rowOff>77839</xdr:rowOff>
    </xdr:to>
    <xdr:sp macro="" textlink="">
      <xdr:nvSpPr>
        <xdr:cNvPr id="207" name="円/楕円 206"/>
        <xdr:cNvSpPr/>
      </xdr:nvSpPr>
      <xdr:spPr>
        <a:xfrm>
          <a:off x="1079500" y="133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68966</xdr:rowOff>
    </xdr:from>
    <xdr:ext cx="469744" cy="259045"/>
    <xdr:sp macro="" textlink="">
      <xdr:nvSpPr>
        <xdr:cNvPr id="208" name="テキスト ボックス 207"/>
        <xdr:cNvSpPr txBox="1"/>
      </xdr:nvSpPr>
      <xdr:spPr>
        <a:xfrm>
          <a:off x="895427" y="1344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37021</xdr:rowOff>
    </xdr:from>
    <xdr:to>
      <xdr:col>6</xdr:col>
      <xdr:colOff>511175</xdr:colOff>
      <xdr:row>98</xdr:row>
      <xdr:rowOff>46279</xdr:rowOff>
    </xdr:to>
    <xdr:cxnSp macro="">
      <xdr:nvCxnSpPr>
        <xdr:cNvPr id="238" name="直線コネクタ 237"/>
        <xdr:cNvCxnSpPr/>
      </xdr:nvCxnSpPr>
      <xdr:spPr>
        <a:xfrm flipV="1">
          <a:off x="3797300" y="16839121"/>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46279</xdr:rowOff>
    </xdr:from>
    <xdr:to>
      <xdr:col>5</xdr:col>
      <xdr:colOff>358775</xdr:colOff>
      <xdr:row>98</xdr:row>
      <xdr:rowOff>135395</xdr:rowOff>
    </xdr:to>
    <xdr:cxnSp macro="">
      <xdr:nvCxnSpPr>
        <xdr:cNvPr id="241" name="直線コネクタ 240"/>
        <xdr:cNvCxnSpPr/>
      </xdr:nvCxnSpPr>
      <xdr:spPr>
        <a:xfrm flipV="1">
          <a:off x="2908300" y="16848379"/>
          <a:ext cx="889000" cy="8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135395</xdr:rowOff>
    </xdr:from>
    <xdr:to>
      <xdr:col>4</xdr:col>
      <xdr:colOff>155575</xdr:colOff>
      <xdr:row>98</xdr:row>
      <xdr:rowOff>161277</xdr:rowOff>
    </xdr:to>
    <xdr:cxnSp macro="">
      <xdr:nvCxnSpPr>
        <xdr:cNvPr id="244" name="直線コネクタ 243"/>
        <xdr:cNvCxnSpPr/>
      </xdr:nvCxnSpPr>
      <xdr:spPr>
        <a:xfrm flipV="1">
          <a:off x="2019300" y="16937495"/>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161277</xdr:rowOff>
    </xdr:from>
    <xdr:to>
      <xdr:col>2</xdr:col>
      <xdr:colOff>638175</xdr:colOff>
      <xdr:row>98</xdr:row>
      <xdr:rowOff>168084</xdr:rowOff>
    </xdr:to>
    <xdr:cxnSp macro="">
      <xdr:nvCxnSpPr>
        <xdr:cNvPr id="247" name="直線コネクタ 246"/>
        <xdr:cNvCxnSpPr/>
      </xdr:nvCxnSpPr>
      <xdr:spPr>
        <a:xfrm flipV="1">
          <a:off x="1130300" y="1696337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157671</xdr:rowOff>
    </xdr:from>
    <xdr:to>
      <xdr:col>6</xdr:col>
      <xdr:colOff>561975</xdr:colOff>
      <xdr:row>98</xdr:row>
      <xdr:rowOff>87821</xdr:rowOff>
    </xdr:to>
    <xdr:sp macro="" textlink="">
      <xdr:nvSpPr>
        <xdr:cNvPr id="257" name="円/楕円 256"/>
        <xdr:cNvSpPr/>
      </xdr:nvSpPr>
      <xdr:spPr>
        <a:xfrm>
          <a:off x="4584700" y="167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136098</xdr:rowOff>
    </xdr:from>
    <xdr:ext cx="534377" cy="259045"/>
    <xdr:sp macro="" textlink="">
      <xdr:nvSpPr>
        <xdr:cNvPr id="258" name="扶助費該当値テキスト"/>
        <xdr:cNvSpPr txBox="1"/>
      </xdr:nvSpPr>
      <xdr:spPr>
        <a:xfrm>
          <a:off x="4686300" y="167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166929</xdr:rowOff>
    </xdr:from>
    <xdr:to>
      <xdr:col>5</xdr:col>
      <xdr:colOff>409575</xdr:colOff>
      <xdr:row>98</xdr:row>
      <xdr:rowOff>97079</xdr:rowOff>
    </xdr:to>
    <xdr:sp macro="" textlink="">
      <xdr:nvSpPr>
        <xdr:cNvPr id="259" name="円/楕円 258"/>
        <xdr:cNvSpPr/>
      </xdr:nvSpPr>
      <xdr:spPr>
        <a:xfrm>
          <a:off x="3746500" y="167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88206</xdr:rowOff>
    </xdr:from>
    <xdr:ext cx="534377" cy="259045"/>
    <xdr:sp macro="" textlink="">
      <xdr:nvSpPr>
        <xdr:cNvPr id="260" name="テキスト ボックス 259"/>
        <xdr:cNvSpPr txBox="1"/>
      </xdr:nvSpPr>
      <xdr:spPr>
        <a:xfrm>
          <a:off x="3530111" y="168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84595</xdr:rowOff>
    </xdr:from>
    <xdr:to>
      <xdr:col>4</xdr:col>
      <xdr:colOff>206375</xdr:colOff>
      <xdr:row>99</xdr:row>
      <xdr:rowOff>14745</xdr:rowOff>
    </xdr:to>
    <xdr:sp macro="" textlink="">
      <xdr:nvSpPr>
        <xdr:cNvPr id="261" name="円/楕円 260"/>
        <xdr:cNvSpPr/>
      </xdr:nvSpPr>
      <xdr:spPr>
        <a:xfrm>
          <a:off x="2857500" y="16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5872</xdr:rowOff>
    </xdr:from>
    <xdr:ext cx="534377" cy="259045"/>
    <xdr:sp macro="" textlink="">
      <xdr:nvSpPr>
        <xdr:cNvPr id="262" name="テキスト ボックス 261"/>
        <xdr:cNvSpPr txBox="1"/>
      </xdr:nvSpPr>
      <xdr:spPr>
        <a:xfrm>
          <a:off x="2641111" y="169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110477</xdr:rowOff>
    </xdr:from>
    <xdr:to>
      <xdr:col>3</xdr:col>
      <xdr:colOff>3175</xdr:colOff>
      <xdr:row>99</xdr:row>
      <xdr:rowOff>40627</xdr:rowOff>
    </xdr:to>
    <xdr:sp macro="" textlink="">
      <xdr:nvSpPr>
        <xdr:cNvPr id="263" name="円/楕円 262"/>
        <xdr:cNvSpPr/>
      </xdr:nvSpPr>
      <xdr:spPr>
        <a:xfrm>
          <a:off x="1968500" y="169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31754</xdr:rowOff>
    </xdr:from>
    <xdr:ext cx="534377" cy="259045"/>
    <xdr:sp macro="" textlink="">
      <xdr:nvSpPr>
        <xdr:cNvPr id="264" name="テキスト ボックス 263"/>
        <xdr:cNvSpPr txBox="1"/>
      </xdr:nvSpPr>
      <xdr:spPr>
        <a:xfrm>
          <a:off x="1752111" y="17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117284</xdr:rowOff>
    </xdr:from>
    <xdr:to>
      <xdr:col>1</xdr:col>
      <xdr:colOff>485775</xdr:colOff>
      <xdr:row>99</xdr:row>
      <xdr:rowOff>47434</xdr:rowOff>
    </xdr:to>
    <xdr:sp macro="" textlink="">
      <xdr:nvSpPr>
        <xdr:cNvPr id="265" name="円/楕円 264"/>
        <xdr:cNvSpPr/>
      </xdr:nvSpPr>
      <xdr:spPr>
        <a:xfrm>
          <a:off x="1079500" y="169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38561</xdr:rowOff>
    </xdr:from>
    <xdr:ext cx="534377" cy="259045"/>
    <xdr:sp macro="" textlink="">
      <xdr:nvSpPr>
        <xdr:cNvPr id="266" name="テキスト ボックス 265"/>
        <xdr:cNvSpPr txBox="1"/>
      </xdr:nvSpPr>
      <xdr:spPr>
        <a:xfrm>
          <a:off x="863111" y="170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28001</xdr:rowOff>
    </xdr:from>
    <xdr:to>
      <xdr:col>15</xdr:col>
      <xdr:colOff>180975</xdr:colOff>
      <xdr:row>38</xdr:row>
      <xdr:rowOff>88256</xdr:rowOff>
    </xdr:to>
    <xdr:cxnSp macro="">
      <xdr:nvCxnSpPr>
        <xdr:cNvPr id="299" name="直線コネクタ 298"/>
        <xdr:cNvCxnSpPr/>
      </xdr:nvCxnSpPr>
      <xdr:spPr>
        <a:xfrm flipV="1">
          <a:off x="9639300" y="6543101"/>
          <a:ext cx="8382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88256</xdr:rowOff>
    </xdr:from>
    <xdr:to>
      <xdr:col>14</xdr:col>
      <xdr:colOff>28575</xdr:colOff>
      <xdr:row>38</xdr:row>
      <xdr:rowOff>89989</xdr:rowOff>
    </xdr:to>
    <xdr:cxnSp macro="">
      <xdr:nvCxnSpPr>
        <xdr:cNvPr id="302" name="直線コネクタ 301"/>
        <xdr:cNvCxnSpPr/>
      </xdr:nvCxnSpPr>
      <xdr:spPr>
        <a:xfrm flipV="1">
          <a:off x="8750300" y="6603356"/>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89989</xdr:rowOff>
    </xdr:from>
    <xdr:to>
      <xdr:col>12</xdr:col>
      <xdr:colOff>511175</xdr:colOff>
      <xdr:row>38</xdr:row>
      <xdr:rowOff>100933</xdr:rowOff>
    </xdr:to>
    <xdr:cxnSp macro="">
      <xdr:nvCxnSpPr>
        <xdr:cNvPr id="305" name="直線コネクタ 304"/>
        <xdr:cNvCxnSpPr/>
      </xdr:nvCxnSpPr>
      <xdr:spPr>
        <a:xfrm flipV="1">
          <a:off x="7861300" y="6605089"/>
          <a:ext cx="8890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100933</xdr:rowOff>
    </xdr:from>
    <xdr:to>
      <xdr:col>11</xdr:col>
      <xdr:colOff>307975</xdr:colOff>
      <xdr:row>38</xdr:row>
      <xdr:rowOff>105352</xdr:rowOff>
    </xdr:to>
    <xdr:cxnSp macro="">
      <xdr:nvCxnSpPr>
        <xdr:cNvPr id="308" name="直線コネクタ 307"/>
        <xdr:cNvCxnSpPr/>
      </xdr:nvCxnSpPr>
      <xdr:spPr>
        <a:xfrm flipV="1">
          <a:off x="6972300" y="6616033"/>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148650</xdr:rowOff>
    </xdr:from>
    <xdr:to>
      <xdr:col>15</xdr:col>
      <xdr:colOff>231775</xdr:colOff>
      <xdr:row>38</xdr:row>
      <xdr:rowOff>78800</xdr:rowOff>
    </xdr:to>
    <xdr:sp macro="" textlink="">
      <xdr:nvSpPr>
        <xdr:cNvPr id="318" name="円/楕円 317"/>
        <xdr:cNvSpPr/>
      </xdr:nvSpPr>
      <xdr:spPr>
        <a:xfrm>
          <a:off x="10426700" y="64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63577</xdr:rowOff>
    </xdr:from>
    <xdr:ext cx="534377" cy="259045"/>
    <xdr:sp macro="" textlink="">
      <xdr:nvSpPr>
        <xdr:cNvPr id="319" name="補助費等該当値テキスト"/>
        <xdr:cNvSpPr txBox="1"/>
      </xdr:nvSpPr>
      <xdr:spPr>
        <a:xfrm>
          <a:off x="10528300" y="640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29,727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37456</xdr:rowOff>
    </xdr:from>
    <xdr:to>
      <xdr:col>14</xdr:col>
      <xdr:colOff>79375</xdr:colOff>
      <xdr:row>38</xdr:row>
      <xdr:rowOff>139056</xdr:rowOff>
    </xdr:to>
    <xdr:sp macro="" textlink="">
      <xdr:nvSpPr>
        <xdr:cNvPr id="320" name="円/楕円 319"/>
        <xdr:cNvSpPr/>
      </xdr:nvSpPr>
      <xdr:spPr>
        <a:xfrm>
          <a:off x="9588500" y="65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130183</xdr:rowOff>
    </xdr:from>
    <xdr:ext cx="534377" cy="259045"/>
    <xdr:sp macro="" textlink="">
      <xdr:nvSpPr>
        <xdr:cNvPr id="321" name="テキスト ボックス 320"/>
        <xdr:cNvSpPr txBox="1"/>
      </xdr:nvSpPr>
      <xdr:spPr>
        <a:xfrm>
          <a:off x="9372111" y="664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39189</xdr:rowOff>
    </xdr:from>
    <xdr:to>
      <xdr:col>12</xdr:col>
      <xdr:colOff>561975</xdr:colOff>
      <xdr:row>38</xdr:row>
      <xdr:rowOff>140789</xdr:rowOff>
    </xdr:to>
    <xdr:sp macro="" textlink="">
      <xdr:nvSpPr>
        <xdr:cNvPr id="322" name="円/楕円 321"/>
        <xdr:cNvSpPr/>
      </xdr:nvSpPr>
      <xdr:spPr>
        <a:xfrm>
          <a:off x="8699500" y="65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131916</xdr:rowOff>
    </xdr:from>
    <xdr:ext cx="534377" cy="259045"/>
    <xdr:sp macro="" textlink="">
      <xdr:nvSpPr>
        <xdr:cNvPr id="323" name="テキスト ボックス 322"/>
        <xdr:cNvSpPr txBox="1"/>
      </xdr:nvSpPr>
      <xdr:spPr>
        <a:xfrm>
          <a:off x="8483111" y="66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50133</xdr:rowOff>
    </xdr:from>
    <xdr:to>
      <xdr:col>11</xdr:col>
      <xdr:colOff>358775</xdr:colOff>
      <xdr:row>38</xdr:row>
      <xdr:rowOff>151733</xdr:rowOff>
    </xdr:to>
    <xdr:sp macro="" textlink="">
      <xdr:nvSpPr>
        <xdr:cNvPr id="324" name="円/楕円 323"/>
        <xdr:cNvSpPr/>
      </xdr:nvSpPr>
      <xdr:spPr>
        <a:xfrm>
          <a:off x="7810500" y="65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142860</xdr:rowOff>
    </xdr:from>
    <xdr:ext cx="534377" cy="259045"/>
    <xdr:sp macro="" textlink="">
      <xdr:nvSpPr>
        <xdr:cNvPr id="325" name="テキスト ボックス 324"/>
        <xdr:cNvSpPr txBox="1"/>
      </xdr:nvSpPr>
      <xdr:spPr>
        <a:xfrm>
          <a:off x="7594111" y="665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54552</xdr:rowOff>
    </xdr:from>
    <xdr:to>
      <xdr:col>10</xdr:col>
      <xdr:colOff>155575</xdr:colOff>
      <xdr:row>38</xdr:row>
      <xdr:rowOff>156152</xdr:rowOff>
    </xdr:to>
    <xdr:sp macro="" textlink="">
      <xdr:nvSpPr>
        <xdr:cNvPr id="326" name="円/楕円 325"/>
        <xdr:cNvSpPr/>
      </xdr:nvSpPr>
      <xdr:spPr>
        <a:xfrm>
          <a:off x="6921500" y="65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147279</xdr:rowOff>
    </xdr:from>
    <xdr:ext cx="534377" cy="259045"/>
    <xdr:sp macro="" textlink="">
      <xdr:nvSpPr>
        <xdr:cNvPr id="327" name="テキスト ボックス 326"/>
        <xdr:cNvSpPr txBox="1"/>
      </xdr:nvSpPr>
      <xdr:spPr>
        <a:xfrm>
          <a:off x="6705111" y="66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69931</xdr:rowOff>
    </xdr:from>
    <xdr:to>
      <xdr:col>15</xdr:col>
      <xdr:colOff>180975</xdr:colOff>
      <xdr:row>58</xdr:row>
      <xdr:rowOff>84160</xdr:rowOff>
    </xdr:to>
    <xdr:cxnSp macro="">
      <xdr:nvCxnSpPr>
        <xdr:cNvPr id="354" name="直線コネクタ 353"/>
        <xdr:cNvCxnSpPr/>
      </xdr:nvCxnSpPr>
      <xdr:spPr>
        <a:xfrm>
          <a:off x="9639300" y="10014031"/>
          <a:ext cx="8382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69931</xdr:rowOff>
    </xdr:from>
    <xdr:to>
      <xdr:col>14</xdr:col>
      <xdr:colOff>28575</xdr:colOff>
      <xdr:row>58</xdr:row>
      <xdr:rowOff>81504</xdr:rowOff>
    </xdr:to>
    <xdr:cxnSp macro="">
      <xdr:nvCxnSpPr>
        <xdr:cNvPr id="357" name="直線コネクタ 356"/>
        <xdr:cNvCxnSpPr/>
      </xdr:nvCxnSpPr>
      <xdr:spPr>
        <a:xfrm flipV="1">
          <a:off x="8750300" y="10014031"/>
          <a:ext cx="8890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81504</xdr:rowOff>
    </xdr:from>
    <xdr:to>
      <xdr:col>12</xdr:col>
      <xdr:colOff>511175</xdr:colOff>
      <xdr:row>58</xdr:row>
      <xdr:rowOff>93543</xdr:rowOff>
    </xdr:to>
    <xdr:cxnSp macro="">
      <xdr:nvCxnSpPr>
        <xdr:cNvPr id="360" name="直線コネクタ 359"/>
        <xdr:cNvCxnSpPr/>
      </xdr:nvCxnSpPr>
      <xdr:spPr>
        <a:xfrm flipV="1">
          <a:off x="7861300" y="10025604"/>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72669</xdr:rowOff>
    </xdr:from>
    <xdr:to>
      <xdr:col>11</xdr:col>
      <xdr:colOff>307975</xdr:colOff>
      <xdr:row>58</xdr:row>
      <xdr:rowOff>93543</xdr:rowOff>
    </xdr:to>
    <xdr:cxnSp macro="">
      <xdr:nvCxnSpPr>
        <xdr:cNvPr id="363" name="直線コネクタ 362"/>
        <xdr:cNvCxnSpPr/>
      </xdr:nvCxnSpPr>
      <xdr:spPr>
        <a:xfrm>
          <a:off x="6972300" y="10016769"/>
          <a:ext cx="889000" cy="2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33360</xdr:rowOff>
    </xdr:from>
    <xdr:to>
      <xdr:col>15</xdr:col>
      <xdr:colOff>231775</xdr:colOff>
      <xdr:row>58</xdr:row>
      <xdr:rowOff>134960</xdr:rowOff>
    </xdr:to>
    <xdr:sp macro="" textlink="">
      <xdr:nvSpPr>
        <xdr:cNvPr id="373" name="円/楕円 372"/>
        <xdr:cNvSpPr/>
      </xdr:nvSpPr>
      <xdr:spPr>
        <a:xfrm>
          <a:off x="10426700" y="99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19131</xdr:rowOff>
    </xdr:from>
    <xdr:to>
      <xdr:col>14</xdr:col>
      <xdr:colOff>79375</xdr:colOff>
      <xdr:row>58</xdr:row>
      <xdr:rowOff>120731</xdr:rowOff>
    </xdr:to>
    <xdr:sp macro="" textlink="">
      <xdr:nvSpPr>
        <xdr:cNvPr id="375" name="円/楕円 374"/>
        <xdr:cNvSpPr/>
      </xdr:nvSpPr>
      <xdr:spPr>
        <a:xfrm>
          <a:off x="9588500" y="99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111858</xdr:rowOff>
    </xdr:from>
    <xdr:ext cx="534377" cy="259045"/>
    <xdr:sp macro="" textlink="">
      <xdr:nvSpPr>
        <xdr:cNvPr id="376" name="テキスト ボックス 375"/>
        <xdr:cNvSpPr txBox="1"/>
      </xdr:nvSpPr>
      <xdr:spPr>
        <a:xfrm>
          <a:off x="9372111" y="100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30704</xdr:rowOff>
    </xdr:from>
    <xdr:to>
      <xdr:col>12</xdr:col>
      <xdr:colOff>561975</xdr:colOff>
      <xdr:row>58</xdr:row>
      <xdr:rowOff>132304</xdr:rowOff>
    </xdr:to>
    <xdr:sp macro="" textlink="">
      <xdr:nvSpPr>
        <xdr:cNvPr id="377" name="円/楕円 376"/>
        <xdr:cNvSpPr/>
      </xdr:nvSpPr>
      <xdr:spPr>
        <a:xfrm>
          <a:off x="8699500" y="99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123431</xdr:rowOff>
    </xdr:from>
    <xdr:ext cx="534377" cy="259045"/>
    <xdr:sp macro="" textlink="">
      <xdr:nvSpPr>
        <xdr:cNvPr id="378" name="テキスト ボックス 377"/>
        <xdr:cNvSpPr txBox="1"/>
      </xdr:nvSpPr>
      <xdr:spPr>
        <a:xfrm>
          <a:off x="8483111" y="100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42743</xdr:rowOff>
    </xdr:from>
    <xdr:to>
      <xdr:col>11</xdr:col>
      <xdr:colOff>358775</xdr:colOff>
      <xdr:row>58</xdr:row>
      <xdr:rowOff>144343</xdr:rowOff>
    </xdr:to>
    <xdr:sp macro="" textlink="">
      <xdr:nvSpPr>
        <xdr:cNvPr id="379" name="円/楕円 378"/>
        <xdr:cNvSpPr/>
      </xdr:nvSpPr>
      <xdr:spPr>
        <a:xfrm>
          <a:off x="7810500" y="99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135470</xdr:rowOff>
    </xdr:from>
    <xdr:ext cx="534377" cy="259045"/>
    <xdr:sp macro="" textlink="">
      <xdr:nvSpPr>
        <xdr:cNvPr id="380" name="テキスト ボックス 379"/>
        <xdr:cNvSpPr txBox="1"/>
      </xdr:nvSpPr>
      <xdr:spPr>
        <a:xfrm>
          <a:off x="7594111" y="1007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21869</xdr:rowOff>
    </xdr:from>
    <xdr:to>
      <xdr:col>10</xdr:col>
      <xdr:colOff>155575</xdr:colOff>
      <xdr:row>58</xdr:row>
      <xdr:rowOff>123469</xdr:rowOff>
    </xdr:to>
    <xdr:sp macro="" textlink="">
      <xdr:nvSpPr>
        <xdr:cNvPr id="381" name="円/楕円 380"/>
        <xdr:cNvSpPr/>
      </xdr:nvSpPr>
      <xdr:spPr>
        <a:xfrm>
          <a:off x="6921500" y="99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139996</xdr:rowOff>
    </xdr:from>
    <xdr:ext cx="534377" cy="259045"/>
    <xdr:sp macro="" textlink="">
      <xdr:nvSpPr>
        <xdr:cNvPr id="382" name="テキスト ボックス 381"/>
        <xdr:cNvSpPr txBox="1"/>
      </xdr:nvSpPr>
      <xdr:spPr>
        <a:xfrm>
          <a:off x="6705111" y="97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156127</xdr:rowOff>
    </xdr:from>
    <xdr:to>
      <xdr:col>15</xdr:col>
      <xdr:colOff>180975</xdr:colOff>
      <xdr:row>79</xdr:row>
      <xdr:rowOff>16097</xdr:rowOff>
    </xdr:to>
    <xdr:cxnSp macro="">
      <xdr:nvCxnSpPr>
        <xdr:cNvPr id="411" name="直線コネクタ 410"/>
        <xdr:cNvCxnSpPr/>
      </xdr:nvCxnSpPr>
      <xdr:spPr>
        <a:xfrm>
          <a:off x="9639300" y="13529227"/>
          <a:ext cx="8382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136747</xdr:rowOff>
    </xdr:from>
    <xdr:to>
      <xdr:col>15</xdr:col>
      <xdr:colOff>231775</xdr:colOff>
      <xdr:row>79</xdr:row>
      <xdr:rowOff>66897</xdr:rowOff>
    </xdr:to>
    <xdr:sp macro="" textlink="">
      <xdr:nvSpPr>
        <xdr:cNvPr id="421" name="円/楕円 420"/>
        <xdr:cNvSpPr/>
      </xdr:nvSpPr>
      <xdr:spPr>
        <a:xfrm>
          <a:off x="10426700" y="135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105327</xdr:rowOff>
    </xdr:from>
    <xdr:to>
      <xdr:col>14</xdr:col>
      <xdr:colOff>79375</xdr:colOff>
      <xdr:row>79</xdr:row>
      <xdr:rowOff>35477</xdr:rowOff>
    </xdr:to>
    <xdr:sp macro="" textlink="">
      <xdr:nvSpPr>
        <xdr:cNvPr id="423" name="円/楕円 422"/>
        <xdr:cNvSpPr/>
      </xdr:nvSpPr>
      <xdr:spPr>
        <a:xfrm>
          <a:off x="9588500" y="134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26604</xdr:rowOff>
    </xdr:from>
    <xdr:ext cx="534377" cy="259045"/>
    <xdr:sp macro="" textlink="">
      <xdr:nvSpPr>
        <xdr:cNvPr id="424" name="テキスト ボックス 423"/>
        <xdr:cNvSpPr txBox="1"/>
      </xdr:nvSpPr>
      <xdr:spPr>
        <a:xfrm>
          <a:off x="9372111" y="135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42087</xdr:rowOff>
    </xdr:from>
    <xdr:to>
      <xdr:col>15</xdr:col>
      <xdr:colOff>180975</xdr:colOff>
      <xdr:row>98</xdr:row>
      <xdr:rowOff>90567</xdr:rowOff>
    </xdr:to>
    <xdr:cxnSp macro="">
      <xdr:nvCxnSpPr>
        <xdr:cNvPr id="453" name="直線コネクタ 452"/>
        <xdr:cNvCxnSpPr/>
      </xdr:nvCxnSpPr>
      <xdr:spPr>
        <a:xfrm flipV="1">
          <a:off x="9639300" y="16844187"/>
          <a:ext cx="838200" cy="4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162737</xdr:rowOff>
    </xdr:from>
    <xdr:to>
      <xdr:col>15</xdr:col>
      <xdr:colOff>231775</xdr:colOff>
      <xdr:row>98</xdr:row>
      <xdr:rowOff>92887</xdr:rowOff>
    </xdr:to>
    <xdr:sp macro="" textlink="">
      <xdr:nvSpPr>
        <xdr:cNvPr id="463" name="円/楕円 462"/>
        <xdr:cNvSpPr/>
      </xdr:nvSpPr>
      <xdr:spPr>
        <a:xfrm>
          <a:off x="10426700" y="167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141164</xdr:rowOff>
    </xdr:from>
    <xdr:ext cx="534377" cy="259045"/>
    <xdr:sp macro="" textlink="">
      <xdr:nvSpPr>
        <xdr:cNvPr id="464" name="普通建設事業費 （ うち更新整備　）該当値テキスト"/>
        <xdr:cNvSpPr txBox="1"/>
      </xdr:nvSpPr>
      <xdr:spPr>
        <a:xfrm>
          <a:off x="10528300" y="167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22,810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39767</xdr:rowOff>
    </xdr:from>
    <xdr:to>
      <xdr:col>14</xdr:col>
      <xdr:colOff>79375</xdr:colOff>
      <xdr:row>98</xdr:row>
      <xdr:rowOff>141367</xdr:rowOff>
    </xdr:to>
    <xdr:sp macro="" textlink="">
      <xdr:nvSpPr>
        <xdr:cNvPr id="465" name="円/楕円 464"/>
        <xdr:cNvSpPr/>
      </xdr:nvSpPr>
      <xdr:spPr>
        <a:xfrm>
          <a:off x="9588500" y="168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132494</xdr:rowOff>
    </xdr:from>
    <xdr:ext cx="534377" cy="259045"/>
    <xdr:sp macro="" textlink="">
      <xdr:nvSpPr>
        <xdr:cNvPr id="466" name="テキスト ボックス 465"/>
        <xdr:cNvSpPr txBox="1"/>
      </xdr:nvSpPr>
      <xdr:spPr>
        <a:xfrm>
          <a:off x="9372111" y="16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131507</xdr:rowOff>
    </xdr:from>
    <xdr:to>
      <xdr:col>23</xdr:col>
      <xdr:colOff>517525</xdr:colOff>
      <xdr:row>38</xdr:row>
      <xdr:rowOff>134479</xdr:rowOff>
    </xdr:to>
    <xdr:cxnSp macro="">
      <xdr:nvCxnSpPr>
        <xdr:cNvPr id="493" name="直線コネクタ 492"/>
        <xdr:cNvCxnSpPr/>
      </xdr:nvCxnSpPr>
      <xdr:spPr>
        <a:xfrm flipV="1">
          <a:off x="15481300" y="664660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134479</xdr:rowOff>
    </xdr:from>
    <xdr:to>
      <xdr:col>22</xdr:col>
      <xdr:colOff>365125</xdr:colOff>
      <xdr:row>38</xdr:row>
      <xdr:rowOff>134561</xdr:rowOff>
    </xdr:to>
    <xdr:cxnSp macro="">
      <xdr:nvCxnSpPr>
        <xdr:cNvPr id="496" name="直線コネクタ 495"/>
        <xdr:cNvCxnSpPr/>
      </xdr:nvCxnSpPr>
      <xdr:spPr>
        <a:xfrm flipV="1">
          <a:off x="14592300" y="664957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114526</xdr:rowOff>
    </xdr:from>
    <xdr:to>
      <xdr:col>21</xdr:col>
      <xdr:colOff>161925</xdr:colOff>
      <xdr:row>38</xdr:row>
      <xdr:rowOff>134561</xdr:rowOff>
    </xdr:to>
    <xdr:cxnSp macro="">
      <xdr:nvCxnSpPr>
        <xdr:cNvPr id="499" name="直線コネクタ 498"/>
        <xdr:cNvCxnSpPr/>
      </xdr:nvCxnSpPr>
      <xdr:spPr>
        <a:xfrm>
          <a:off x="13703300" y="6629626"/>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114526</xdr:rowOff>
    </xdr:from>
    <xdr:to>
      <xdr:col>19</xdr:col>
      <xdr:colOff>644525</xdr:colOff>
      <xdr:row>38</xdr:row>
      <xdr:rowOff>124558</xdr:rowOff>
    </xdr:to>
    <xdr:cxnSp macro="">
      <xdr:nvCxnSpPr>
        <xdr:cNvPr id="502" name="直線コネクタ 501"/>
        <xdr:cNvCxnSpPr/>
      </xdr:nvCxnSpPr>
      <xdr:spPr>
        <a:xfrm flipV="1">
          <a:off x="12814300" y="6629626"/>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80707</xdr:rowOff>
    </xdr:from>
    <xdr:to>
      <xdr:col>23</xdr:col>
      <xdr:colOff>568325</xdr:colOff>
      <xdr:row>39</xdr:row>
      <xdr:rowOff>10857</xdr:rowOff>
    </xdr:to>
    <xdr:sp macro="" textlink="">
      <xdr:nvSpPr>
        <xdr:cNvPr id="512" name="円/楕円 511"/>
        <xdr:cNvSpPr/>
      </xdr:nvSpPr>
      <xdr:spPr>
        <a:xfrm>
          <a:off x="16268700" y="65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83679</xdr:rowOff>
    </xdr:from>
    <xdr:to>
      <xdr:col>22</xdr:col>
      <xdr:colOff>415925</xdr:colOff>
      <xdr:row>39</xdr:row>
      <xdr:rowOff>13829</xdr:rowOff>
    </xdr:to>
    <xdr:sp macro="" textlink="">
      <xdr:nvSpPr>
        <xdr:cNvPr id="514" name="円/楕円 513"/>
        <xdr:cNvSpPr/>
      </xdr:nvSpPr>
      <xdr:spPr>
        <a:xfrm>
          <a:off x="15430500" y="65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4956</xdr:rowOff>
    </xdr:from>
    <xdr:ext cx="469744" cy="259045"/>
    <xdr:sp macro="" textlink="">
      <xdr:nvSpPr>
        <xdr:cNvPr id="515" name="テキスト ボックス 514"/>
        <xdr:cNvSpPr txBox="1"/>
      </xdr:nvSpPr>
      <xdr:spPr>
        <a:xfrm>
          <a:off x="15246427" y="66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83761</xdr:rowOff>
    </xdr:from>
    <xdr:to>
      <xdr:col>21</xdr:col>
      <xdr:colOff>212725</xdr:colOff>
      <xdr:row>39</xdr:row>
      <xdr:rowOff>13911</xdr:rowOff>
    </xdr:to>
    <xdr:sp macro="" textlink="">
      <xdr:nvSpPr>
        <xdr:cNvPr id="516" name="円/楕円 515"/>
        <xdr:cNvSpPr/>
      </xdr:nvSpPr>
      <xdr:spPr>
        <a:xfrm>
          <a:off x="14541500" y="65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5038</xdr:rowOff>
    </xdr:from>
    <xdr:ext cx="469744" cy="259045"/>
    <xdr:sp macro="" textlink="">
      <xdr:nvSpPr>
        <xdr:cNvPr id="517" name="テキスト ボックス 516"/>
        <xdr:cNvSpPr txBox="1"/>
      </xdr:nvSpPr>
      <xdr:spPr>
        <a:xfrm>
          <a:off x="14357427" y="66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63726</xdr:rowOff>
    </xdr:from>
    <xdr:to>
      <xdr:col>20</xdr:col>
      <xdr:colOff>9525</xdr:colOff>
      <xdr:row>38</xdr:row>
      <xdr:rowOff>165326</xdr:rowOff>
    </xdr:to>
    <xdr:sp macro="" textlink="">
      <xdr:nvSpPr>
        <xdr:cNvPr id="518" name="円/楕円 517"/>
        <xdr:cNvSpPr/>
      </xdr:nvSpPr>
      <xdr:spPr>
        <a:xfrm>
          <a:off x="13652500" y="65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156453</xdr:rowOff>
    </xdr:from>
    <xdr:ext cx="469744" cy="259045"/>
    <xdr:sp macro="" textlink="">
      <xdr:nvSpPr>
        <xdr:cNvPr id="519" name="テキスト ボックス 518"/>
        <xdr:cNvSpPr txBox="1"/>
      </xdr:nvSpPr>
      <xdr:spPr>
        <a:xfrm>
          <a:off x="13468427" y="667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73758</xdr:rowOff>
    </xdr:from>
    <xdr:to>
      <xdr:col>18</xdr:col>
      <xdr:colOff>492125</xdr:colOff>
      <xdr:row>39</xdr:row>
      <xdr:rowOff>3908</xdr:rowOff>
    </xdr:to>
    <xdr:sp macro="" textlink="">
      <xdr:nvSpPr>
        <xdr:cNvPr id="520" name="円/楕円 519"/>
        <xdr:cNvSpPr/>
      </xdr:nvSpPr>
      <xdr:spPr>
        <a:xfrm>
          <a:off x="12763500" y="658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166485</xdr:rowOff>
    </xdr:from>
    <xdr:ext cx="469744" cy="259045"/>
    <xdr:sp macro="" textlink="">
      <xdr:nvSpPr>
        <xdr:cNvPr id="521" name="テキスト ボックス 520"/>
        <xdr:cNvSpPr txBox="1"/>
      </xdr:nvSpPr>
      <xdr:spPr>
        <a:xfrm>
          <a:off x="12579427" y="668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45205</xdr:rowOff>
    </xdr:from>
    <xdr:to>
      <xdr:col>23</xdr:col>
      <xdr:colOff>517525</xdr:colOff>
      <xdr:row>78</xdr:row>
      <xdr:rowOff>51202</xdr:rowOff>
    </xdr:to>
    <xdr:cxnSp macro="">
      <xdr:nvCxnSpPr>
        <xdr:cNvPr id="605" name="直線コネクタ 604"/>
        <xdr:cNvCxnSpPr/>
      </xdr:nvCxnSpPr>
      <xdr:spPr>
        <a:xfrm>
          <a:off x="15481300" y="13418305"/>
          <a:ext cx="8382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42335</xdr:rowOff>
    </xdr:from>
    <xdr:to>
      <xdr:col>22</xdr:col>
      <xdr:colOff>365125</xdr:colOff>
      <xdr:row>78</xdr:row>
      <xdr:rowOff>45205</xdr:rowOff>
    </xdr:to>
    <xdr:cxnSp macro="">
      <xdr:nvCxnSpPr>
        <xdr:cNvPr id="608" name="直線コネクタ 607"/>
        <xdr:cNvCxnSpPr/>
      </xdr:nvCxnSpPr>
      <xdr:spPr>
        <a:xfrm>
          <a:off x="14592300" y="13415435"/>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40655</xdr:rowOff>
    </xdr:from>
    <xdr:to>
      <xdr:col>21</xdr:col>
      <xdr:colOff>161925</xdr:colOff>
      <xdr:row>78</xdr:row>
      <xdr:rowOff>42335</xdr:rowOff>
    </xdr:to>
    <xdr:cxnSp macro="">
      <xdr:nvCxnSpPr>
        <xdr:cNvPr id="611" name="直線コネクタ 610"/>
        <xdr:cNvCxnSpPr/>
      </xdr:nvCxnSpPr>
      <xdr:spPr>
        <a:xfrm>
          <a:off x="13703300" y="13413755"/>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37192</xdr:rowOff>
    </xdr:from>
    <xdr:to>
      <xdr:col>19</xdr:col>
      <xdr:colOff>644525</xdr:colOff>
      <xdr:row>78</xdr:row>
      <xdr:rowOff>40655</xdr:rowOff>
    </xdr:to>
    <xdr:cxnSp macro="">
      <xdr:nvCxnSpPr>
        <xdr:cNvPr id="614" name="直線コネクタ 613"/>
        <xdr:cNvCxnSpPr/>
      </xdr:nvCxnSpPr>
      <xdr:spPr>
        <a:xfrm>
          <a:off x="12814300" y="13410292"/>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402</xdr:rowOff>
    </xdr:from>
    <xdr:to>
      <xdr:col>23</xdr:col>
      <xdr:colOff>568325</xdr:colOff>
      <xdr:row>78</xdr:row>
      <xdr:rowOff>102002</xdr:rowOff>
    </xdr:to>
    <xdr:sp macro="" textlink="">
      <xdr:nvSpPr>
        <xdr:cNvPr id="624" name="円/楕円 623"/>
        <xdr:cNvSpPr/>
      </xdr:nvSpPr>
      <xdr:spPr>
        <a:xfrm>
          <a:off x="16268700" y="133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86779</xdr:rowOff>
    </xdr:from>
    <xdr:ext cx="534377" cy="259045"/>
    <xdr:sp macro="" textlink="">
      <xdr:nvSpPr>
        <xdr:cNvPr id="625" name="公債費該当値テキスト"/>
        <xdr:cNvSpPr txBox="1"/>
      </xdr:nvSpPr>
      <xdr:spPr>
        <a:xfrm>
          <a:off x="16370300" y="132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165855</xdr:rowOff>
    </xdr:from>
    <xdr:to>
      <xdr:col>22</xdr:col>
      <xdr:colOff>415925</xdr:colOff>
      <xdr:row>78</xdr:row>
      <xdr:rowOff>96005</xdr:rowOff>
    </xdr:to>
    <xdr:sp macro="" textlink="">
      <xdr:nvSpPr>
        <xdr:cNvPr id="626" name="円/楕円 625"/>
        <xdr:cNvSpPr/>
      </xdr:nvSpPr>
      <xdr:spPr>
        <a:xfrm>
          <a:off x="15430500" y="133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87132</xdr:rowOff>
    </xdr:from>
    <xdr:ext cx="534377" cy="259045"/>
    <xdr:sp macro="" textlink="">
      <xdr:nvSpPr>
        <xdr:cNvPr id="627" name="テキスト ボックス 626"/>
        <xdr:cNvSpPr txBox="1"/>
      </xdr:nvSpPr>
      <xdr:spPr>
        <a:xfrm>
          <a:off x="15214111" y="134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162985</xdr:rowOff>
    </xdr:from>
    <xdr:to>
      <xdr:col>21</xdr:col>
      <xdr:colOff>212725</xdr:colOff>
      <xdr:row>78</xdr:row>
      <xdr:rowOff>93135</xdr:rowOff>
    </xdr:to>
    <xdr:sp macro="" textlink="">
      <xdr:nvSpPr>
        <xdr:cNvPr id="628" name="円/楕円 627"/>
        <xdr:cNvSpPr/>
      </xdr:nvSpPr>
      <xdr:spPr>
        <a:xfrm>
          <a:off x="14541500" y="133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84262</xdr:rowOff>
    </xdr:from>
    <xdr:ext cx="534377" cy="259045"/>
    <xdr:sp macro="" textlink="">
      <xdr:nvSpPr>
        <xdr:cNvPr id="629" name="テキスト ボックス 628"/>
        <xdr:cNvSpPr txBox="1"/>
      </xdr:nvSpPr>
      <xdr:spPr>
        <a:xfrm>
          <a:off x="14325111" y="1345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161305</xdr:rowOff>
    </xdr:from>
    <xdr:to>
      <xdr:col>20</xdr:col>
      <xdr:colOff>9525</xdr:colOff>
      <xdr:row>78</xdr:row>
      <xdr:rowOff>91455</xdr:rowOff>
    </xdr:to>
    <xdr:sp macro="" textlink="">
      <xdr:nvSpPr>
        <xdr:cNvPr id="630" name="円/楕円 629"/>
        <xdr:cNvSpPr/>
      </xdr:nvSpPr>
      <xdr:spPr>
        <a:xfrm>
          <a:off x="13652500" y="133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82582</xdr:rowOff>
    </xdr:from>
    <xdr:ext cx="534377" cy="259045"/>
    <xdr:sp macro="" textlink="">
      <xdr:nvSpPr>
        <xdr:cNvPr id="631" name="テキスト ボックス 630"/>
        <xdr:cNvSpPr txBox="1"/>
      </xdr:nvSpPr>
      <xdr:spPr>
        <a:xfrm>
          <a:off x="13436111" y="1345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157842</xdr:rowOff>
    </xdr:from>
    <xdr:to>
      <xdr:col>18</xdr:col>
      <xdr:colOff>492125</xdr:colOff>
      <xdr:row>78</xdr:row>
      <xdr:rowOff>87992</xdr:rowOff>
    </xdr:to>
    <xdr:sp macro="" textlink="">
      <xdr:nvSpPr>
        <xdr:cNvPr id="632" name="円/楕円 631"/>
        <xdr:cNvSpPr/>
      </xdr:nvSpPr>
      <xdr:spPr>
        <a:xfrm>
          <a:off x="12763500" y="133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79119</xdr:rowOff>
    </xdr:from>
    <xdr:ext cx="534377" cy="259045"/>
    <xdr:sp macro="" textlink="">
      <xdr:nvSpPr>
        <xdr:cNvPr id="633" name="テキスト ボックス 632"/>
        <xdr:cNvSpPr txBox="1"/>
      </xdr:nvSpPr>
      <xdr:spPr>
        <a:xfrm>
          <a:off x="12547111" y="134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165573</xdr:rowOff>
    </xdr:from>
    <xdr:to>
      <xdr:col>23</xdr:col>
      <xdr:colOff>517525</xdr:colOff>
      <xdr:row>98</xdr:row>
      <xdr:rowOff>91264</xdr:rowOff>
    </xdr:to>
    <xdr:cxnSp macro="">
      <xdr:nvCxnSpPr>
        <xdr:cNvPr id="660" name="直線コネクタ 659"/>
        <xdr:cNvCxnSpPr/>
      </xdr:nvCxnSpPr>
      <xdr:spPr>
        <a:xfrm flipV="1">
          <a:off x="15481300" y="16796223"/>
          <a:ext cx="838200" cy="9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75766</xdr:rowOff>
    </xdr:from>
    <xdr:to>
      <xdr:col>22</xdr:col>
      <xdr:colOff>365125</xdr:colOff>
      <xdr:row>98</xdr:row>
      <xdr:rowOff>91264</xdr:rowOff>
    </xdr:to>
    <xdr:cxnSp macro="">
      <xdr:nvCxnSpPr>
        <xdr:cNvPr id="663" name="直線コネクタ 662"/>
        <xdr:cNvCxnSpPr/>
      </xdr:nvCxnSpPr>
      <xdr:spPr>
        <a:xfrm>
          <a:off x="14592300" y="16877866"/>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75766</xdr:rowOff>
    </xdr:from>
    <xdr:to>
      <xdr:col>21</xdr:col>
      <xdr:colOff>161925</xdr:colOff>
      <xdr:row>98</xdr:row>
      <xdr:rowOff>108116</xdr:rowOff>
    </xdr:to>
    <xdr:cxnSp macro="">
      <xdr:nvCxnSpPr>
        <xdr:cNvPr id="666" name="直線コネクタ 665"/>
        <xdr:cNvCxnSpPr/>
      </xdr:nvCxnSpPr>
      <xdr:spPr>
        <a:xfrm flipV="1">
          <a:off x="13703300" y="16877866"/>
          <a:ext cx="889000" cy="3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108116</xdr:rowOff>
    </xdr:from>
    <xdr:to>
      <xdr:col>19</xdr:col>
      <xdr:colOff>644525</xdr:colOff>
      <xdr:row>98</xdr:row>
      <xdr:rowOff>124648</xdr:rowOff>
    </xdr:to>
    <xdr:cxnSp macro="">
      <xdr:nvCxnSpPr>
        <xdr:cNvPr id="669" name="直線コネクタ 668"/>
        <xdr:cNvCxnSpPr/>
      </xdr:nvCxnSpPr>
      <xdr:spPr>
        <a:xfrm flipV="1">
          <a:off x="12814300" y="16910216"/>
          <a:ext cx="889000" cy="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114773</xdr:rowOff>
    </xdr:from>
    <xdr:to>
      <xdr:col>23</xdr:col>
      <xdr:colOff>568325</xdr:colOff>
      <xdr:row>98</xdr:row>
      <xdr:rowOff>44923</xdr:rowOff>
    </xdr:to>
    <xdr:sp macro="" textlink="">
      <xdr:nvSpPr>
        <xdr:cNvPr id="679" name="円/楕円 678"/>
        <xdr:cNvSpPr/>
      </xdr:nvSpPr>
      <xdr:spPr>
        <a:xfrm>
          <a:off x="16268700" y="167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137650</xdr:rowOff>
    </xdr:from>
    <xdr:ext cx="534377" cy="259045"/>
    <xdr:sp macro="" textlink="">
      <xdr:nvSpPr>
        <xdr:cNvPr id="680" name="積立金該当値テキスト"/>
        <xdr:cNvSpPr txBox="1"/>
      </xdr:nvSpPr>
      <xdr:spPr>
        <a:xfrm>
          <a:off x="16370300" y="165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40464</xdr:rowOff>
    </xdr:from>
    <xdr:to>
      <xdr:col>22</xdr:col>
      <xdr:colOff>415925</xdr:colOff>
      <xdr:row>98</xdr:row>
      <xdr:rowOff>142064</xdr:rowOff>
    </xdr:to>
    <xdr:sp macro="" textlink="">
      <xdr:nvSpPr>
        <xdr:cNvPr id="681" name="円/楕円 680"/>
        <xdr:cNvSpPr/>
      </xdr:nvSpPr>
      <xdr:spPr>
        <a:xfrm>
          <a:off x="15430500" y="168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133191</xdr:rowOff>
    </xdr:from>
    <xdr:ext cx="534377" cy="259045"/>
    <xdr:sp macro="" textlink="">
      <xdr:nvSpPr>
        <xdr:cNvPr id="682" name="テキスト ボックス 681"/>
        <xdr:cNvSpPr txBox="1"/>
      </xdr:nvSpPr>
      <xdr:spPr>
        <a:xfrm>
          <a:off x="15214111" y="169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24966</xdr:rowOff>
    </xdr:from>
    <xdr:to>
      <xdr:col>21</xdr:col>
      <xdr:colOff>212725</xdr:colOff>
      <xdr:row>98</xdr:row>
      <xdr:rowOff>126566</xdr:rowOff>
    </xdr:to>
    <xdr:sp macro="" textlink="">
      <xdr:nvSpPr>
        <xdr:cNvPr id="683" name="円/楕円 682"/>
        <xdr:cNvSpPr/>
      </xdr:nvSpPr>
      <xdr:spPr>
        <a:xfrm>
          <a:off x="14541500" y="168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117693</xdr:rowOff>
    </xdr:from>
    <xdr:ext cx="534377" cy="259045"/>
    <xdr:sp macro="" textlink="">
      <xdr:nvSpPr>
        <xdr:cNvPr id="684" name="テキスト ボックス 683"/>
        <xdr:cNvSpPr txBox="1"/>
      </xdr:nvSpPr>
      <xdr:spPr>
        <a:xfrm>
          <a:off x="14325111" y="1691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57316</xdr:rowOff>
    </xdr:from>
    <xdr:to>
      <xdr:col>20</xdr:col>
      <xdr:colOff>9525</xdr:colOff>
      <xdr:row>98</xdr:row>
      <xdr:rowOff>158916</xdr:rowOff>
    </xdr:to>
    <xdr:sp macro="" textlink="">
      <xdr:nvSpPr>
        <xdr:cNvPr id="685" name="円/楕円 684"/>
        <xdr:cNvSpPr/>
      </xdr:nvSpPr>
      <xdr:spPr>
        <a:xfrm>
          <a:off x="13652500" y="168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150043</xdr:rowOff>
    </xdr:from>
    <xdr:ext cx="534377" cy="259045"/>
    <xdr:sp macro="" textlink="">
      <xdr:nvSpPr>
        <xdr:cNvPr id="686" name="テキスト ボックス 685"/>
        <xdr:cNvSpPr txBox="1"/>
      </xdr:nvSpPr>
      <xdr:spPr>
        <a:xfrm>
          <a:off x="13436111" y="169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73848</xdr:rowOff>
    </xdr:from>
    <xdr:to>
      <xdr:col>18</xdr:col>
      <xdr:colOff>492125</xdr:colOff>
      <xdr:row>99</xdr:row>
      <xdr:rowOff>3998</xdr:rowOff>
    </xdr:to>
    <xdr:sp macro="" textlink="">
      <xdr:nvSpPr>
        <xdr:cNvPr id="687" name="円/楕円 686"/>
        <xdr:cNvSpPr/>
      </xdr:nvSpPr>
      <xdr:spPr>
        <a:xfrm>
          <a:off x="12763500" y="1687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166575</xdr:rowOff>
    </xdr:from>
    <xdr:ext cx="469744" cy="259045"/>
    <xdr:sp macro="" textlink="">
      <xdr:nvSpPr>
        <xdr:cNvPr id="688" name="テキスト ボックス 687"/>
        <xdr:cNvSpPr txBox="1"/>
      </xdr:nvSpPr>
      <xdr:spPr>
        <a:xfrm>
          <a:off x="12579427" y="1696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28737</xdr:rowOff>
    </xdr:from>
    <xdr:to>
      <xdr:col>32</xdr:col>
      <xdr:colOff>187325</xdr:colOff>
      <xdr:row>37</xdr:row>
      <xdr:rowOff>63302</xdr:rowOff>
    </xdr:to>
    <xdr:cxnSp macro="">
      <xdr:nvCxnSpPr>
        <xdr:cNvPr id="715" name="直線コネクタ 714"/>
        <xdr:cNvCxnSpPr/>
      </xdr:nvCxnSpPr>
      <xdr:spPr>
        <a:xfrm flipV="1">
          <a:off x="21323300" y="6372387"/>
          <a:ext cx="8382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63302</xdr:rowOff>
    </xdr:from>
    <xdr:to>
      <xdr:col>31</xdr:col>
      <xdr:colOff>34925</xdr:colOff>
      <xdr:row>37</xdr:row>
      <xdr:rowOff>89637</xdr:rowOff>
    </xdr:to>
    <xdr:cxnSp macro="">
      <xdr:nvCxnSpPr>
        <xdr:cNvPr id="718" name="直線コネクタ 717"/>
        <xdr:cNvCxnSpPr/>
      </xdr:nvCxnSpPr>
      <xdr:spPr>
        <a:xfrm flipV="1">
          <a:off x="20434300" y="6406952"/>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89637</xdr:rowOff>
    </xdr:from>
    <xdr:to>
      <xdr:col>29</xdr:col>
      <xdr:colOff>517525</xdr:colOff>
      <xdr:row>37</xdr:row>
      <xdr:rowOff>126395</xdr:rowOff>
    </xdr:to>
    <xdr:cxnSp macro="">
      <xdr:nvCxnSpPr>
        <xdr:cNvPr id="721" name="直線コネクタ 720"/>
        <xdr:cNvCxnSpPr/>
      </xdr:nvCxnSpPr>
      <xdr:spPr>
        <a:xfrm flipV="1">
          <a:off x="19545300" y="6433287"/>
          <a:ext cx="8890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126395</xdr:rowOff>
    </xdr:from>
    <xdr:to>
      <xdr:col>28</xdr:col>
      <xdr:colOff>314325</xdr:colOff>
      <xdr:row>37</xdr:row>
      <xdr:rowOff>163109</xdr:rowOff>
    </xdr:to>
    <xdr:cxnSp macro="">
      <xdr:nvCxnSpPr>
        <xdr:cNvPr id="724" name="直線コネクタ 723"/>
        <xdr:cNvCxnSpPr/>
      </xdr:nvCxnSpPr>
      <xdr:spPr>
        <a:xfrm flipV="1">
          <a:off x="18656300" y="6470045"/>
          <a:ext cx="889000" cy="3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149387</xdr:rowOff>
    </xdr:from>
    <xdr:to>
      <xdr:col>32</xdr:col>
      <xdr:colOff>238125</xdr:colOff>
      <xdr:row>37</xdr:row>
      <xdr:rowOff>79537</xdr:rowOff>
    </xdr:to>
    <xdr:sp macro="" textlink="">
      <xdr:nvSpPr>
        <xdr:cNvPr id="734" name="円/楕円 733"/>
        <xdr:cNvSpPr/>
      </xdr:nvSpPr>
      <xdr:spPr>
        <a:xfrm>
          <a:off x="22110700" y="63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814</xdr:rowOff>
    </xdr:from>
    <xdr:ext cx="469744" cy="259045"/>
    <xdr:sp macro="" textlink="">
      <xdr:nvSpPr>
        <xdr:cNvPr id="735" name="投資及び出資金該当値テキスト"/>
        <xdr:cNvSpPr txBox="1"/>
      </xdr:nvSpPr>
      <xdr:spPr>
        <a:xfrm>
          <a:off x="22212300" y="61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12502</xdr:rowOff>
    </xdr:from>
    <xdr:to>
      <xdr:col>31</xdr:col>
      <xdr:colOff>85725</xdr:colOff>
      <xdr:row>37</xdr:row>
      <xdr:rowOff>114102</xdr:rowOff>
    </xdr:to>
    <xdr:sp macro="" textlink="">
      <xdr:nvSpPr>
        <xdr:cNvPr id="736" name="円/楕円 735"/>
        <xdr:cNvSpPr/>
      </xdr:nvSpPr>
      <xdr:spPr>
        <a:xfrm>
          <a:off x="21272500" y="63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130629</xdr:rowOff>
    </xdr:from>
    <xdr:ext cx="469744" cy="259045"/>
    <xdr:sp macro="" textlink="">
      <xdr:nvSpPr>
        <xdr:cNvPr id="737" name="テキスト ボックス 736"/>
        <xdr:cNvSpPr txBox="1"/>
      </xdr:nvSpPr>
      <xdr:spPr>
        <a:xfrm>
          <a:off x="21088427" y="613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38837</xdr:rowOff>
    </xdr:from>
    <xdr:to>
      <xdr:col>29</xdr:col>
      <xdr:colOff>568325</xdr:colOff>
      <xdr:row>37</xdr:row>
      <xdr:rowOff>140437</xdr:rowOff>
    </xdr:to>
    <xdr:sp macro="" textlink="">
      <xdr:nvSpPr>
        <xdr:cNvPr id="738" name="円/楕円 737"/>
        <xdr:cNvSpPr/>
      </xdr:nvSpPr>
      <xdr:spPr>
        <a:xfrm>
          <a:off x="20383500" y="63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156964</xdr:rowOff>
    </xdr:from>
    <xdr:ext cx="469744" cy="259045"/>
    <xdr:sp macro="" textlink="">
      <xdr:nvSpPr>
        <xdr:cNvPr id="739" name="テキスト ボックス 738"/>
        <xdr:cNvSpPr txBox="1"/>
      </xdr:nvSpPr>
      <xdr:spPr>
        <a:xfrm>
          <a:off x="20199427" y="615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75595</xdr:rowOff>
    </xdr:from>
    <xdr:to>
      <xdr:col>28</xdr:col>
      <xdr:colOff>365125</xdr:colOff>
      <xdr:row>38</xdr:row>
      <xdr:rowOff>5745</xdr:rowOff>
    </xdr:to>
    <xdr:sp macro="" textlink="">
      <xdr:nvSpPr>
        <xdr:cNvPr id="740" name="円/楕円 739"/>
        <xdr:cNvSpPr/>
      </xdr:nvSpPr>
      <xdr:spPr>
        <a:xfrm>
          <a:off x="19494500" y="64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22272</xdr:rowOff>
    </xdr:from>
    <xdr:ext cx="469744" cy="259045"/>
    <xdr:sp macro="" textlink="">
      <xdr:nvSpPr>
        <xdr:cNvPr id="741" name="テキスト ボックス 740"/>
        <xdr:cNvSpPr txBox="1"/>
      </xdr:nvSpPr>
      <xdr:spPr>
        <a:xfrm>
          <a:off x="19310427" y="619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112309</xdr:rowOff>
    </xdr:from>
    <xdr:to>
      <xdr:col>27</xdr:col>
      <xdr:colOff>161925</xdr:colOff>
      <xdr:row>38</xdr:row>
      <xdr:rowOff>42459</xdr:rowOff>
    </xdr:to>
    <xdr:sp macro="" textlink="">
      <xdr:nvSpPr>
        <xdr:cNvPr id="742" name="円/楕円 741"/>
        <xdr:cNvSpPr/>
      </xdr:nvSpPr>
      <xdr:spPr>
        <a:xfrm>
          <a:off x="18605500" y="6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58986</xdr:rowOff>
    </xdr:from>
    <xdr:ext cx="469744" cy="259045"/>
    <xdr:sp macro="" textlink="">
      <xdr:nvSpPr>
        <xdr:cNvPr id="743" name="テキスト ボックス 742"/>
        <xdr:cNvSpPr txBox="1"/>
      </xdr:nvSpPr>
      <xdr:spPr>
        <a:xfrm>
          <a:off x="18421427" y="623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10941</xdr:rowOff>
    </xdr:from>
    <xdr:to>
      <xdr:col>32</xdr:col>
      <xdr:colOff>187325</xdr:colOff>
      <xdr:row>59</xdr:row>
      <xdr:rowOff>11322</xdr:rowOff>
    </xdr:to>
    <xdr:cxnSp macro="">
      <xdr:nvCxnSpPr>
        <xdr:cNvPr id="772" name="直線コネクタ 771"/>
        <xdr:cNvCxnSpPr/>
      </xdr:nvCxnSpPr>
      <xdr:spPr>
        <a:xfrm flipV="1">
          <a:off x="21323300" y="1012649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11246</xdr:rowOff>
    </xdr:from>
    <xdr:to>
      <xdr:col>31</xdr:col>
      <xdr:colOff>34925</xdr:colOff>
      <xdr:row>59</xdr:row>
      <xdr:rowOff>11322</xdr:rowOff>
    </xdr:to>
    <xdr:cxnSp macro="">
      <xdr:nvCxnSpPr>
        <xdr:cNvPr id="775" name="直線コネクタ 774"/>
        <xdr:cNvCxnSpPr/>
      </xdr:nvCxnSpPr>
      <xdr:spPr>
        <a:xfrm>
          <a:off x="20434300" y="1012679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11246</xdr:rowOff>
    </xdr:from>
    <xdr:to>
      <xdr:col>29</xdr:col>
      <xdr:colOff>517525</xdr:colOff>
      <xdr:row>59</xdr:row>
      <xdr:rowOff>11437</xdr:rowOff>
    </xdr:to>
    <xdr:cxnSp macro="">
      <xdr:nvCxnSpPr>
        <xdr:cNvPr id="778" name="直線コネクタ 777"/>
        <xdr:cNvCxnSpPr/>
      </xdr:nvCxnSpPr>
      <xdr:spPr>
        <a:xfrm flipV="1">
          <a:off x="19545300" y="1012679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10960</xdr:rowOff>
    </xdr:from>
    <xdr:to>
      <xdr:col>28</xdr:col>
      <xdr:colOff>314325</xdr:colOff>
      <xdr:row>59</xdr:row>
      <xdr:rowOff>11437</xdr:rowOff>
    </xdr:to>
    <xdr:cxnSp macro="">
      <xdr:nvCxnSpPr>
        <xdr:cNvPr id="781" name="直線コネクタ 780"/>
        <xdr:cNvCxnSpPr/>
      </xdr:nvCxnSpPr>
      <xdr:spPr>
        <a:xfrm>
          <a:off x="18656300" y="10126510"/>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131591</xdr:rowOff>
    </xdr:from>
    <xdr:to>
      <xdr:col>32</xdr:col>
      <xdr:colOff>238125</xdr:colOff>
      <xdr:row>59</xdr:row>
      <xdr:rowOff>61741</xdr:rowOff>
    </xdr:to>
    <xdr:sp macro="" textlink="">
      <xdr:nvSpPr>
        <xdr:cNvPr id="791" name="円/楕円 790"/>
        <xdr:cNvSpPr/>
      </xdr:nvSpPr>
      <xdr:spPr>
        <a:xfrm>
          <a:off x="22110700" y="100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46518</xdr:rowOff>
    </xdr:from>
    <xdr:ext cx="469744" cy="259045"/>
    <xdr:sp macro="" textlink="">
      <xdr:nvSpPr>
        <xdr:cNvPr id="792" name="貸付金該当値テキスト"/>
        <xdr:cNvSpPr txBox="1"/>
      </xdr:nvSpPr>
      <xdr:spPr>
        <a:xfrm>
          <a:off x="22212300" y="999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131972</xdr:rowOff>
    </xdr:from>
    <xdr:to>
      <xdr:col>31</xdr:col>
      <xdr:colOff>85725</xdr:colOff>
      <xdr:row>59</xdr:row>
      <xdr:rowOff>62122</xdr:rowOff>
    </xdr:to>
    <xdr:sp macro="" textlink="">
      <xdr:nvSpPr>
        <xdr:cNvPr id="793" name="円/楕円 792"/>
        <xdr:cNvSpPr/>
      </xdr:nvSpPr>
      <xdr:spPr>
        <a:xfrm>
          <a:off x="21272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53249</xdr:rowOff>
    </xdr:from>
    <xdr:ext cx="469744" cy="259045"/>
    <xdr:sp macro="" textlink="">
      <xdr:nvSpPr>
        <xdr:cNvPr id="794" name="テキスト ボックス 793"/>
        <xdr:cNvSpPr txBox="1"/>
      </xdr:nvSpPr>
      <xdr:spPr>
        <a:xfrm>
          <a:off x="21088427" y="101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131896</xdr:rowOff>
    </xdr:from>
    <xdr:to>
      <xdr:col>29</xdr:col>
      <xdr:colOff>568325</xdr:colOff>
      <xdr:row>59</xdr:row>
      <xdr:rowOff>62046</xdr:rowOff>
    </xdr:to>
    <xdr:sp macro="" textlink="">
      <xdr:nvSpPr>
        <xdr:cNvPr id="795" name="円/楕円 794"/>
        <xdr:cNvSpPr/>
      </xdr:nvSpPr>
      <xdr:spPr>
        <a:xfrm>
          <a:off x="20383500" y="100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53173</xdr:rowOff>
    </xdr:from>
    <xdr:ext cx="469744" cy="259045"/>
    <xdr:sp macro="" textlink="">
      <xdr:nvSpPr>
        <xdr:cNvPr id="796" name="テキスト ボックス 795"/>
        <xdr:cNvSpPr txBox="1"/>
      </xdr:nvSpPr>
      <xdr:spPr>
        <a:xfrm>
          <a:off x="20199427" y="101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132087</xdr:rowOff>
    </xdr:from>
    <xdr:to>
      <xdr:col>28</xdr:col>
      <xdr:colOff>365125</xdr:colOff>
      <xdr:row>59</xdr:row>
      <xdr:rowOff>62237</xdr:rowOff>
    </xdr:to>
    <xdr:sp macro="" textlink="">
      <xdr:nvSpPr>
        <xdr:cNvPr id="797" name="円/楕円 796"/>
        <xdr:cNvSpPr/>
      </xdr:nvSpPr>
      <xdr:spPr>
        <a:xfrm>
          <a:off x="19494500" y="100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53364</xdr:rowOff>
    </xdr:from>
    <xdr:ext cx="469744" cy="259045"/>
    <xdr:sp macro="" textlink="">
      <xdr:nvSpPr>
        <xdr:cNvPr id="798" name="テキスト ボックス 797"/>
        <xdr:cNvSpPr txBox="1"/>
      </xdr:nvSpPr>
      <xdr:spPr>
        <a:xfrm>
          <a:off x="19310427" y="1016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131610</xdr:rowOff>
    </xdr:from>
    <xdr:to>
      <xdr:col>27</xdr:col>
      <xdr:colOff>161925</xdr:colOff>
      <xdr:row>59</xdr:row>
      <xdr:rowOff>61760</xdr:rowOff>
    </xdr:to>
    <xdr:sp macro="" textlink="">
      <xdr:nvSpPr>
        <xdr:cNvPr id="799" name="円/楕円 798"/>
        <xdr:cNvSpPr/>
      </xdr:nvSpPr>
      <xdr:spPr>
        <a:xfrm>
          <a:off x="18605500" y="100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52887</xdr:rowOff>
    </xdr:from>
    <xdr:ext cx="469744" cy="259045"/>
    <xdr:sp macro="" textlink="">
      <xdr:nvSpPr>
        <xdr:cNvPr id="800" name="テキスト ボックス 799"/>
        <xdr:cNvSpPr txBox="1"/>
      </xdr:nvSpPr>
      <xdr:spPr>
        <a:xfrm>
          <a:off x="18421427" y="1016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81369</xdr:rowOff>
    </xdr:from>
    <xdr:to>
      <xdr:col>32</xdr:col>
      <xdr:colOff>187325</xdr:colOff>
      <xdr:row>75</xdr:row>
      <xdr:rowOff>147301</xdr:rowOff>
    </xdr:to>
    <xdr:cxnSp macro="">
      <xdr:nvCxnSpPr>
        <xdr:cNvPr id="830" name="直線コネクタ 829"/>
        <xdr:cNvCxnSpPr/>
      </xdr:nvCxnSpPr>
      <xdr:spPr>
        <a:xfrm flipV="1">
          <a:off x="21323300" y="12940119"/>
          <a:ext cx="838200" cy="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147301</xdr:rowOff>
    </xdr:from>
    <xdr:to>
      <xdr:col>31</xdr:col>
      <xdr:colOff>34925</xdr:colOff>
      <xdr:row>76</xdr:row>
      <xdr:rowOff>4654</xdr:rowOff>
    </xdr:to>
    <xdr:cxnSp macro="">
      <xdr:nvCxnSpPr>
        <xdr:cNvPr id="833" name="直線コネクタ 832"/>
        <xdr:cNvCxnSpPr/>
      </xdr:nvCxnSpPr>
      <xdr:spPr>
        <a:xfrm flipV="1">
          <a:off x="20434300" y="13006051"/>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147777</xdr:rowOff>
    </xdr:from>
    <xdr:to>
      <xdr:col>29</xdr:col>
      <xdr:colOff>517525</xdr:colOff>
      <xdr:row>76</xdr:row>
      <xdr:rowOff>4654</xdr:rowOff>
    </xdr:to>
    <xdr:cxnSp macro="">
      <xdr:nvCxnSpPr>
        <xdr:cNvPr id="836" name="直線コネクタ 835"/>
        <xdr:cNvCxnSpPr/>
      </xdr:nvCxnSpPr>
      <xdr:spPr>
        <a:xfrm>
          <a:off x="19545300" y="1300652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136157</xdr:rowOff>
    </xdr:from>
    <xdr:to>
      <xdr:col>28</xdr:col>
      <xdr:colOff>314325</xdr:colOff>
      <xdr:row>75</xdr:row>
      <xdr:rowOff>147777</xdr:rowOff>
    </xdr:to>
    <xdr:cxnSp macro="">
      <xdr:nvCxnSpPr>
        <xdr:cNvPr id="839" name="直線コネクタ 838"/>
        <xdr:cNvCxnSpPr/>
      </xdr:nvCxnSpPr>
      <xdr:spPr>
        <a:xfrm>
          <a:off x="18656300" y="12994907"/>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30569</xdr:rowOff>
    </xdr:from>
    <xdr:to>
      <xdr:col>32</xdr:col>
      <xdr:colOff>238125</xdr:colOff>
      <xdr:row>75</xdr:row>
      <xdr:rowOff>132169</xdr:rowOff>
    </xdr:to>
    <xdr:sp macro="" textlink="">
      <xdr:nvSpPr>
        <xdr:cNvPr id="849" name="円/楕円 848"/>
        <xdr:cNvSpPr/>
      </xdr:nvSpPr>
      <xdr:spPr>
        <a:xfrm>
          <a:off x="22110700" y="128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8996</xdr:rowOff>
    </xdr:from>
    <xdr:ext cx="534377" cy="259045"/>
    <xdr:sp macro="" textlink="">
      <xdr:nvSpPr>
        <xdr:cNvPr id="850" name="繰出金該当値テキスト"/>
        <xdr:cNvSpPr txBox="1"/>
      </xdr:nvSpPr>
      <xdr:spPr>
        <a:xfrm>
          <a:off x="22212300" y="128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54,062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96501</xdr:rowOff>
    </xdr:from>
    <xdr:to>
      <xdr:col>31</xdr:col>
      <xdr:colOff>85725</xdr:colOff>
      <xdr:row>76</xdr:row>
      <xdr:rowOff>26651</xdr:rowOff>
    </xdr:to>
    <xdr:sp macro="" textlink="">
      <xdr:nvSpPr>
        <xdr:cNvPr id="851" name="円/楕円 850"/>
        <xdr:cNvSpPr/>
      </xdr:nvSpPr>
      <xdr:spPr>
        <a:xfrm>
          <a:off x="21272500" y="129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17778</xdr:rowOff>
    </xdr:from>
    <xdr:ext cx="534377" cy="259045"/>
    <xdr:sp macro="" textlink="">
      <xdr:nvSpPr>
        <xdr:cNvPr id="852" name="テキスト ボックス 851"/>
        <xdr:cNvSpPr txBox="1"/>
      </xdr:nvSpPr>
      <xdr:spPr>
        <a:xfrm>
          <a:off x="21056111" y="1304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125305</xdr:rowOff>
    </xdr:from>
    <xdr:to>
      <xdr:col>29</xdr:col>
      <xdr:colOff>568325</xdr:colOff>
      <xdr:row>76</xdr:row>
      <xdr:rowOff>55454</xdr:rowOff>
    </xdr:to>
    <xdr:sp macro="" textlink="">
      <xdr:nvSpPr>
        <xdr:cNvPr id="853" name="円/楕円 852"/>
        <xdr:cNvSpPr/>
      </xdr:nvSpPr>
      <xdr:spPr>
        <a:xfrm>
          <a:off x="20383500" y="129840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46581</xdr:rowOff>
    </xdr:from>
    <xdr:ext cx="534377" cy="259045"/>
    <xdr:sp macro="" textlink="">
      <xdr:nvSpPr>
        <xdr:cNvPr id="854" name="テキスト ボックス 853"/>
        <xdr:cNvSpPr txBox="1"/>
      </xdr:nvSpPr>
      <xdr:spPr>
        <a:xfrm>
          <a:off x="20167111" y="130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96977</xdr:rowOff>
    </xdr:from>
    <xdr:to>
      <xdr:col>28</xdr:col>
      <xdr:colOff>365125</xdr:colOff>
      <xdr:row>76</xdr:row>
      <xdr:rowOff>27127</xdr:rowOff>
    </xdr:to>
    <xdr:sp macro="" textlink="">
      <xdr:nvSpPr>
        <xdr:cNvPr id="855" name="円/楕円 854"/>
        <xdr:cNvSpPr/>
      </xdr:nvSpPr>
      <xdr:spPr>
        <a:xfrm>
          <a:off x="19494500" y="1295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18254</xdr:rowOff>
    </xdr:from>
    <xdr:ext cx="534377" cy="259045"/>
    <xdr:sp macro="" textlink="">
      <xdr:nvSpPr>
        <xdr:cNvPr id="856" name="テキスト ボックス 855"/>
        <xdr:cNvSpPr txBox="1"/>
      </xdr:nvSpPr>
      <xdr:spPr>
        <a:xfrm>
          <a:off x="19278111" y="1304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85357</xdr:rowOff>
    </xdr:from>
    <xdr:to>
      <xdr:col>27</xdr:col>
      <xdr:colOff>161925</xdr:colOff>
      <xdr:row>76</xdr:row>
      <xdr:rowOff>15506</xdr:rowOff>
    </xdr:to>
    <xdr:sp macro="" textlink="">
      <xdr:nvSpPr>
        <xdr:cNvPr id="857" name="円/楕円 856"/>
        <xdr:cNvSpPr/>
      </xdr:nvSpPr>
      <xdr:spPr>
        <a:xfrm>
          <a:off x="18605500" y="129441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6633</xdr:rowOff>
    </xdr:from>
    <xdr:ext cx="534377" cy="259045"/>
    <xdr:sp macro="" textlink="">
      <xdr:nvSpPr>
        <xdr:cNvPr id="858" name="テキスト ボックス 857"/>
        <xdr:cNvSpPr txBox="1"/>
      </xdr:nvSpPr>
      <xdr:spPr>
        <a:xfrm>
          <a:off x="18389111" y="130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a:rPr>
            <a:t>　歳出決算総額は住民一人当たり</a:t>
          </a:r>
          <a:r>
            <a:rPr kumimoji="1" lang="en-US" altLang="ja-JP" sz="1400">
              <a:solidFill>
                <a:sysClr val="windowText" lastClr="000000"/>
              </a:solidFill>
              <a:latin typeface="ＭＳ Ｐゴシック"/>
            </a:rPr>
            <a:t>474,014</a:t>
          </a:r>
          <a:r>
            <a:rPr kumimoji="1" lang="ja-JP" altLang="en-US" sz="1400">
              <a:solidFill>
                <a:sysClr val="windowText" lastClr="000000"/>
              </a:solidFill>
              <a:latin typeface="ＭＳ Ｐゴシック"/>
            </a:rPr>
            <a:t>円であり、対前年度比で増加した主な性質項目は補助費等、繰出金及び積立金となっている。補助費等はプレミアム商品券発行事業や子ども・子育て支援新制度の施行に伴う施設型・地域型保育給付事業により、対前年度比</a:t>
          </a:r>
          <a:r>
            <a:rPr kumimoji="1" lang="en-US" altLang="ja-JP" sz="1400">
              <a:solidFill>
                <a:sysClr val="windowText" lastClr="000000"/>
              </a:solidFill>
              <a:latin typeface="ＭＳ Ｐゴシック"/>
            </a:rPr>
            <a:t>27.0</a:t>
          </a:r>
          <a:r>
            <a:rPr kumimoji="1" lang="ja-JP" altLang="en-US" sz="1400">
              <a:solidFill>
                <a:sysClr val="windowText" lastClr="000000"/>
              </a:solidFill>
              <a:latin typeface="ＭＳ Ｐゴシック"/>
            </a:rPr>
            <a:t>％増</a:t>
          </a:r>
          <a:r>
            <a:rPr kumimoji="1" lang="ja-JP" altLang="en-US" sz="1400">
              <a:solidFill>
                <a:sysClr val="windowText" lastClr="000000"/>
              </a:solidFill>
              <a:latin typeface="+mn-ea"/>
              <a:ea typeface="+mn-ea"/>
            </a:rPr>
            <a:t>の</a:t>
          </a:r>
          <a:r>
            <a:rPr kumimoji="1" lang="en-US" altLang="ja-JP" sz="1400">
              <a:solidFill>
                <a:sysClr val="windowText" lastClr="000000"/>
              </a:solidFill>
              <a:effectLst/>
              <a:latin typeface="+mn-ea"/>
              <a:ea typeface="+mn-ea"/>
              <a:cs typeface="+mn-cs"/>
            </a:rPr>
            <a:t>29,727</a:t>
          </a:r>
          <a:r>
            <a:rPr kumimoji="1" lang="ja-JP" altLang="ja-JP" sz="1400">
              <a:solidFill>
                <a:sysClr val="windowText" lastClr="000000"/>
              </a:solidFill>
              <a:effectLst/>
              <a:latin typeface="+mn-ea"/>
              <a:ea typeface="+mn-ea"/>
              <a:cs typeface="+mn-cs"/>
            </a:rPr>
            <a:t>円</a:t>
          </a:r>
          <a:r>
            <a:rPr kumimoji="1" lang="ja-JP" altLang="en-US" sz="1400">
              <a:solidFill>
                <a:sysClr val="windowText" lastClr="000000"/>
              </a:solidFill>
              <a:latin typeface="ＭＳ Ｐゴシック"/>
            </a:rPr>
            <a:t>、積立金は合併特例事業債を活用した「地域振興基金」の新規造成（</a:t>
          </a:r>
          <a:r>
            <a:rPr kumimoji="1" lang="en-US" altLang="ja-JP" sz="1400">
              <a:solidFill>
                <a:sysClr val="windowText" lastClr="000000"/>
              </a:solidFill>
              <a:latin typeface="ＭＳ Ｐゴシック"/>
            </a:rPr>
            <a:t>1,325,000</a:t>
          </a:r>
          <a:r>
            <a:rPr kumimoji="1" lang="ja-JP" altLang="en-US" sz="1400">
              <a:solidFill>
                <a:sysClr val="windowText" lastClr="000000"/>
              </a:solidFill>
              <a:latin typeface="ＭＳ Ｐゴシック"/>
            </a:rPr>
            <a:t>千円）により、対前年度比</a:t>
          </a:r>
          <a:r>
            <a:rPr kumimoji="1" lang="en-US" altLang="ja-JP" sz="1400">
              <a:solidFill>
                <a:sysClr val="windowText" lastClr="000000"/>
              </a:solidFill>
              <a:latin typeface="ＭＳ Ｐゴシック"/>
            </a:rPr>
            <a:t>200.6</a:t>
          </a:r>
          <a:r>
            <a:rPr kumimoji="1" lang="ja-JP" altLang="en-US" sz="1400">
              <a:solidFill>
                <a:sysClr val="windowText" lastClr="000000"/>
              </a:solidFill>
              <a:latin typeface="ＭＳ Ｐゴシック"/>
            </a:rPr>
            <a:t>％増の</a:t>
          </a:r>
          <a:r>
            <a:rPr kumimoji="1" lang="en-US" altLang="ja-JP" sz="1400">
              <a:solidFill>
                <a:sysClr val="windowText" lastClr="000000"/>
              </a:solidFill>
              <a:latin typeface="ＭＳ Ｐゴシック"/>
            </a:rPr>
            <a:t>63,682</a:t>
          </a:r>
          <a:r>
            <a:rPr kumimoji="1" lang="ja-JP" altLang="en-US" sz="1400">
              <a:solidFill>
                <a:sysClr val="windowText" lastClr="000000"/>
              </a:solidFill>
              <a:latin typeface="ＭＳ Ｐゴシック"/>
            </a:rPr>
            <a:t>円、繰出金は国民健康保険、後期高齢者医療等の特別会計に対する繰出しの増加により、対前年度比</a:t>
          </a:r>
          <a:r>
            <a:rPr kumimoji="1" lang="en-US" altLang="ja-JP" sz="1400">
              <a:solidFill>
                <a:sysClr val="windowText" lastClr="000000"/>
              </a:solidFill>
              <a:latin typeface="ＭＳ Ｐゴシック"/>
            </a:rPr>
            <a:t>6.8</a:t>
          </a:r>
          <a:r>
            <a:rPr kumimoji="1" lang="ja-JP" altLang="en-US" sz="1400">
              <a:solidFill>
                <a:sysClr val="windowText" lastClr="000000"/>
              </a:solidFill>
              <a:latin typeface="ＭＳ Ｐゴシック"/>
            </a:rPr>
            <a:t>％増の</a:t>
          </a:r>
          <a:r>
            <a:rPr kumimoji="1" lang="en-US" altLang="ja-JP" sz="1400">
              <a:solidFill>
                <a:sysClr val="windowText" lastClr="000000"/>
              </a:solidFill>
              <a:latin typeface="ＭＳ Ｐゴシック"/>
            </a:rPr>
            <a:t>54,062</a:t>
          </a:r>
          <a:r>
            <a:rPr kumimoji="1" lang="ja-JP" altLang="en-US" sz="1400">
              <a:solidFill>
                <a:sysClr val="windowText" lastClr="000000"/>
              </a:solidFill>
              <a:latin typeface="ＭＳ Ｐゴシック"/>
            </a:rPr>
            <a:t>円となっている。また、主な減少項目として、普通建設事業が防災行政無線周波数統合事業や体育施設改修事業等の完了により、対前年度比</a:t>
          </a:r>
          <a:r>
            <a:rPr kumimoji="1" lang="en-US" altLang="ja-JP" sz="1400">
              <a:solidFill>
                <a:sysClr val="windowText" lastClr="000000"/>
              </a:solidFill>
              <a:latin typeface="ＭＳ Ｐゴシック"/>
            </a:rPr>
            <a:t>20.4</a:t>
          </a:r>
          <a:r>
            <a:rPr kumimoji="1" lang="ja-JP" altLang="en-US" sz="1400">
              <a:solidFill>
                <a:sysClr val="windowText" lastClr="000000"/>
              </a:solidFill>
              <a:latin typeface="ＭＳ Ｐゴシック"/>
            </a:rPr>
            <a:t>％減の</a:t>
          </a:r>
          <a:r>
            <a:rPr kumimoji="1" lang="en-US" altLang="ja-JP" sz="1400">
              <a:solidFill>
                <a:sysClr val="windowText" lastClr="000000"/>
              </a:solidFill>
              <a:latin typeface="ＭＳ Ｐゴシック"/>
            </a:rPr>
            <a:t>60,739</a:t>
          </a:r>
          <a:r>
            <a:rPr kumimoji="1" lang="ja-JP" altLang="en-US" sz="1400">
              <a:solidFill>
                <a:sysClr val="windowText" lastClr="000000"/>
              </a:solidFill>
              <a:latin typeface="ＭＳ Ｐゴシック"/>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愛媛県東温市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33,766
33,616
211.30
16,944,651
16,005,557
733,288
9,143,016
15,573,488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62.2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126936</xdr:rowOff>
    </xdr:from>
    <xdr:to>
      <xdr:col>6</xdr:col>
      <xdr:colOff>511175</xdr:colOff>
      <xdr:row>36</xdr:row>
      <xdr:rowOff>89217</xdr:rowOff>
    </xdr:to>
    <xdr:cxnSp macro="">
      <xdr:nvCxnSpPr>
        <xdr:cNvPr id="61" name="直線コネクタ 60"/>
        <xdr:cNvCxnSpPr/>
      </xdr:nvCxnSpPr>
      <xdr:spPr>
        <a:xfrm>
          <a:off x="3797300" y="6127686"/>
          <a:ext cx="8382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126936</xdr:rowOff>
    </xdr:from>
    <xdr:to>
      <xdr:col>5</xdr:col>
      <xdr:colOff>358775</xdr:colOff>
      <xdr:row>36</xdr:row>
      <xdr:rowOff>78549</xdr:rowOff>
    </xdr:to>
    <xdr:cxnSp macro="">
      <xdr:nvCxnSpPr>
        <xdr:cNvPr id="64" name="直線コネクタ 63"/>
        <xdr:cNvCxnSpPr/>
      </xdr:nvCxnSpPr>
      <xdr:spPr>
        <a:xfrm flipV="1">
          <a:off x="2908300" y="612768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45974</xdr:rowOff>
    </xdr:from>
    <xdr:to>
      <xdr:col>4</xdr:col>
      <xdr:colOff>155575</xdr:colOff>
      <xdr:row>36</xdr:row>
      <xdr:rowOff>78549</xdr:rowOff>
    </xdr:to>
    <xdr:cxnSp macro="">
      <xdr:nvCxnSpPr>
        <xdr:cNvPr id="67" name="直線コネクタ 66"/>
        <xdr:cNvCxnSpPr/>
      </xdr:nvCxnSpPr>
      <xdr:spPr>
        <a:xfrm>
          <a:off x="2019300" y="6218174"/>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119507</xdr:rowOff>
    </xdr:from>
    <xdr:to>
      <xdr:col>2</xdr:col>
      <xdr:colOff>638175</xdr:colOff>
      <xdr:row>36</xdr:row>
      <xdr:rowOff>45974</xdr:rowOff>
    </xdr:to>
    <xdr:cxnSp macro="">
      <xdr:nvCxnSpPr>
        <xdr:cNvPr id="70" name="直線コネクタ 69"/>
        <xdr:cNvCxnSpPr/>
      </xdr:nvCxnSpPr>
      <xdr:spPr>
        <a:xfrm>
          <a:off x="1130300" y="6120257"/>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38417</xdr:rowOff>
    </xdr:from>
    <xdr:to>
      <xdr:col>6</xdr:col>
      <xdr:colOff>561975</xdr:colOff>
      <xdr:row>36</xdr:row>
      <xdr:rowOff>140017</xdr:rowOff>
    </xdr:to>
    <xdr:sp macro="" textlink="">
      <xdr:nvSpPr>
        <xdr:cNvPr id="80" name="円/楕円 79"/>
        <xdr:cNvSpPr/>
      </xdr:nvSpPr>
      <xdr:spPr>
        <a:xfrm>
          <a:off x="4584700" y="62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16844</xdr:rowOff>
    </xdr:from>
    <xdr:ext cx="469744" cy="259045"/>
    <xdr:sp macro="" textlink="">
      <xdr:nvSpPr>
        <xdr:cNvPr id="81" name="議会費該当値テキスト"/>
        <xdr:cNvSpPr txBox="1"/>
      </xdr:nvSpPr>
      <xdr:spPr>
        <a:xfrm>
          <a:off x="4686300" y="61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76136</xdr:rowOff>
    </xdr:from>
    <xdr:to>
      <xdr:col>5</xdr:col>
      <xdr:colOff>409575</xdr:colOff>
      <xdr:row>36</xdr:row>
      <xdr:rowOff>6286</xdr:rowOff>
    </xdr:to>
    <xdr:sp macro="" textlink="">
      <xdr:nvSpPr>
        <xdr:cNvPr id="82" name="円/楕円 81"/>
        <xdr:cNvSpPr/>
      </xdr:nvSpPr>
      <xdr:spPr>
        <a:xfrm>
          <a:off x="3746500" y="60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168863</xdr:rowOff>
    </xdr:from>
    <xdr:ext cx="469744" cy="259045"/>
    <xdr:sp macro="" textlink="">
      <xdr:nvSpPr>
        <xdr:cNvPr id="83" name="テキスト ボックス 82"/>
        <xdr:cNvSpPr txBox="1"/>
      </xdr:nvSpPr>
      <xdr:spPr>
        <a:xfrm>
          <a:off x="3562427" y="616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27749</xdr:rowOff>
    </xdr:from>
    <xdr:to>
      <xdr:col>4</xdr:col>
      <xdr:colOff>206375</xdr:colOff>
      <xdr:row>36</xdr:row>
      <xdr:rowOff>129349</xdr:rowOff>
    </xdr:to>
    <xdr:sp macro="" textlink="">
      <xdr:nvSpPr>
        <xdr:cNvPr id="84" name="円/楕円 83"/>
        <xdr:cNvSpPr/>
      </xdr:nvSpPr>
      <xdr:spPr>
        <a:xfrm>
          <a:off x="2857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120476</xdr:rowOff>
    </xdr:from>
    <xdr:ext cx="469744" cy="259045"/>
    <xdr:sp macro="" textlink="">
      <xdr:nvSpPr>
        <xdr:cNvPr id="85" name="テキスト ボックス 84"/>
        <xdr:cNvSpPr txBox="1"/>
      </xdr:nvSpPr>
      <xdr:spPr>
        <a:xfrm>
          <a:off x="2673427"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166624</xdr:rowOff>
    </xdr:from>
    <xdr:to>
      <xdr:col>3</xdr:col>
      <xdr:colOff>3175</xdr:colOff>
      <xdr:row>36</xdr:row>
      <xdr:rowOff>96774</xdr:rowOff>
    </xdr:to>
    <xdr:sp macro="" textlink="">
      <xdr:nvSpPr>
        <xdr:cNvPr id="86" name="円/楕円 85"/>
        <xdr:cNvSpPr/>
      </xdr:nvSpPr>
      <xdr:spPr>
        <a:xfrm>
          <a:off x="196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87901</xdr:rowOff>
    </xdr:from>
    <xdr:ext cx="469744" cy="259045"/>
    <xdr:sp macro="" textlink="">
      <xdr:nvSpPr>
        <xdr:cNvPr id="87" name="テキスト ボックス 86"/>
        <xdr:cNvSpPr txBox="1"/>
      </xdr:nvSpPr>
      <xdr:spPr>
        <a:xfrm>
          <a:off x="1784427"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68707</xdr:rowOff>
    </xdr:from>
    <xdr:to>
      <xdr:col>1</xdr:col>
      <xdr:colOff>485775</xdr:colOff>
      <xdr:row>35</xdr:row>
      <xdr:rowOff>170307</xdr:rowOff>
    </xdr:to>
    <xdr:sp macro="" textlink="">
      <xdr:nvSpPr>
        <xdr:cNvPr id="88" name="円/楕円 87"/>
        <xdr:cNvSpPr/>
      </xdr:nvSpPr>
      <xdr:spPr>
        <a:xfrm>
          <a:off x="1079500" y="60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161434</xdr:rowOff>
    </xdr:from>
    <xdr:ext cx="469744" cy="259045"/>
    <xdr:sp macro="" textlink="">
      <xdr:nvSpPr>
        <xdr:cNvPr id="89" name="テキスト ボックス 88"/>
        <xdr:cNvSpPr txBox="1"/>
      </xdr:nvSpPr>
      <xdr:spPr>
        <a:xfrm>
          <a:off x="895427" y="61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17629</xdr:rowOff>
    </xdr:from>
    <xdr:to>
      <xdr:col>6</xdr:col>
      <xdr:colOff>511175</xdr:colOff>
      <xdr:row>58</xdr:row>
      <xdr:rowOff>101726</xdr:rowOff>
    </xdr:to>
    <xdr:cxnSp macro="">
      <xdr:nvCxnSpPr>
        <xdr:cNvPr id="118" name="直線コネクタ 117"/>
        <xdr:cNvCxnSpPr/>
      </xdr:nvCxnSpPr>
      <xdr:spPr>
        <a:xfrm flipV="1">
          <a:off x="3797300" y="9961729"/>
          <a:ext cx="838200" cy="8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99009</xdr:rowOff>
    </xdr:from>
    <xdr:to>
      <xdr:col>5</xdr:col>
      <xdr:colOff>358775</xdr:colOff>
      <xdr:row>58</xdr:row>
      <xdr:rowOff>101726</xdr:rowOff>
    </xdr:to>
    <xdr:cxnSp macro="">
      <xdr:nvCxnSpPr>
        <xdr:cNvPr id="121" name="直線コネクタ 120"/>
        <xdr:cNvCxnSpPr/>
      </xdr:nvCxnSpPr>
      <xdr:spPr>
        <a:xfrm>
          <a:off x="2908300" y="10043109"/>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99009</xdr:rowOff>
    </xdr:from>
    <xdr:to>
      <xdr:col>4</xdr:col>
      <xdr:colOff>155575</xdr:colOff>
      <xdr:row>58</xdr:row>
      <xdr:rowOff>120266</xdr:rowOff>
    </xdr:to>
    <xdr:cxnSp macro="">
      <xdr:nvCxnSpPr>
        <xdr:cNvPr id="124" name="直線コネクタ 123"/>
        <xdr:cNvCxnSpPr/>
      </xdr:nvCxnSpPr>
      <xdr:spPr>
        <a:xfrm flipV="1">
          <a:off x="2019300" y="10043109"/>
          <a:ext cx="889000" cy="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120266</xdr:rowOff>
    </xdr:from>
    <xdr:to>
      <xdr:col>2</xdr:col>
      <xdr:colOff>638175</xdr:colOff>
      <xdr:row>58</xdr:row>
      <xdr:rowOff>140237</xdr:rowOff>
    </xdr:to>
    <xdr:cxnSp macro="">
      <xdr:nvCxnSpPr>
        <xdr:cNvPr id="127" name="直線コネクタ 126"/>
        <xdr:cNvCxnSpPr/>
      </xdr:nvCxnSpPr>
      <xdr:spPr>
        <a:xfrm flipV="1">
          <a:off x="1130300" y="10064366"/>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138279</xdr:rowOff>
    </xdr:from>
    <xdr:to>
      <xdr:col>6</xdr:col>
      <xdr:colOff>561975</xdr:colOff>
      <xdr:row>58</xdr:row>
      <xdr:rowOff>68429</xdr:rowOff>
    </xdr:to>
    <xdr:sp macro="" textlink="">
      <xdr:nvSpPr>
        <xdr:cNvPr id="137" name="円/楕円 136"/>
        <xdr:cNvSpPr/>
      </xdr:nvSpPr>
      <xdr:spPr>
        <a:xfrm>
          <a:off x="4584700" y="99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161156</xdr:rowOff>
    </xdr:from>
    <xdr:ext cx="599010" cy="259045"/>
    <xdr:sp macro="" textlink="">
      <xdr:nvSpPr>
        <xdr:cNvPr id="138" name="総務費該当値テキスト"/>
        <xdr:cNvSpPr txBox="1"/>
      </xdr:nvSpPr>
      <xdr:spPr>
        <a:xfrm>
          <a:off x="4686300" y="976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104,079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50926</xdr:rowOff>
    </xdr:from>
    <xdr:to>
      <xdr:col>5</xdr:col>
      <xdr:colOff>409575</xdr:colOff>
      <xdr:row>58</xdr:row>
      <xdr:rowOff>152526</xdr:rowOff>
    </xdr:to>
    <xdr:sp macro="" textlink="">
      <xdr:nvSpPr>
        <xdr:cNvPr id="139" name="円/楕円 138"/>
        <xdr:cNvSpPr/>
      </xdr:nvSpPr>
      <xdr:spPr>
        <a:xfrm>
          <a:off x="3746500" y="99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143653</xdr:rowOff>
    </xdr:from>
    <xdr:ext cx="534377" cy="259045"/>
    <xdr:sp macro="" textlink="">
      <xdr:nvSpPr>
        <xdr:cNvPr id="140" name="テキスト ボックス 139"/>
        <xdr:cNvSpPr txBox="1"/>
      </xdr:nvSpPr>
      <xdr:spPr>
        <a:xfrm>
          <a:off x="3530111" y="100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48209</xdr:rowOff>
    </xdr:from>
    <xdr:to>
      <xdr:col>4</xdr:col>
      <xdr:colOff>206375</xdr:colOff>
      <xdr:row>58</xdr:row>
      <xdr:rowOff>149809</xdr:rowOff>
    </xdr:to>
    <xdr:sp macro="" textlink="">
      <xdr:nvSpPr>
        <xdr:cNvPr id="141" name="円/楕円 140"/>
        <xdr:cNvSpPr/>
      </xdr:nvSpPr>
      <xdr:spPr>
        <a:xfrm>
          <a:off x="2857500" y="99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140936</xdr:rowOff>
    </xdr:from>
    <xdr:ext cx="534377" cy="259045"/>
    <xdr:sp macro="" textlink="">
      <xdr:nvSpPr>
        <xdr:cNvPr id="142" name="テキスト ボックス 141"/>
        <xdr:cNvSpPr txBox="1"/>
      </xdr:nvSpPr>
      <xdr:spPr>
        <a:xfrm>
          <a:off x="2641111" y="100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69466</xdr:rowOff>
    </xdr:from>
    <xdr:to>
      <xdr:col>3</xdr:col>
      <xdr:colOff>3175</xdr:colOff>
      <xdr:row>58</xdr:row>
      <xdr:rowOff>171066</xdr:rowOff>
    </xdr:to>
    <xdr:sp macro="" textlink="">
      <xdr:nvSpPr>
        <xdr:cNvPr id="143" name="円/楕円 142"/>
        <xdr:cNvSpPr/>
      </xdr:nvSpPr>
      <xdr:spPr>
        <a:xfrm>
          <a:off x="1968500" y="1001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162193</xdr:rowOff>
    </xdr:from>
    <xdr:ext cx="534377" cy="259045"/>
    <xdr:sp macro="" textlink="">
      <xdr:nvSpPr>
        <xdr:cNvPr id="144" name="テキスト ボックス 143"/>
        <xdr:cNvSpPr txBox="1"/>
      </xdr:nvSpPr>
      <xdr:spPr>
        <a:xfrm>
          <a:off x="1752111" y="1010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89437</xdr:rowOff>
    </xdr:from>
    <xdr:to>
      <xdr:col>1</xdr:col>
      <xdr:colOff>485775</xdr:colOff>
      <xdr:row>59</xdr:row>
      <xdr:rowOff>19587</xdr:rowOff>
    </xdr:to>
    <xdr:sp macro="" textlink="">
      <xdr:nvSpPr>
        <xdr:cNvPr id="145" name="円/楕円 144"/>
        <xdr:cNvSpPr/>
      </xdr:nvSpPr>
      <xdr:spPr>
        <a:xfrm>
          <a:off x="1079500" y="1003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10714</xdr:rowOff>
    </xdr:from>
    <xdr:ext cx="534377" cy="259045"/>
    <xdr:sp macro="" textlink="">
      <xdr:nvSpPr>
        <xdr:cNvPr id="146" name="テキスト ボックス 145"/>
        <xdr:cNvSpPr txBox="1"/>
      </xdr:nvSpPr>
      <xdr:spPr>
        <a:xfrm>
          <a:off x="863111" y="1012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168131</xdr:rowOff>
    </xdr:from>
    <xdr:to>
      <xdr:col>6</xdr:col>
      <xdr:colOff>511175</xdr:colOff>
      <xdr:row>77</xdr:row>
      <xdr:rowOff>71828</xdr:rowOff>
    </xdr:to>
    <xdr:cxnSp macro="">
      <xdr:nvCxnSpPr>
        <xdr:cNvPr id="176" name="直線コネクタ 175"/>
        <xdr:cNvCxnSpPr/>
      </xdr:nvCxnSpPr>
      <xdr:spPr>
        <a:xfrm flipV="1">
          <a:off x="3797300" y="13198331"/>
          <a:ext cx="838200" cy="7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71828</xdr:rowOff>
    </xdr:from>
    <xdr:to>
      <xdr:col>5</xdr:col>
      <xdr:colOff>358775</xdr:colOff>
      <xdr:row>78</xdr:row>
      <xdr:rowOff>4742</xdr:rowOff>
    </xdr:to>
    <xdr:cxnSp macro="">
      <xdr:nvCxnSpPr>
        <xdr:cNvPr id="179" name="直線コネクタ 178"/>
        <xdr:cNvCxnSpPr/>
      </xdr:nvCxnSpPr>
      <xdr:spPr>
        <a:xfrm flipV="1">
          <a:off x="2908300" y="13273478"/>
          <a:ext cx="889000" cy="10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4742</xdr:rowOff>
    </xdr:from>
    <xdr:to>
      <xdr:col>4</xdr:col>
      <xdr:colOff>155575</xdr:colOff>
      <xdr:row>78</xdr:row>
      <xdr:rowOff>31778</xdr:rowOff>
    </xdr:to>
    <xdr:cxnSp macro="">
      <xdr:nvCxnSpPr>
        <xdr:cNvPr id="182" name="直線コネクタ 181"/>
        <xdr:cNvCxnSpPr/>
      </xdr:nvCxnSpPr>
      <xdr:spPr>
        <a:xfrm flipV="1">
          <a:off x="2019300" y="13377842"/>
          <a:ext cx="889000" cy="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31504</xdr:rowOff>
    </xdr:from>
    <xdr:to>
      <xdr:col>2</xdr:col>
      <xdr:colOff>638175</xdr:colOff>
      <xdr:row>78</xdr:row>
      <xdr:rowOff>31778</xdr:rowOff>
    </xdr:to>
    <xdr:cxnSp macro="">
      <xdr:nvCxnSpPr>
        <xdr:cNvPr id="185" name="直線コネクタ 184"/>
        <xdr:cNvCxnSpPr/>
      </xdr:nvCxnSpPr>
      <xdr:spPr>
        <a:xfrm>
          <a:off x="1130300" y="1340460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117331</xdr:rowOff>
    </xdr:from>
    <xdr:to>
      <xdr:col>6</xdr:col>
      <xdr:colOff>561975</xdr:colOff>
      <xdr:row>77</xdr:row>
      <xdr:rowOff>47481</xdr:rowOff>
    </xdr:to>
    <xdr:sp macro="" textlink="">
      <xdr:nvSpPr>
        <xdr:cNvPr id="195" name="円/楕円 194"/>
        <xdr:cNvSpPr/>
      </xdr:nvSpPr>
      <xdr:spPr>
        <a:xfrm>
          <a:off x="4584700" y="1314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95758</xdr:rowOff>
    </xdr:from>
    <xdr:ext cx="599010" cy="259045"/>
    <xdr:sp macro="" textlink="">
      <xdr:nvSpPr>
        <xdr:cNvPr id="196" name="民生費該当値テキスト"/>
        <xdr:cNvSpPr txBox="1"/>
      </xdr:nvSpPr>
      <xdr:spPr>
        <a:xfrm>
          <a:off x="4686300" y="1312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21028</xdr:rowOff>
    </xdr:from>
    <xdr:to>
      <xdr:col>5</xdr:col>
      <xdr:colOff>409575</xdr:colOff>
      <xdr:row>77</xdr:row>
      <xdr:rowOff>122628</xdr:rowOff>
    </xdr:to>
    <xdr:sp macro="" textlink="">
      <xdr:nvSpPr>
        <xdr:cNvPr id="197" name="円/楕円 196"/>
        <xdr:cNvSpPr/>
      </xdr:nvSpPr>
      <xdr:spPr>
        <a:xfrm>
          <a:off x="3746500" y="1322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113755</xdr:rowOff>
    </xdr:from>
    <xdr:ext cx="599010" cy="259045"/>
    <xdr:sp macro="" textlink="">
      <xdr:nvSpPr>
        <xdr:cNvPr id="198" name="テキスト ボックス 197"/>
        <xdr:cNvSpPr txBox="1"/>
      </xdr:nvSpPr>
      <xdr:spPr>
        <a:xfrm>
          <a:off x="3497794" y="133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125392</xdr:rowOff>
    </xdr:from>
    <xdr:to>
      <xdr:col>4</xdr:col>
      <xdr:colOff>206375</xdr:colOff>
      <xdr:row>78</xdr:row>
      <xdr:rowOff>55542</xdr:rowOff>
    </xdr:to>
    <xdr:sp macro="" textlink="">
      <xdr:nvSpPr>
        <xdr:cNvPr id="199" name="円/楕円 198"/>
        <xdr:cNvSpPr/>
      </xdr:nvSpPr>
      <xdr:spPr>
        <a:xfrm>
          <a:off x="2857500" y="133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46669</xdr:rowOff>
    </xdr:from>
    <xdr:ext cx="599010" cy="259045"/>
    <xdr:sp macro="" textlink="">
      <xdr:nvSpPr>
        <xdr:cNvPr id="200" name="テキスト ボックス 199"/>
        <xdr:cNvSpPr txBox="1"/>
      </xdr:nvSpPr>
      <xdr:spPr>
        <a:xfrm>
          <a:off x="2608794" y="1341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127,711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152428</xdr:rowOff>
    </xdr:from>
    <xdr:to>
      <xdr:col>3</xdr:col>
      <xdr:colOff>3175</xdr:colOff>
      <xdr:row>78</xdr:row>
      <xdr:rowOff>82578</xdr:rowOff>
    </xdr:to>
    <xdr:sp macro="" textlink="">
      <xdr:nvSpPr>
        <xdr:cNvPr id="201" name="円/楕円 200"/>
        <xdr:cNvSpPr/>
      </xdr:nvSpPr>
      <xdr:spPr>
        <a:xfrm>
          <a:off x="1968500" y="1335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73705</xdr:rowOff>
    </xdr:from>
    <xdr:ext cx="599010" cy="259045"/>
    <xdr:sp macro="" textlink="">
      <xdr:nvSpPr>
        <xdr:cNvPr id="202" name="テキスト ボックス 201"/>
        <xdr:cNvSpPr txBox="1"/>
      </xdr:nvSpPr>
      <xdr:spPr>
        <a:xfrm>
          <a:off x="1719794" y="1344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152154</xdr:rowOff>
    </xdr:from>
    <xdr:to>
      <xdr:col>1</xdr:col>
      <xdr:colOff>485775</xdr:colOff>
      <xdr:row>78</xdr:row>
      <xdr:rowOff>82304</xdr:rowOff>
    </xdr:to>
    <xdr:sp macro="" textlink="">
      <xdr:nvSpPr>
        <xdr:cNvPr id="203" name="円/楕円 202"/>
        <xdr:cNvSpPr/>
      </xdr:nvSpPr>
      <xdr:spPr>
        <a:xfrm>
          <a:off x="1079500" y="133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73431</xdr:rowOff>
    </xdr:from>
    <xdr:ext cx="599010" cy="259045"/>
    <xdr:sp macro="" textlink="">
      <xdr:nvSpPr>
        <xdr:cNvPr id="204" name="テキスト ボックス 203"/>
        <xdr:cNvSpPr txBox="1"/>
      </xdr:nvSpPr>
      <xdr:spPr>
        <a:xfrm>
          <a:off x="830794" y="1344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63272</xdr:rowOff>
    </xdr:from>
    <xdr:to>
      <xdr:col>6</xdr:col>
      <xdr:colOff>511175</xdr:colOff>
      <xdr:row>97</xdr:row>
      <xdr:rowOff>84258</xdr:rowOff>
    </xdr:to>
    <xdr:cxnSp macro="">
      <xdr:nvCxnSpPr>
        <xdr:cNvPr id="235" name="直線コネクタ 234"/>
        <xdr:cNvCxnSpPr/>
      </xdr:nvCxnSpPr>
      <xdr:spPr>
        <a:xfrm flipV="1">
          <a:off x="3797300" y="16693922"/>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84258</xdr:rowOff>
    </xdr:from>
    <xdr:to>
      <xdr:col>5</xdr:col>
      <xdr:colOff>358775</xdr:colOff>
      <xdr:row>97</xdr:row>
      <xdr:rowOff>102264</xdr:rowOff>
    </xdr:to>
    <xdr:cxnSp macro="">
      <xdr:nvCxnSpPr>
        <xdr:cNvPr id="238" name="直線コネクタ 237"/>
        <xdr:cNvCxnSpPr/>
      </xdr:nvCxnSpPr>
      <xdr:spPr>
        <a:xfrm flipV="1">
          <a:off x="2908300" y="16714908"/>
          <a:ext cx="8890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100174</xdr:rowOff>
    </xdr:from>
    <xdr:to>
      <xdr:col>4</xdr:col>
      <xdr:colOff>155575</xdr:colOff>
      <xdr:row>97</xdr:row>
      <xdr:rowOff>102264</xdr:rowOff>
    </xdr:to>
    <xdr:cxnSp macro="">
      <xdr:nvCxnSpPr>
        <xdr:cNvPr id="241" name="直線コネクタ 240"/>
        <xdr:cNvCxnSpPr/>
      </xdr:nvCxnSpPr>
      <xdr:spPr>
        <a:xfrm>
          <a:off x="2019300" y="16730824"/>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100174</xdr:rowOff>
    </xdr:from>
    <xdr:to>
      <xdr:col>2</xdr:col>
      <xdr:colOff>638175</xdr:colOff>
      <xdr:row>97</xdr:row>
      <xdr:rowOff>107347</xdr:rowOff>
    </xdr:to>
    <xdr:cxnSp macro="">
      <xdr:nvCxnSpPr>
        <xdr:cNvPr id="244" name="直線コネクタ 243"/>
        <xdr:cNvCxnSpPr/>
      </xdr:nvCxnSpPr>
      <xdr:spPr>
        <a:xfrm flipV="1">
          <a:off x="1130300" y="16730824"/>
          <a:ext cx="889000" cy="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12472</xdr:rowOff>
    </xdr:from>
    <xdr:to>
      <xdr:col>6</xdr:col>
      <xdr:colOff>561975</xdr:colOff>
      <xdr:row>97</xdr:row>
      <xdr:rowOff>114072</xdr:rowOff>
    </xdr:to>
    <xdr:sp macro="" textlink="">
      <xdr:nvSpPr>
        <xdr:cNvPr id="254" name="円/楕円 253"/>
        <xdr:cNvSpPr/>
      </xdr:nvSpPr>
      <xdr:spPr>
        <a:xfrm>
          <a:off x="4584700" y="166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162349</xdr:rowOff>
    </xdr:from>
    <xdr:ext cx="534377" cy="259045"/>
    <xdr:sp macro="" textlink="">
      <xdr:nvSpPr>
        <xdr:cNvPr id="255" name="衛生費該当値テキスト"/>
        <xdr:cNvSpPr txBox="1"/>
      </xdr:nvSpPr>
      <xdr:spPr>
        <a:xfrm>
          <a:off x="4686300" y="166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33458</xdr:rowOff>
    </xdr:from>
    <xdr:to>
      <xdr:col>5</xdr:col>
      <xdr:colOff>409575</xdr:colOff>
      <xdr:row>97</xdr:row>
      <xdr:rowOff>135058</xdr:rowOff>
    </xdr:to>
    <xdr:sp macro="" textlink="">
      <xdr:nvSpPr>
        <xdr:cNvPr id="256" name="円/楕円 255"/>
        <xdr:cNvSpPr/>
      </xdr:nvSpPr>
      <xdr:spPr>
        <a:xfrm>
          <a:off x="3746500" y="166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126185</xdr:rowOff>
    </xdr:from>
    <xdr:ext cx="534377" cy="259045"/>
    <xdr:sp macro="" textlink="">
      <xdr:nvSpPr>
        <xdr:cNvPr id="257" name="テキスト ボックス 256"/>
        <xdr:cNvSpPr txBox="1"/>
      </xdr:nvSpPr>
      <xdr:spPr>
        <a:xfrm>
          <a:off x="3530111" y="1675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51464</xdr:rowOff>
    </xdr:from>
    <xdr:to>
      <xdr:col>4</xdr:col>
      <xdr:colOff>206375</xdr:colOff>
      <xdr:row>97</xdr:row>
      <xdr:rowOff>153064</xdr:rowOff>
    </xdr:to>
    <xdr:sp macro="" textlink="">
      <xdr:nvSpPr>
        <xdr:cNvPr id="258" name="円/楕円 257"/>
        <xdr:cNvSpPr/>
      </xdr:nvSpPr>
      <xdr:spPr>
        <a:xfrm>
          <a:off x="2857500" y="166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144191</xdr:rowOff>
    </xdr:from>
    <xdr:ext cx="534377" cy="259045"/>
    <xdr:sp macro="" textlink="">
      <xdr:nvSpPr>
        <xdr:cNvPr id="259" name="テキスト ボックス 258"/>
        <xdr:cNvSpPr txBox="1"/>
      </xdr:nvSpPr>
      <xdr:spPr>
        <a:xfrm>
          <a:off x="2641111" y="1677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49374</xdr:rowOff>
    </xdr:from>
    <xdr:to>
      <xdr:col>3</xdr:col>
      <xdr:colOff>3175</xdr:colOff>
      <xdr:row>97</xdr:row>
      <xdr:rowOff>150974</xdr:rowOff>
    </xdr:to>
    <xdr:sp macro="" textlink="">
      <xdr:nvSpPr>
        <xdr:cNvPr id="260" name="円/楕円 259"/>
        <xdr:cNvSpPr/>
      </xdr:nvSpPr>
      <xdr:spPr>
        <a:xfrm>
          <a:off x="1968500" y="166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142101</xdr:rowOff>
    </xdr:from>
    <xdr:ext cx="534377" cy="259045"/>
    <xdr:sp macro="" textlink="">
      <xdr:nvSpPr>
        <xdr:cNvPr id="261" name="テキスト ボックス 260"/>
        <xdr:cNvSpPr txBox="1"/>
      </xdr:nvSpPr>
      <xdr:spPr>
        <a:xfrm>
          <a:off x="1752111" y="167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56547</xdr:rowOff>
    </xdr:from>
    <xdr:to>
      <xdr:col>1</xdr:col>
      <xdr:colOff>485775</xdr:colOff>
      <xdr:row>97</xdr:row>
      <xdr:rowOff>158147</xdr:rowOff>
    </xdr:to>
    <xdr:sp macro="" textlink="">
      <xdr:nvSpPr>
        <xdr:cNvPr id="262" name="円/楕円 261"/>
        <xdr:cNvSpPr/>
      </xdr:nvSpPr>
      <xdr:spPr>
        <a:xfrm>
          <a:off x="1079500" y="16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149274</xdr:rowOff>
    </xdr:from>
    <xdr:ext cx="534377" cy="259045"/>
    <xdr:sp macro="" textlink="">
      <xdr:nvSpPr>
        <xdr:cNvPr id="263" name="テキスト ボックス 262"/>
        <xdr:cNvSpPr txBox="1"/>
      </xdr:nvSpPr>
      <xdr:spPr>
        <a:xfrm>
          <a:off x="863111" y="167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117221</xdr:rowOff>
    </xdr:from>
    <xdr:to>
      <xdr:col>15</xdr:col>
      <xdr:colOff>180975</xdr:colOff>
      <xdr:row>38</xdr:row>
      <xdr:rowOff>118618</xdr:rowOff>
    </xdr:to>
    <xdr:cxnSp macro="">
      <xdr:nvCxnSpPr>
        <xdr:cNvPr id="292" name="直線コネクタ 291"/>
        <xdr:cNvCxnSpPr/>
      </xdr:nvCxnSpPr>
      <xdr:spPr>
        <a:xfrm>
          <a:off x="9639300" y="6632321"/>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102235</xdr:rowOff>
    </xdr:from>
    <xdr:to>
      <xdr:col>14</xdr:col>
      <xdr:colOff>28575</xdr:colOff>
      <xdr:row>38</xdr:row>
      <xdr:rowOff>117221</xdr:rowOff>
    </xdr:to>
    <xdr:cxnSp macro="">
      <xdr:nvCxnSpPr>
        <xdr:cNvPr id="295" name="直線コネクタ 294"/>
        <xdr:cNvCxnSpPr/>
      </xdr:nvCxnSpPr>
      <xdr:spPr>
        <a:xfrm>
          <a:off x="8750300" y="6445885"/>
          <a:ext cx="889000" cy="1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102235</xdr:rowOff>
    </xdr:from>
    <xdr:to>
      <xdr:col>12</xdr:col>
      <xdr:colOff>511175</xdr:colOff>
      <xdr:row>38</xdr:row>
      <xdr:rowOff>13589</xdr:rowOff>
    </xdr:to>
    <xdr:cxnSp macro="">
      <xdr:nvCxnSpPr>
        <xdr:cNvPr id="298" name="直線コネクタ 297"/>
        <xdr:cNvCxnSpPr/>
      </xdr:nvCxnSpPr>
      <xdr:spPr>
        <a:xfrm flipV="1">
          <a:off x="7861300" y="6445885"/>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45720</xdr:rowOff>
    </xdr:from>
    <xdr:to>
      <xdr:col>11</xdr:col>
      <xdr:colOff>307975</xdr:colOff>
      <xdr:row>38</xdr:row>
      <xdr:rowOff>13589</xdr:rowOff>
    </xdr:to>
    <xdr:cxnSp macro="">
      <xdr:nvCxnSpPr>
        <xdr:cNvPr id="301" name="直線コネクタ 300"/>
        <xdr:cNvCxnSpPr/>
      </xdr:nvCxnSpPr>
      <xdr:spPr>
        <a:xfrm>
          <a:off x="6972300" y="6389370"/>
          <a:ext cx="889000" cy="1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67818</xdr:rowOff>
    </xdr:from>
    <xdr:to>
      <xdr:col>15</xdr:col>
      <xdr:colOff>231775</xdr:colOff>
      <xdr:row>38</xdr:row>
      <xdr:rowOff>169418</xdr:rowOff>
    </xdr:to>
    <xdr:sp macro="" textlink="">
      <xdr:nvSpPr>
        <xdr:cNvPr id="311" name="円/楕円 310"/>
        <xdr:cNvSpPr/>
      </xdr:nvSpPr>
      <xdr:spPr>
        <a:xfrm>
          <a:off x="10426700" y="65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66421</xdr:rowOff>
    </xdr:from>
    <xdr:to>
      <xdr:col>14</xdr:col>
      <xdr:colOff>79375</xdr:colOff>
      <xdr:row>38</xdr:row>
      <xdr:rowOff>168021</xdr:rowOff>
    </xdr:to>
    <xdr:sp macro="" textlink="">
      <xdr:nvSpPr>
        <xdr:cNvPr id="313" name="円/楕円 312"/>
        <xdr:cNvSpPr/>
      </xdr:nvSpPr>
      <xdr:spPr>
        <a:xfrm>
          <a:off x="9588500" y="6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159148</xdr:rowOff>
    </xdr:from>
    <xdr:ext cx="378565" cy="259045"/>
    <xdr:sp macro="" textlink="">
      <xdr:nvSpPr>
        <xdr:cNvPr id="314" name="テキスト ボックス 313"/>
        <xdr:cNvSpPr txBox="1"/>
      </xdr:nvSpPr>
      <xdr:spPr>
        <a:xfrm>
          <a:off x="9450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51435</xdr:rowOff>
    </xdr:from>
    <xdr:to>
      <xdr:col>12</xdr:col>
      <xdr:colOff>561975</xdr:colOff>
      <xdr:row>37</xdr:row>
      <xdr:rowOff>153035</xdr:rowOff>
    </xdr:to>
    <xdr:sp macro="" textlink="">
      <xdr:nvSpPr>
        <xdr:cNvPr id="315" name="円/楕円 314"/>
        <xdr:cNvSpPr/>
      </xdr:nvSpPr>
      <xdr:spPr>
        <a:xfrm>
          <a:off x="8699500" y="63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144162</xdr:rowOff>
    </xdr:from>
    <xdr:ext cx="469744" cy="259045"/>
    <xdr:sp macro="" textlink="">
      <xdr:nvSpPr>
        <xdr:cNvPr id="316" name="テキスト ボックス 315"/>
        <xdr:cNvSpPr txBox="1"/>
      </xdr:nvSpPr>
      <xdr:spPr>
        <a:xfrm>
          <a:off x="8515427" y="648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134239</xdr:rowOff>
    </xdr:from>
    <xdr:to>
      <xdr:col>11</xdr:col>
      <xdr:colOff>358775</xdr:colOff>
      <xdr:row>38</xdr:row>
      <xdr:rowOff>64389</xdr:rowOff>
    </xdr:to>
    <xdr:sp macro="" textlink="">
      <xdr:nvSpPr>
        <xdr:cNvPr id="317" name="円/楕円 316"/>
        <xdr:cNvSpPr/>
      </xdr:nvSpPr>
      <xdr:spPr>
        <a:xfrm>
          <a:off x="7810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55516</xdr:rowOff>
    </xdr:from>
    <xdr:ext cx="469744" cy="259045"/>
    <xdr:sp macro="" textlink="">
      <xdr:nvSpPr>
        <xdr:cNvPr id="318" name="テキスト ボックス 317"/>
        <xdr:cNvSpPr txBox="1"/>
      </xdr:nvSpPr>
      <xdr:spPr>
        <a:xfrm>
          <a:off x="7626427"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166370</xdr:rowOff>
    </xdr:from>
    <xdr:to>
      <xdr:col>10</xdr:col>
      <xdr:colOff>155575</xdr:colOff>
      <xdr:row>37</xdr:row>
      <xdr:rowOff>96520</xdr:rowOff>
    </xdr:to>
    <xdr:sp macro="" textlink="">
      <xdr:nvSpPr>
        <xdr:cNvPr id="319" name="円/楕円 318"/>
        <xdr:cNvSpPr/>
      </xdr:nvSpPr>
      <xdr:spPr>
        <a:xfrm>
          <a:off x="692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87647</xdr:rowOff>
    </xdr:from>
    <xdr:ext cx="469744" cy="259045"/>
    <xdr:sp macro="" textlink="">
      <xdr:nvSpPr>
        <xdr:cNvPr id="320" name="テキスト ボックス 319"/>
        <xdr:cNvSpPr txBox="1"/>
      </xdr:nvSpPr>
      <xdr:spPr>
        <a:xfrm>
          <a:off x="6737427" y="64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85513</xdr:rowOff>
    </xdr:from>
    <xdr:to>
      <xdr:col>15</xdr:col>
      <xdr:colOff>180975</xdr:colOff>
      <xdr:row>57</xdr:row>
      <xdr:rowOff>91329</xdr:rowOff>
    </xdr:to>
    <xdr:cxnSp macro="">
      <xdr:nvCxnSpPr>
        <xdr:cNvPr id="347" name="直線コネクタ 346"/>
        <xdr:cNvCxnSpPr/>
      </xdr:nvCxnSpPr>
      <xdr:spPr>
        <a:xfrm>
          <a:off x="9639300" y="9858163"/>
          <a:ext cx="8382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79505</xdr:rowOff>
    </xdr:from>
    <xdr:to>
      <xdr:col>14</xdr:col>
      <xdr:colOff>28575</xdr:colOff>
      <xdr:row>57</xdr:row>
      <xdr:rowOff>85513</xdr:rowOff>
    </xdr:to>
    <xdr:cxnSp macro="">
      <xdr:nvCxnSpPr>
        <xdr:cNvPr id="350" name="直線コネクタ 349"/>
        <xdr:cNvCxnSpPr/>
      </xdr:nvCxnSpPr>
      <xdr:spPr>
        <a:xfrm>
          <a:off x="8750300" y="9852155"/>
          <a:ext cx="889000" cy="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79505</xdr:rowOff>
    </xdr:from>
    <xdr:to>
      <xdr:col>12</xdr:col>
      <xdr:colOff>511175</xdr:colOff>
      <xdr:row>57</xdr:row>
      <xdr:rowOff>99475</xdr:rowOff>
    </xdr:to>
    <xdr:cxnSp macro="">
      <xdr:nvCxnSpPr>
        <xdr:cNvPr id="353" name="直線コネクタ 352"/>
        <xdr:cNvCxnSpPr/>
      </xdr:nvCxnSpPr>
      <xdr:spPr>
        <a:xfrm flipV="1">
          <a:off x="7861300" y="9852155"/>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99475</xdr:rowOff>
    </xdr:from>
    <xdr:to>
      <xdr:col>11</xdr:col>
      <xdr:colOff>307975</xdr:colOff>
      <xdr:row>57</xdr:row>
      <xdr:rowOff>100390</xdr:rowOff>
    </xdr:to>
    <xdr:cxnSp macro="">
      <xdr:nvCxnSpPr>
        <xdr:cNvPr id="356" name="直線コネクタ 355"/>
        <xdr:cNvCxnSpPr/>
      </xdr:nvCxnSpPr>
      <xdr:spPr>
        <a:xfrm flipV="1">
          <a:off x="6972300" y="987212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40529</xdr:rowOff>
    </xdr:from>
    <xdr:to>
      <xdr:col>15</xdr:col>
      <xdr:colOff>231775</xdr:colOff>
      <xdr:row>57</xdr:row>
      <xdr:rowOff>142129</xdr:rowOff>
    </xdr:to>
    <xdr:sp macro="" textlink="">
      <xdr:nvSpPr>
        <xdr:cNvPr id="366" name="円/楕円 365"/>
        <xdr:cNvSpPr/>
      </xdr:nvSpPr>
      <xdr:spPr>
        <a:xfrm>
          <a:off x="10426700" y="981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18956</xdr:rowOff>
    </xdr:from>
    <xdr:ext cx="534377" cy="259045"/>
    <xdr:sp macro="" textlink="">
      <xdr:nvSpPr>
        <xdr:cNvPr id="367" name="農林水産業費該当値テキスト"/>
        <xdr:cNvSpPr txBox="1"/>
      </xdr:nvSpPr>
      <xdr:spPr>
        <a:xfrm>
          <a:off x="10528300" y="97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34713</xdr:rowOff>
    </xdr:from>
    <xdr:to>
      <xdr:col>14</xdr:col>
      <xdr:colOff>79375</xdr:colOff>
      <xdr:row>57</xdr:row>
      <xdr:rowOff>136313</xdr:rowOff>
    </xdr:to>
    <xdr:sp macro="" textlink="">
      <xdr:nvSpPr>
        <xdr:cNvPr id="368" name="円/楕円 367"/>
        <xdr:cNvSpPr/>
      </xdr:nvSpPr>
      <xdr:spPr>
        <a:xfrm>
          <a:off x="9588500" y="98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127440</xdr:rowOff>
    </xdr:from>
    <xdr:ext cx="534377" cy="259045"/>
    <xdr:sp macro="" textlink="">
      <xdr:nvSpPr>
        <xdr:cNvPr id="369" name="テキスト ボックス 368"/>
        <xdr:cNvSpPr txBox="1"/>
      </xdr:nvSpPr>
      <xdr:spPr>
        <a:xfrm>
          <a:off x="9372111" y="99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28705</xdr:rowOff>
    </xdr:from>
    <xdr:to>
      <xdr:col>12</xdr:col>
      <xdr:colOff>561975</xdr:colOff>
      <xdr:row>57</xdr:row>
      <xdr:rowOff>130305</xdr:rowOff>
    </xdr:to>
    <xdr:sp macro="" textlink="">
      <xdr:nvSpPr>
        <xdr:cNvPr id="370" name="円/楕円 369"/>
        <xdr:cNvSpPr/>
      </xdr:nvSpPr>
      <xdr:spPr>
        <a:xfrm>
          <a:off x="8699500" y="98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121432</xdr:rowOff>
    </xdr:from>
    <xdr:ext cx="534377" cy="259045"/>
    <xdr:sp macro="" textlink="">
      <xdr:nvSpPr>
        <xdr:cNvPr id="371" name="テキスト ボックス 370"/>
        <xdr:cNvSpPr txBox="1"/>
      </xdr:nvSpPr>
      <xdr:spPr>
        <a:xfrm>
          <a:off x="8483111" y="98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48675</xdr:rowOff>
    </xdr:from>
    <xdr:to>
      <xdr:col>11</xdr:col>
      <xdr:colOff>358775</xdr:colOff>
      <xdr:row>57</xdr:row>
      <xdr:rowOff>150275</xdr:rowOff>
    </xdr:to>
    <xdr:sp macro="" textlink="">
      <xdr:nvSpPr>
        <xdr:cNvPr id="372" name="円/楕円 371"/>
        <xdr:cNvSpPr/>
      </xdr:nvSpPr>
      <xdr:spPr>
        <a:xfrm>
          <a:off x="7810500" y="98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141402</xdr:rowOff>
    </xdr:from>
    <xdr:ext cx="534377" cy="259045"/>
    <xdr:sp macro="" textlink="">
      <xdr:nvSpPr>
        <xdr:cNvPr id="373" name="テキスト ボックス 372"/>
        <xdr:cNvSpPr txBox="1"/>
      </xdr:nvSpPr>
      <xdr:spPr>
        <a:xfrm>
          <a:off x="7594111" y="99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49590</xdr:rowOff>
    </xdr:from>
    <xdr:to>
      <xdr:col>10</xdr:col>
      <xdr:colOff>155575</xdr:colOff>
      <xdr:row>57</xdr:row>
      <xdr:rowOff>151190</xdr:rowOff>
    </xdr:to>
    <xdr:sp macro="" textlink="">
      <xdr:nvSpPr>
        <xdr:cNvPr id="374" name="円/楕円 373"/>
        <xdr:cNvSpPr/>
      </xdr:nvSpPr>
      <xdr:spPr>
        <a:xfrm>
          <a:off x="6921500" y="98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142317</xdr:rowOff>
    </xdr:from>
    <xdr:ext cx="534377" cy="259045"/>
    <xdr:sp macro="" textlink="">
      <xdr:nvSpPr>
        <xdr:cNvPr id="375" name="テキスト ボックス 374"/>
        <xdr:cNvSpPr txBox="1"/>
      </xdr:nvSpPr>
      <xdr:spPr>
        <a:xfrm>
          <a:off x="6705111" y="991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25515</xdr:rowOff>
    </xdr:from>
    <xdr:to>
      <xdr:col>15</xdr:col>
      <xdr:colOff>180975</xdr:colOff>
      <xdr:row>79</xdr:row>
      <xdr:rowOff>42954</xdr:rowOff>
    </xdr:to>
    <xdr:cxnSp macro="">
      <xdr:nvCxnSpPr>
        <xdr:cNvPr id="406" name="直線コネクタ 405"/>
        <xdr:cNvCxnSpPr/>
      </xdr:nvCxnSpPr>
      <xdr:spPr>
        <a:xfrm flipV="1">
          <a:off x="9639300" y="13570065"/>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42954</xdr:rowOff>
    </xdr:from>
    <xdr:to>
      <xdr:col>14</xdr:col>
      <xdr:colOff>28575</xdr:colOff>
      <xdr:row>79</xdr:row>
      <xdr:rowOff>49436</xdr:rowOff>
    </xdr:to>
    <xdr:cxnSp macro="">
      <xdr:nvCxnSpPr>
        <xdr:cNvPr id="409" name="直線コネクタ 408"/>
        <xdr:cNvCxnSpPr/>
      </xdr:nvCxnSpPr>
      <xdr:spPr>
        <a:xfrm flipV="1">
          <a:off x="8750300" y="13587504"/>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42267</xdr:rowOff>
    </xdr:from>
    <xdr:to>
      <xdr:col>12</xdr:col>
      <xdr:colOff>511175</xdr:colOff>
      <xdr:row>79</xdr:row>
      <xdr:rowOff>49436</xdr:rowOff>
    </xdr:to>
    <xdr:cxnSp macro="">
      <xdr:nvCxnSpPr>
        <xdr:cNvPr id="412" name="直線コネクタ 411"/>
        <xdr:cNvCxnSpPr/>
      </xdr:nvCxnSpPr>
      <xdr:spPr>
        <a:xfrm>
          <a:off x="7861300" y="13586817"/>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40895</xdr:rowOff>
    </xdr:from>
    <xdr:to>
      <xdr:col>11</xdr:col>
      <xdr:colOff>307975</xdr:colOff>
      <xdr:row>79</xdr:row>
      <xdr:rowOff>42267</xdr:rowOff>
    </xdr:to>
    <xdr:cxnSp macro="">
      <xdr:nvCxnSpPr>
        <xdr:cNvPr id="415" name="直線コネクタ 414"/>
        <xdr:cNvCxnSpPr/>
      </xdr:nvCxnSpPr>
      <xdr:spPr>
        <a:xfrm>
          <a:off x="6972300" y="1358544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146165</xdr:rowOff>
    </xdr:from>
    <xdr:to>
      <xdr:col>15</xdr:col>
      <xdr:colOff>231775</xdr:colOff>
      <xdr:row>79</xdr:row>
      <xdr:rowOff>76315</xdr:rowOff>
    </xdr:to>
    <xdr:sp macro="" textlink="">
      <xdr:nvSpPr>
        <xdr:cNvPr id="425" name="円/楕円 424"/>
        <xdr:cNvSpPr/>
      </xdr:nvSpPr>
      <xdr:spPr>
        <a:xfrm>
          <a:off x="104267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61092</xdr:rowOff>
    </xdr:from>
    <xdr:ext cx="469744" cy="259045"/>
    <xdr:sp macro="" textlink="">
      <xdr:nvSpPr>
        <xdr:cNvPr id="426" name="商工費該当値テキスト"/>
        <xdr:cNvSpPr txBox="1"/>
      </xdr:nvSpPr>
      <xdr:spPr>
        <a:xfrm>
          <a:off x="10528300" y="134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163604</xdr:rowOff>
    </xdr:from>
    <xdr:to>
      <xdr:col>14</xdr:col>
      <xdr:colOff>79375</xdr:colOff>
      <xdr:row>79</xdr:row>
      <xdr:rowOff>93754</xdr:rowOff>
    </xdr:to>
    <xdr:sp macro="" textlink="">
      <xdr:nvSpPr>
        <xdr:cNvPr id="427" name="円/楕円 426"/>
        <xdr:cNvSpPr/>
      </xdr:nvSpPr>
      <xdr:spPr>
        <a:xfrm>
          <a:off x="9588500" y="1353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84881</xdr:rowOff>
    </xdr:from>
    <xdr:ext cx="469744" cy="259045"/>
    <xdr:sp macro="" textlink="">
      <xdr:nvSpPr>
        <xdr:cNvPr id="428" name="テキスト ボックス 427"/>
        <xdr:cNvSpPr txBox="1"/>
      </xdr:nvSpPr>
      <xdr:spPr>
        <a:xfrm>
          <a:off x="9404427" y="136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170086</xdr:rowOff>
    </xdr:from>
    <xdr:to>
      <xdr:col>12</xdr:col>
      <xdr:colOff>561975</xdr:colOff>
      <xdr:row>79</xdr:row>
      <xdr:rowOff>100236</xdr:rowOff>
    </xdr:to>
    <xdr:sp macro="" textlink="">
      <xdr:nvSpPr>
        <xdr:cNvPr id="429" name="円/楕円 428"/>
        <xdr:cNvSpPr/>
      </xdr:nvSpPr>
      <xdr:spPr>
        <a:xfrm>
          <a:off x="8699500" y="13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91363</xdr:rowOff>
    </xdr:from>
    <xdr:ext cx="469744" cy="259045"/>
    <xdr:sp macro="" textlink="">
      <xdr:nvSpPr>
        <xdr:cNvPr id="430" name="テキスト ボックス 429"/>
        <xdr:cNvSpPr txBox="1"/>
      </xdr:nvSpPr>
      <xdr:spPr>
        <a:xfrm>
          <a:off x="8515427" y="1363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162917</xdr:rowOff>
    </xdr:from>
    <xdr:to>
      <xdr:col>11</xdr:col>
      <xdr:colOff>358775</xdr:colOff>
      <xdr:row>79</xdr:row>
      <xdr:rowOff>93067</xdr:rowOff>
    </xdr:to>
    <xdr:sp macro="" textlink="">
      <xdr:nvSpPr>
        <xdr:cNvPr id="431" name="円/楕円 430"/>
        <xdr:cNvSpPr/>
      </xdr:nvSpPr>
      <xdr:spPr>
        <a:xfrm>
          <a:off x="7810500" y="135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84194</xdr:rowOff>
    </xdr:from>
    <xdr:ext cx="469744" cy="259045"/>
    <xdr:sp macro="" textlink="">
      <xdr:nvSpPr>
        <xdr:cNvPr id="432" name="テキスト ボックス 431"/>
        <xdr:cNvSpPr txBox="1"/>
      </xdr:nvSpPr>
      <xdr:spPr>
        <a:xfrm>
          <a:off x="7626427" y="136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161545</xdr:rowOff>
    </xdr:from>
    <xdr:to>
      <xdr:col>10</xdr:col>
      <xdr:colOff>155575</xdr:colOff>
      <xdr:row>79</xdr:row>
      <xdr:rowOff>91695</xdr:rowOff>
    </xdr:to>
    <xdr:sp macro="" textlink="">
      <xdr:nvSpPr>
        <xdr:cNvPr id="433" name="円/楕円 432"/>
        <xdr:cNvSpPr/>
      </xdr:nvSpPr>
      <xdr:spPr>
        <a:xfrm>
          <a:off x="6921500" y="135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82822</xdr:rowOff>
    </xdr:from>
    <xdr:ext cx="469744" cy="259045"/>
    <xdr:sp macro="" textlink="">
      <xdr:nvSpPr>
        <xdr:cNvPr id="434" name="テキスト ボックス 433"/>
        <xdr:cNvSpPr txBox="1"/>
      </xdr:nvSpPr>
      <xdr:spPr>
        <a:xfrm>
          <a:off x="6737427" y="136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98682</xdr:rowOff>
    </xdr:from>
    <xdr:to>
      <xdr:col>15</xdr:col>
      <xdr:colOff>180975</xdr:colOff>
      <xdr:row>98</xdr:row>
      <xdr:rowOff>98814</xdr:rowOff>
    </xdr:to>
    <xdr:cxnSp macro="">
      <xdr:nvCxnSpPr>
        <xdr:cNvPr id="461" name="直線コネクタ 460"/>
        <xdr:cNvCxnSpPr/>
      </xdr:nvCxnSpPr>
      <xdr:spPr>
        <a:xfrm>
          <a:off x="9639300" y="16900782"/>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98682</xdr:rowOff>
    </xdr:from>
    <xdr:to>
      <xdr:col>14</xdr:col>
      <xdr:colOff>28575</xdr:colOff>
      <xdr:row>98</xdr:row>
      <xdr:rowOff>103688</xdr:rowOff>
    </xdr:to>
    <xdr:cxnSp macro="">
      <xdr:nvCxnSpPr>
        <xdr:cNvPr id="464" name="直線コネクタ 463"/>
        <xdr:cNvCxnSpPr/>
      </xdr:nvCxnSpPr>
      <xdr:spPr>
        <a:xfrm flipV="1">
          <a:off x="8750300" y="16900782"/>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103688</xdr:rowOff>
    </xdr:from>
    <xdr:to>
      <xdr:col>12</xdr:col>
      <xdr:colOff>511175</xdr:colOff>
      <xdr:row>98</xdr:row>
      <xdr:rowOff>103713</xdr:rowOff>
    </xdr:to>
    <xdr:cxnSp macro="">
      <xdr:nvCxnSpPr>
        <xdr:cNvPr id="467" name="直線コネクタ 466"/>
        <xdr:cNvCxnSpPr/>
      </xdr:nvCxnSpPr>
      <xdr:spPr>
        <a:xfrm flipV="1">
          <a:off x="7861300" y="16905788"/>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103713</xdr:rowOff>
    </xdr:from>
    <xdr:to>
      <xdr:col>11</xdr:col>
      <xdr:colOff>307975</xdr:colOff>
      <xdr:row>98</xdr:row>
      <xdr:rowOff>109703</xdr:rowOff>
    </xdr:to>
    <xdr:cxnSp macro="">
      <xdr:nvCxnSpPr>
        <xdr:cNvPr id="470" name="直線コネクタ 469"/>
        <xdr:cNvCxnSpPr/>
      </xdr:nvCxnSpPr>
      <xdr:spPr>
        <a:xfrm flipV="1">
          <a:off x="6972300" y="16905813"/>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48014</xdr:rowOff>
    </xdr:from>
    <xdr:to>
      <xdr:col>15</xdr:col>
      <xdr:colOff>231775</xdr:colOff>
      <xdr:row>98</xdr:row>
      <xdr:rowOff>149614</xdr:rowOff>
    </xdr:to>
    <xdr:sp macro="" textlink="">
      <xdr:nvSpPr>
        <xdr:cNvPr id="480" name="円/楕円 479"/>
        <xdr:cNvSpPr/>
      </xdr:nvSpPr>
      <xdr:spPr>
        <a:xfrm>
          <a:off x="10426700" y="168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47882</xdr:rowOff>
    </xdr:from>
    <xdr:to>
      <xdr:col>14</xdr:col>
      <xdr:colOff>79375</xdr:colOff>
      <xdr:row>98</xdr:row>
      <xdr:rowOff>149482</xdr:rowOff>
    </xdr:to>
    <xdr:sp macro="" textlink="">
      <xdr:nvSpPr>
        <xdr:cNvPr id="482" name="円/楕円 481"/>
        <xdr:cNvSpPr/>
      </xdr:nvSpPr>
      <xdr:spPr>
        <a:xfrm>
          <a:off x="9588500" y="168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140609</xdr:rowOff>
    </xdr:from>
    <xdr:ext cx="534377" cy="259045"/>
    <xdr:sp macro="" textlink="">
      <xdr:nvSpPr>
        <xdr:cNvPr id="483" name="テキスト ボックス 482"/>
        <xdr:cNvSpPr txBox="1"/>
      </xdr:nvSpPr>
      <xdr:spPr>
        <a:xfrm>
          <a:off x="9372111" y="169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52888</xdr:rowOff>
    </xdr:from>
    <xdr:to>
      <xdr:col>12</xdr:col>
      <xdr:colOff>561975</xdr:colOff>
      <xdr:row>98</xdr:row>
      <xdr:rowOff>154488</xdr:rowOff>
    </xdr:to>
    <xdr:sp macro="" textlink="">
      <xdr:nvSpPr>
        <xdr:cNvPr id="484" name="円/楕円 483"/>
        <xdr:cNvSpPr/>
      </xdr:nvSpPr>
      <xdr:spPr>
        <a:xfrm>
          <a:off x="8699500" y="168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145615</xdr:rowOff>
    </xdr:from>
    <xdr:ext cx="534377" cy="259045"/>
    <xdr:sp macro="" textlink="">
      <xdr:nvSpPr>
        <xdr:cNvPr id="485" name="テキスト ボックス 484"/>
        <xdr:cNvSpPr txBox="1"/>
      </xdr:nvSpPr>
      <xdr:spPr>
        <a:xfrm>
          <a:off x="8483111" y="1694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52913</xdr:rowOff>
    </xdr:from>
    <xdr:to>
      <xdr:col>11</xdr:col>
      <xdr:colOff>358775</xdr:colOff>
      <xdr:row>98</xdr:row>
      <xdr:rowOff>154513</xdr:rowOff>
    </xdr:to>
    <xdr:sp macro="" textlink="">
      <xdr:nvSpPr>
        <xdr:cNvPr id="486" name="円/楕円 485"/>
        <xdr:cNvSpPr/>
      </xdr:nvSpPr>
      <xdr:spPr>
        <a:xfrm>
          <a:off x="7810500" y="168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145640</xdr:rowOff>
    </xdr:from>
    <xdr:ext cx="534377" cy="259045"/>
    <xdr:sp macro="" textlink="">
      <xdr:nvSpPr>
        <xdr:cNvPr id="487" name="テキスト ボックス 486"/>
        <xdr:cNvSpPr txBox="1"/>
      </xdr:nvSpPr>
      <xdr:spPr>
        <a:xfrm>
          <a:off x="7594111" y="1694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58903</xdr:rowOff>
    </xdr:from>
    <xdr:to>
      <xdr:col>10</xdr:col>
      <xdr:colOff>155575</xdr:colOff>
      <xdr:row>98</xdr:row>
      <xdr:rowOff>160503</xdr:rowOff>
    </xdr:to>
    <xdr:sp macro="" textlink="">
      <xdr:nvSpPr>
        <xdr:cNvPr id="488" name="円/楕円 487"/>
        <xdr:cNvSpPr/>
      </xdr:nvSpPr>
      <xdr:spPr>
        <a:xfrm>
          <a:off x="6921500" y="168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151630</xdr:rowOff>
    </xdr:from>
    <xdr:ext cx="534377" cy="259045"/>
    <xdr:sp macro="" textlink="">
      <xdr:nvSpPr>
        <xdr:cNvPr id="489" name="テキスト ボックス 488"/>
        <xdr:cNvSpPr txBox="1"/>
      </xdr:nvSpPr>
      <xdr:spPr>
        <a:xfrm>
          <a:off x="6705111" y="169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133430</xdr:rowOff>
    </xdr:from>
    <xdr:to>
      <xdr:col>23</xdr:col>
      <xdr:colOff>517525</xdr:colOff>
      <xdr:row>37</xdr:row>
      <xdr:rowOff>135161</xdr:rowOff>
    </xdr:to>
    <xdr:cxnSp macro="">
      <xdr:nvCxnSpPr>
        <xdr:cNvPr id="520" name="直線コネクタ 519"/>
        <xdr:cNvCxnSpPr/>
      </xdr:nvCxnSpPr>
      <xdr:spPr>
        <a:xfrm>
          <a:off x="15481300" y="6305630"/>
          <a:ext cx="838200" cy="1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133430</xdr:rowOff>
    </xdr:from>
    <xdr:to>
      <xdr:col>22</xdr:col>
      <xdr:colOff>365125</xdr:colOff>
      <xdr:row>36</xdr:row>
      <xdr:rowOff>168536</xdr:rowOff>
    </xdr:to>
    <xdr:cxnSp macro="">
      <xdr:nvCxnSpPr>
        <xdr:cNvPr id="523" name="直線コネクタ 522"/>
        <xdr:cNvCxnSpPr/>
      </xdr:nvCxnSpPr>
      <xdr:spPr>
        <a:xfrm flipV="1">
          <a:off x="14592300" y="6305630"/>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168536</xdr:rowOff>
    </xdr:from>
    <xdr:to>
      <xdr:col>21</xdr:col>
      <xdr:colOff>161925</xdr:colOff>
      <xdr:row>37</xdr:row>
      <xdr:rowOff>103581</xdr:rowOff>
    </xdr:to>
    <xdr:cxnSp macro="">
      <xdr:nvCxnSpPr>
        <xdr:cNvPr id="526" name="直線コネクタ 525"/>
        <xdr:cNvCxnSpPr/>
      </xdr:nvCxnSpPr>
      <xdr:spPr>
        <a:xfrm flipV="1">
          <a:off x="13703300" y="6340736"/>
          <a:ext cx="889000" cy="10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103581</xdr:rowOff>
    </xdr:from>
    <xdr:to>
      <xdr:col>19</xdr:col>
      <xdr:colOff>644525</xdr:colOff>
      <xdr:row>38</xdr:row>
      <xdr:rowOff>29008</xdr:rowOff>
    </xdr:to>
    <xdr:cxnSp macro="">
      <xdr:nvCxnSpPr>
        <xdr:cNvPr id="529" name="直線コネクタ 528"/>
        <xdr:cNvCxnSpPr/>
      </xdr:nvCxnSpPr>
      <xdr:spPr>
        <a:xfrm flipV="1">
          <a:off x="12814300" y="6447231"/>
          <a:ext cx="889000" cy="9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84361</xdr:rowOff>
    </xdr:from>
    <xdr:to>
      <xdr:col>23</xdr:col>
      <xdr:colOff>568325</xdr:colOff>
      <xdr:row>38</xdr:row>
      <xdr:rowOff>14511</xdr:rowOff>
    </xdr:to>
    <xdr:sp macro="" textlink="">
      <xdr:nvSpPr>
        <xdr:cNvPr id="539" name="円/楕円 538"/>
        <xdr:cNvSpPr/>
      </xdr:nvSpPr>
      <xdr:spPr>
        <a:xfrm>
          <a:off x="16268700" y="64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62788</xdr:rowOff>
    </xdr:from>
    <xdr:ext cx="534377" cy="259045"/>
    <xdr:sp macro="" textlink="">
      <xdr:nvSpPr>
        <xdr:cNvPr id="540" name="消防費該当値テキスト"/>
        <xdr:cNvSpPr txBox="1"/>
      </xdr:nvSpPr>
      <xdr:spPr>
        <a:xfrm>
          <a:off x="16370300" y="640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82630</xdr:rowOff>
    </xdr:from>
    <xdr:to>
      <xdr:col>22</xdr:col>
      <xdr:colOff>415925</xdr:colOff>
      <xdr:row>37</xdr:row>
      <xdr:rowOff>12780</xdr:rowOff>
    </xdr:to>
    <xdr:sp macro="" textlink="">
      <xdr:nvSpPr>
        <xdr:cNvPr id="541" name="円/楕円 540"/>
        <xdr:cNvSpPr/>
      </xdr:nvSpPr>
      <xdr:spPr>
        <a:xfrm>
          <a:off x="15430500" y="62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29307</xdr:rowOff>
    </xdr:from>
    <xdr:ext cx="534377" cy="259045"/>
    <xdr:sp macro="" textlink="">
      <xdr:nvSpPr>
        <xdr:cNvPr id="542" name="テキスト ボックス 541"/>
        <xdr:cNvSpPr txBox="1"/>
      </xdr:nvSpPr>
      <xdr:spPr>
        <a:xfrm>
          <a:off x="15214111" y="60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117736</xdr:rowOff>
    </xdr:from>
    <xdr:to>
      <xdr:col>21</xdr:col>
      <xdr:colOff>212725</xdr:colOff>
      <xdr:row>37</xdr:row>
      <xdr:rowOff>47886</xdr:rowOff>
    </xdr:to>
    <xdr:sp macro="" textlink="">
      <xdr:nvSpPr>
        <xdr:cNvPr id="543" name="円/楕円 542"/>
        <xdr:cNvSpPr/>
      </xdr:nvSpPr>
      <xdr:spPr>
        <a:xfrm>
          <a:off x="14541500" y="62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64413</xdr:rowOff>
    </xdr:from>
    <xdr:ext cx="534377" cy="259045"/>
    <xdr:sp macro="" textlink="">
      <xdr:nvSpPr>
        <xdr:cNvPr id="544" name="テキスト ボックス 543"/>
        <xdr:cNvSpPr txBox="1"/>
      </xdr:nvSpPr>
      <xdr:spPr>
        <a:xfrm>
          <a:off x="14325111" y="60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52781</xdr:rowOff>
    </xdr:from>
    <xdr:to>
      <xdr:col>20</xdr:col>
      <xdr:colOff>9525</xdr:colOff>
      <xdr:row>37</xdr:row>
      <xdr:rowOff>154381</xdr:rowOff>
    </xdr:to>
    <xdr:sp macro="" textlink="">
      <xdr:nvSpPr>
        <xdr:cNvPr id="545" name="円/楕円 544"/>
        <xdr:cNvSpPr/>
      </xdr:nvSpPr>
      <xdr:spPr>
        <a:xfrm>
          <a:off x="13652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145508</xdr:rowOff>
    </xdr:from>
    <xdr:ext cx="534377" cy="259045"/>
    <xdr:sp macro="" textlink="">
      <xdr:nvSpPr>
        <xdr:cNvPr id="546" name="テキスト ボックス 545"/>
        <xdr:cNvSpPr txBox="1"/>
      </xdr:nvSpPr>
      <xdr:spPr>
        <a:xfrm>
          <a:off x="13436111" y="64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149659</xdr:rowOff>
    </xdr:from>
    <xdr:to>
      <xdr:col>18</xdr:col>
      <xdr:colOff>492125</xdr:colOff>
      <xdr:row>38</xdr:row>
      <xdr:rowOff>79809</xdr:rowOff>
    </xdr:to>
    <xdr:sp macro="" textlink="">
      <xdr:nvSpPr>
        <xdr:cNvPr id="547" name="円/楕円 546"/>
        <xdr:cNvSpPr/>
      </xdr:nvSpPr>
      <xdr:spPr>
        <a:xfrm>
          <a:off x="12763500" y="64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70935</xdr:rowOff>
    </xdr:from>
    <xdr:ext cx="534377" cy="259045"/>
    <xdr:sp macro="" textlink="">
      <xdr:nvSpPr>
        <xdr:cNvPr id="548" name="テキスト ボックス 547"/>
        <xdr:cNvSpPr txBox="1"/>
      </xdr:nvSpPr>
      <xdr:spPr>
        <a:xfrm>
          <a:off x="12547111" y="65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148844</xdr:rowOff>
    </xdr:from>
    <xdr:to>
      <xdr:col>23</xdr:col>
      <xdr:colOff>517525</xdr:colOff>
      <xdr:row>57</xdr:row>
      <xdr:rowOff>169947</xdr:rowOff>
    </xdr:to>
    <xdr:cxnSp macro="">
      <xdr:nvCxnSpPr>
        <xdr:cNvPr id="579" name="直線コネクタ 578"/>
        <xdr:cNvCxnSpPr/>
      </xdr:nvCxnSpPr>
      <xdr:spPr>
        <a:xfrm>
          <a:off x="15481300" y="9921494"/>
          <a:ext cx="838200" cy="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148844</xdr:rowOff>
    </xdr:from>
    <xdr:to>
      <xdr:col>22</xdr:col>
      <xdr:colOff>365125</xdr:colOff>
      <xdr:row>57</xdr:row>
      <xdr:rowOff>150340</xdr:rowOff>
    </xdr:to>
    <xdr:cxnSp macro="">
      <xdr:nvCxnSpPr>
        <xdr:cNvPr id="582" name="直線コネクタ 581"/>
        <xdr:cNvCxnSpPr/>
      </xdr:nvCxnSpPr>
      <xdr:spPr>
        <a:xfrm flipV="1">
          <a:off x="14592300" y="9921494"/>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150340</xdr:rowOff>
    </xdr:from>
    <xdr:to>
      <xdr:col>21</xdr:col>
      <xdr:colOff>161925</xdr:colOff>
      <xdr:row>58</xdr:row>
      <xdr:rowOff>27177</xdr:rowOff>
    </xdr:to>
    <xdr:cxnSp macro="">
      <xdr:nvCxnSpPr>
        <xdr:cNvPr id="585" name="直線コネクタ 584"/>
        <xdr:cNvCxnSpPr/>
      </xdr:nvCxnSpPr>
      <xdr:spPr>
        <a:xfrm flipV="1">
          <a:off x="13703300" y="9922990"/>
          <a:ext cx="889000" cy="4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132522</xdr:rowOff>
    </xdr:from>
    <xdr:to>
      <xdr:col>19</xdr:col>
      <xdr:colOff>644525</xdr:colOff>
      <xdr:row>58</xdr:row>
      <xdr:rowOff>27177</xdr:rowOff>
    </xdr:to>
    <xdr:cxnSp macro="">
      <xdr:nvCxnSpPr>
        <xdr:cNvPr id="588" name="直線コネクタ 587"/>
        <xdr:cNvCxnSpPr/>
      </xdr:nvCxnSpPr>
      <xdr:spPr>
        <a:xfrm>
          <a:off x="12814300" y="9733722"/>
          <a:ext cx="889000" cy="2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119147</xdr:rowOff>
    </xdr:from>
    <xdr:to>
      <xdr:col>23</xdr:col>
      <xdr:colOff>568325</xdr:colOff>
      <xdr:row>58</xdr:row>
      <xdr:rowOff>49297</xdr:rowOff>
    </xdr:to>
    <xdr:sp macro="" textlink="">
      <xdr:nvSpPr>
        <xdr:cNvPr id="598" name="円/楕円 597"/>
        <xdr:cNvSpPr/>
      </xdr:nvSpPr>
      <xdr:spPr>
        <a:xfrm>
          <a:off x="16268700" y="98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34074</xdr:rowOff>
    </xdr:from>
    <xdr:ext cx="534377" cy="259045"/>
    <xdr:sp macro="" textlink="">
      <xdr:nvSpPr>
        <xdr:cNvPr id="599" name="教育費該当値テキスト"/>
        <xdr:cNvSpPr txBox="1"/>
      </xdr:nvSpPr>
      <xdr:spPr>
        <a:xfrm>
          <a:off x="16370300" y="98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41,619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98044</xdr:rowOff>
    </xdr:from>
    <xdr:to>
      <xdr:col>22</xdr:col>
      <xdr:colOff>415925</xdr:colOff>
      <xdr:row>58</xdr:row>
      <xdr:rowOff>28194</xdr:rowOff>
    </xdr:to>
    <xdr:sp macro="" textlink="">
      <xdr:nvSpPr>
        <xdr:cNvPr id="600" name="円/楕円 599"/>
        <xdr:cNvSpPr/>
      </xdr:nvSpPr>
      <xdr:spPr>
        <a:xfrm>
          <a:off x="15430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19321</xdr:rowOff>
    </xdr:from>
    <xdr:ext cx="534377" cy="259045"/>
    <xdr:sp macro="" textlink="">
      <xdr:nvSpPr>
        <xdr:cNvPr id="601" name="テキスト ボックス 600"/>
        <xdr:cNvSpPr txBox="1"/>
      </xdr:nvSpPr>
      <xdr:spPr>
        <a:xfrm>
          <a:off x="15214111" y="9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99540</xdr:rowOff>
    </xdr:from>
    <xdr:to>
      <xdr:col>21</xdr:col>
      <xdr:colOff>212725</xdr:colOff>
      <xdr:row>58</xdr:row>
      <xdr:rowOff>29690</xdr:rowOff>
    </xdr:to>
    <xdr:sp macro="" textlink="">
      <xdr:nvSpPr>
        <xdr:cNvPr id="602" name="円/楕円 601"/>
        <xdr:cNvSpPr/>
      </xdr:nvSpPr>
      <xdr:spPr>
        <a:xfrm>
          <a:off x="14541500" y="98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20817</xdr:rowOff>
    </xdr:from>
    <xdr:ext cx="534377" cy="259045"/>
    <xdr:sp macro="" textlink="">
      <xdr:nvSpPr>
        <xdr:cNvPr id="603" name="テキスト ボックス 602"/>
        <xdr:cNvSpPr txBox="1"/>
      </xdr:nvSpPr>
      <xdr:spPr>
        <a:xfrm>
          <a:off x="14325111" y="996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147827</xdr:rowOff>
    </xdr:from>
    <xdr:to>
      <xdr:col>20</xdr:col>
      <xdr:colOff>9525</xdr:colOff>
      <xdr:row>58</xdr:row>
      <xdr:rowOff>77977</xdr:rowOff>
    </xdr:to>
    <xdr:sp macro="" textlink="">
      <xdr:nvSpPr>
        <xdr:cNvPr id="604" name="円/楕円 603"/>
        <xdr:cNvSpPr/>
      </xdr:nvSpPr>
      <xdr:spPr>
        <a:xfrm>
          <a:off x="13652500" y="99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69104</xdr:rowOff>
    </xdr:from>
    <xdr:ext cx="534377" cy="259045"/>
    <xdr:sp macro="" textlink="">
      <xdr:nvSpPr>
        <xdr:cNvPr id="605" name="テキスト ボックス 604"/>
        <xdr:cNvSpPr txBox="1"/>
      </xdr:nvSpPr>
      <xdr:spPr>
        <a:xfrm>
          <a:off x="13436111" y="100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81722</xdr:rowOff>
    </xdr:from>
    <xdr:to>
      <xdr:col>18</xdr:col>
      <xdr:colOff>492125</xdr:colOff>
      <xdr:row>57</xdr:row>
      <xdr:rowOff>11872</xdr:rowOff>
    </xdr:to>
    <xdr:sp macro="" textlink="">
      <xdr:nvSpPr>
        <xdr:cNvPr id="606" name="円/楕円 605"/>
        <xdr:cNvSpPr/>
      </xdr:nvSpPr>
      <xdr:spPr>
        <a:xfrm>
          <a:off x="12763500" y="96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28399</xdr:rowOff>
    </xdr:from>
    <xdr:ext cx="534377" cy="259045"/>
    <xdr:sp macro="" textlink="">
      <xdr:nvSpPr>
        <xdr:cNvPr id="607" name="テキスト ボックス 606"/>
        <xdr:cNvSpPr txBox="1"/>
      </xdr:nvSpPr>
      <xdr:spPr>
        <a:xfrm>
          <a:off x="12547111" y="94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131507</xdr:rowOff>
    </xdr:from>
    <xdr:to>
      <xdr:col>23</xdr:col>
      <xdr:colOff>517525</xdr:colOff>
      <xdr:row>78</xdr:row>
      <xdr:rowOff>134479</xdr:rowOff>
    </xdr:to>
    <xdr:cxnSp macro="">
      <xdr:nvCxnSpPr>
        <xdr:cNvPr id="634" name="直線コネクタ 633"/>
        <xdr:cNvCxnSpPr/>
      </xdr:nvCxnSpPr>
      <xdr:spPr>
        <a:xfrm flipV="1">
          <a:off x="15481300" y="1350460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134479</xdr:rowOff>
    </xdr:from>
    <xdr:to>
      <xdr:col>22</xdr:col>
      <xdr:colOff>365125</xdr:colOff>
      <xdr:row>78</xdr:row>
      <xdr:rowOff>134561</xdr:rowOff>
    </xdr:to>
    <xdr:cxnSp macro="">
      <xdr:nvCxnSpPr>
        <xdr:cNvPr id="637" name="直線コネクタ 636"/>
        <xdr:cNvCxnSpPr/>
      </xdr:nvCxnSpPr>
      <xdr:spPr>
        <a:xfrm flipV="1">
          <a:off x="14592300" y="13507579"/>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114526</xdr:rowOff>
    </xdr:from>
    <xdr:to>
      <xdr:col>21</xdr:col>
      <xdr:colOff>161925</xdr:colOff>
      <xdr:row>78</xdr:row>
      <xdr:rowOff>134561</xdr:rowOff>
    </xdr:to>
    <xdr:cxnSp macro="">
      <xdr:nvCxnSpPr>
        <xdr:cNvPr id="640" name="直線コネクタ 639"/>
        <xdr:cNvCxnSpPr/>
      </xdr:nvCxnSpPr>
      <xdr:spPr>
        <a:xfrm>
          <a:off x="13703300" y="13487626"/>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114526</xdr:rowOff>
    </xdr:from>
    <xdr:to>
      <xdr:col>19</xdr:col>
      <xdr:colOff>644525</xdr:colOff>
      <xdr:row>78</xdr:row>
      <xdr:rowOff>124558</xdr:rowOff>
    </xdr:to>
    <xdr:cxnSp macro="">
      <xdr:nvCxnSpPr>
        <xdr:cNvPr id="643" name="直線コネクタ 642"/>
        <xdr:cNvCxnSpPr/>
      </xdr:nvCxnSpPr>
      <xdr:spPr>
        <a:xfrm flipV="1">
          <a:off x="12814300" y="13487626"/>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80707</xdr:rowOff>
    </xdr:from>
    <xdr:to>
      <xdr:col>23</xdr:col>
      <xdr:colOff>568325</xdr:colOff>
      <xdr:row>79</xdr:row>
      <xdr:rowOff>10857</xdr:rowOff>
    </xdr:to>
    <xdr:sp macro="" textlink="">
      <xdr:nvSpPr>
        <xdr:cNvPr id="653" name="円/楕円 652"/>
        <xdr:cNvSpPr/>
      </xdr:nvSpPr>
      <xdr:spPr>
        <a:xfrm>
          <a:off x="16268700" y="134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83679</xdr:rowOff>
    </xdr:from>
    <xdr:to>
      <xdr:col>22</xdr:col>
      <xdr:colOff>415925</xdr:colOff>
      <xdr:row>79</xdr:row>
      <xdr:rowOff>13829</xdr:rowOff>
    </xdr:to>
    <xdr:sp macro="" textlink="">
      <xdr:nvSpPr>
        <xdr:cNvPr id="655" name="円/楕円 654"/>
        <xdr:cNvSpPr/>
      </xdr:nvSpPr>
      <xdr:spPr>
        <a:xfrm>
          <a:off x="15430500" y="134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4956</xdr:rowOff>
    </xdr:from>
    <xdr:ext cx="469744" cy="259045"/>
    <xdr:sp macro="" textlink="">
      <xdr:nvSpPr>
        <xdr:cNvPr id="656" name="テキスト ボックス 655"/>
        <xdr:cNvSpPr txBox="1"/>
      </xdr:nvSpPr>
      <xdr:spPr>
        <a:xfrm>
          <a:off x="15246427" y="1354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83761</xdr:rowOff>
    </xdr:from>
    <xdr:to>
      <xdr:col>21</xdr:col>
      <xdr:colOff>212725</xdr:colOff>
      <xdr:row>79</xdr:row>
      <xdr:rowOff>13911</xdr:rowOff>
    </xdr:to>
    <xdr:sp macro="" textlink="">
      <xdr:nvSpPr>
        <xdr:cNvPr id="657" name="円/楕円 656"/>
        <xdr:cNvSpPr/>
      </xdr:nvSpPr>
      <xdr:spPr>
        <a:xfrm>
          <a:off x="14541500" y="134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5038</xdr:rowOff>
    </xdr:from>
    <xdr:ext cx="469744" cy="259045"/>
    <xdr:sp macro="" textlink="">
      <xdr:nvSpPr>
        <xdr:cNvPr id="658" name="テキスト ボックス 657"/>
        <xdr:cNvSpPr txBox="1"/>
      </xdr:nvSpPr>
      <xdr:spPr>
        <a:xfrm>
          <a:off x="14357427" y="135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63726</xdr:rowOff>
    </xdr:from>
    <xdr:to>
      <xdr:col>20</xdr:col>
      <xdr:colOff>9525</xdr:colOff>
      <xdr:row>78</xdr:row>
      <xdr:rowOff>165326</xdr:rowOff>
    </xdr:to>
    <xdr:sp macro="" textlink="">
      <xdr:nvSpPr>
        <xdr:cNvPr id="659" name="円/楕円 658"/>
        <xdr:cNvSpPr/>
      </xdr:nvSpPr>
      <xdr:spPr>
        <a:xfrm>
          <a:off x="13652500" y="134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156453</xdr:rowOff>
    </xdr:from>
    <xdr:ext cx="469744" cy="259045"/>
    <xdr:sp macro="" textlink="">
      <xdr:nvSpPr>
        <xdr:cNvPr id="660" name="テキスト ボックス 659"/>
        <xdr:cNvSpPr txBox="1"/>
      </xdr:nvSpPr>
      <xdr:spPr>
        <a:xfrm>
          <a:off x="13468427" y="1352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73758</xdr:rowOff>
    </xdr:from>
    <xdr:to>
      <xdr:col>18</xdr:col>
      <xdr:colOff>492125</xdr:colOff>
      <xdr:row>79</xdr:row>
      <xdr:rowOff>3908</xdr:rowOff>
    </xdr:to>
    <xdr:sp macro="" textlink="">
      <xdr:nvSpPr>
        <xdr:cNvPr id="661" name="円/楕円 660"/>
        <xdr:cNvSpPr/>
      </xdr:nvSpPr>
      <xdr:spPr>
        <a:xfrm>
          <a:off x="12763500" y="134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166485</xdr:rowOff>
    </xdr:from>
    <xdr:ext cx="469744" cy="259045"/>
    <xdr:sp macro="" textlink="">
      <xdr:nvSpPr>
        <xdr:cNvPr id="662" name="テキスト ボックス 661"/>
        <xdr:cNvSpPr txBox="1"/>
      </xdr:nvSpPr>
      <xdr:spPr>
        <a:xfrm>
          <a:off x="12579427" y="1353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45205</xdr:rowOff>
    </xdr:from>
    <xdr:to>
      <xdr:col>23</xdr:col>
      <xdr:colOff>517525</xdr:colOff>
      <xdr:row>98</xdr:row>
      <xdr:rowOff>51202</xdr:rowOff>
    </xdr:to>
    <xdr:cxnSp macro="">
      <xdr:nvCxnSpPr>
        <xdr:cNvPr id="691" name="直線コネクタ 690"/>
        <xdr:cNvCxnSpPr/>
      </xdr:nvCxnSpPr>
      <xdr:spPr>
        <a:xfrm>
          <a:off x="15481300" y="16847305"/>
          <a:ext cx="8382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42335</xdr:rowOff>
    </xdr:from>
    <xdr:to>
      <xdr:col>22</xdr:col>
      <xdr:colOff>365125</xdr:colOff>
      <xdr:row>98</xdr:row>
      <xdr:rowOff>45205</xdr:rowOff>
    </xdr:to>
    <xdr:cxnSp macro="">
      <xdr:nvCxnSpPr>
        <xdr:cNvPr id="694" name="直線コネクタ 693"/>
        <xdr:cNvCxnSpPr/>
      </xdr:nvCxnSpPr>
      <xdr:spPr>
        <a:xfrm>
          <a:off x="14592300" y="16844435"/>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40655</xdr:rowOff>
    </xdr:from>
    <xdr:to>
      <xdr:col>21</xdr:col>
      <xdr:colOff>161925</xdr:colOff>
      <xdr:row>98</xdr:row>
      <xdr:rowOff>42335</xdr:rowOff>
    </xdr:to>
    <xdr:cxnSp macro="">
      <xdr:nvCxnSpPr>
        <xdr:cNvPr id="697" name="直線コネクタ 696"/>
        <xdr:cNvCxnSpPr/>
      </xdr:nvCxnSpPr>
      <xdr:spPr>
        <a:xfrm>
          <a:off x="13703300" y="16842755"/>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37192</xdr:rowOff>
    </xdr:from>
    <xdr:to>
      <xdr:col>19</xdr:col>
      <xdr:colOff>644525</xdr:colOff>
      <xdr:row>98</xdr:row>
      <xdr:rowOff>40655</xdr:rowOff>
    </xdr:to>
    <xdr:cxnSp macro="">
      <xdr:nvCxnSpPr>
        <xdr:cNvPr id="700" name="直線コネクタ 699"/>
        <xdr:cNvCxnSpPr/>
      </xdr:nvCxnSpPr>
      <xdr:spPr>
        <a:xfrm>
          <a:off x="12814300" y="16839292"/>
          <a:ext cx="8890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402</xdr:rowOff>
    </xdr:from>
    <xdr:to>
      <xdr:col>23</xdr:col>
      <xdr:colOff>568325</xdr:colOff>
      <xdr:row>98</xdr:row>
      <xdr:rowOff>102002</xdr:rowOff>
    </xdr:to>
    <xdr:sp macro="" textlink="">
      <xdr:nvSpPr>
        <xdr:cNvPr id="710" name="円/楕円 709"/>
        <xdr:cNvSpPr/>
      </xdr:nvSpPr>
      <xdr:spPr>
        <a:xfrm>
          <a:off x="16268700" y="168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86779</xdr:rowOff>
    </xdr:from>
    <xdr:ext cx="534377" cy="259045"/>
    <xdr:sp macro="" textlink="">
      <xdr:nvSpPr>
        <xdr:cNvPr id="711" name="公債費該当値テキスト"/>
        <xdr:cNvSpPr txBox="1"/>
      </xdr:nvSpPr>
      <xdr:spPr>
        <a:xfrm>
          <a:off x="16370300" y="167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165855</xdr:rowOff>
    </xdr:from>
    <xdr:to>
      <xdr:col>22</xdr:col>
      <xdr:colOff>415925</xdr:colOff>
      <xdr:row>98</xdr:row>
      <xdr:rowOff>96005</xdr:rowOff>
    </xdr:to>
    <xdr:sp macro="" textlink="">
      <xdr:nvSpPr>
        <xdr:cNvPr id="712" name="円/楕円 711"/>
        <xdr:cNvSpPr/>
      </xdr:nvSpPr>
      <xdr:spPr>
        <a:xfrm>
          <a:off x="15430500" y="1679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87132</xdr:rowOff>
    </xdr:from>
    <xdr:ext cx="534377" cy="259045"/>
    <xdr:sp macro="" textlink="">
      <xdr:nvSpPr>
        <xdr:cNvPr id="713" name="テキスト ボックス 712"/>
        <xdr:cNvSpPr txBox="1"/>
      </xdr:nvSpPr>
      <xdr:spPr>
        <a:xfrm>
          <a:off x="15214111" y="168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162985</xdr:rowOff>
    </xdr:from>
    <xdr:to>
      <xdr:col>21</xdr:col>
      <xdr:colOff>212725</xdr:colOff>
      <xdr:row>98</xdr:row>
      <xdr:rowOff>93135</xdr:rowOff>
    </xdr:to>
    <xdr:sp macro="" textlink="">
      <xdr:nvSpPr>
        <xdr:cNvPr id="714" name="円/楕円 713"/>
        <xdr:cNvSpPr/>
      </xdr:nvSpPr>
      <xdr:spPr>
        <a:xfrm>
          <a:off x="14541500" y="1679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84262</xdr:rowOff>
    </xdr:from>
    <xdr:ext cx="534377" cy="259045"/>
    <xdr:sp macro="" textlink="">
      <xdr:nvSpPr>
        <xdr:cNvPr id="715" name="テキスト ボックス 714"/>
        <xdr:cNvSpPr txBox="1"/>
      </xdr:nvSpPr>
      <xdr:spPr>
        <a:xfrm>
          <a:off x="14325111" y="168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161305</xdr:rowOff>
    </xdr:from>
    <xdr:to>
      <xdr:col>20</xdr:col>
      <xdr:colOff>9525</xdr:colOff>
      <xdr:row>98</xdr:row>
      <xdr:rowOff>91455</xdr:rowOff>
    </xdr:to>
    <xdr:sp macro="" textlink="">
      <xdr:nvSpPr>
        <xdr:cNvPr id="716" name="円/楕円 715"/>
        <xdr:cNvSpPr/>
      </xdr:nvSpPr>
      <xdr:spPr>
        <a:xfrm>
          <a:off x="13652500" y="167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82582</xdr:rowOff>
    </xdr:from>
    <xdr:ext cx="534377" cy="259045"/>
    <xdr:sp macro="" textlink="">
      <xdr:nvSpPr>
        <xdr:cNvPr id="717" name="テキスト ボックス 716"/>
        <xdr:cNvSpPr txBox="1"/>
      </xdr:nvSpPr>
      <xdr:spPr>
        <a:xfrm>
          <a:off x="13436111" y="168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157842</xdr:rowOff>
    </xdr:from>
    <xdr:to>
      <xdr:col>18</xdr:col>
      <xdr:colOff>492125</xdr:colOff>
      <xdr:row>98</xdr:row>
      <xdr:rowOff>87992</xdr:rowOff>
    </xdr:to>
    <xdr:sp macro="" textlink="">
      <xdr:nvSpPr>
        <xdr:cNvPr id="718" name="円/楕円 717"/>
        <xdr:cNvSpPr/>
      </xdr:nvSpPr>
      <xdr:spPr>
        <a:xfrm>
          <a:off x="12763500" y="167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79119</xdr:rowOff>
    </xdr:from>
    <xdr:ext cx="534377" cy="259045"/>
    <xdr:sp macro="" textlink="">
      <xdr:nvSpPr>
        <xdr:cNvPr id="719" name="テキスト ボックス 718"/>
        <xdr:cNvSpPr txBox="1"/>
      </xdr:nvSpPr>
      <xdr:spPr>
        <a:xfrm>
          <a:off x="12547111" y="1688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a:rPr>
            <a:t>　総務費の住民一人当たりのコストは</a:t>
          </a:r>
          <a:r>
            <a:rPr kumimoji="1" lang="en-US" altLang="ja-JP" sz="1400">
              <a:solidFill>
                <a:sysClr val="windowText" lastClr="000000"/>
              </a:solidFill>
              <a:latin typeface="ＭＳ Ｐゴシック"/>
            </a:rPr>
            <a:t>104,079</a:t>
          </a:r>
          <a:r>
            <a:rPr kumimoji="1" lang="ja-JP" altLang="en-US" sz="1400">
              <a:solidFill>
                <a:sysClr val="windowText" lastClr="000000"/>
              </a:solidFill>
              <a:latin typeface="ＭＳ Ｐゴシック"/>
            </a:rPr>
            <a:t>円であり、対前年度比</a:t>
          </a:r>
          <a:r>
            <a:rPr kumimoji="1" lang="en-US" altLang="ja-JP" sz="1400">
              <a:solidFill>
                <a:sysClr val="windowText" lastClr="000000"/>
              </a:solidFill>
              <a:latin typeface="ＭＳ Ｐゴシック"/>
            </a:rPr>
            <a:t>73.7</a:t>
          </a:r>
          <a:r>
            <a:rPr kumimoji="1" lang="ja-JP" altLang="en-US" sz="1400">
              <a:solidFill>
                <a:sysClr val="windowText" lastClr="000000"/>
              </a:solidFill>
              <a:latin typeface="ＭＳ Ｐゴシック"/>
            </a:rPr>
            <a:t>％の大幅な増となっている。この主な要因は、合併特例事業債を活用した「地域振興基金」の新規造成やプレミアム商品券発行事業等の実施によるものである。民生費の住民一人当たりのコストは</a:t>
          </a:r>
          <a:r>
            <a:rPr kumimoji="1" lang="en-US" altLang="ja-JP" sz="1400">
              <a:solidFill>
                <a:sysClr val="windowText" lastClr="000000"/>
              </a:solidFill>
              <a:latin typeface="ＭＳ Ｐゴシック"/>
            </a:rPr>
            <a:t>151,269</a:t>
          </a:r>
          <a:r>
            <a:rPr kumimoji="1" lang="ja-JP" altLang="en-US" sz="1400">
              <a:solidFill>
                <a:sysClr val="windowText" lastClr="000000"/>
              </a:solidFill>
              <a:latin typeface="ＭＳ Ｐゴシック"/>
            </a:rPr>
            <a:t>円であり、類似団体平均に比べて低い金額で推移しているが、自立支援給付費をはじめとする障害者福祉費、また</a:t>
          </a:r>
          <a:r>
            <a:rPr kumimoji="1" lang="ja-JP" altLang="ja-JP" sz="1400">
              <a:solidFill>
                <a:sysClr val="windowText" lastClr="000000"/>
              </a:solidFill>
              <a:effectLst/>
              <a:latin typeface="+mn-lt"/>
              <a:ea typeface="+mn-ea"/>
              <a:cs typeface="+mn-cs"/>
            </a:rPr>
            <a:t>子ども・子育て支援新制度の施行に伴う</a:t>
          </a:r>
          <a:r>
            <a:rPr kumimoji="1" lang="ja-JP" altLang="en-US" sz="1400">
              <a:solidFill>
                <a:sysClr val="windowText" lastClr="000000"/>
              </a:solidFill>
              <a:latin typeface="ＭＳ Ｐゴシック"/>
            </a:rPr>
            <a:t>施設型・地域型保育給付費など児童福祉費の増加に伴い、対前年度比で</a:t>
          </a:r>
          <a:r>
            <a:rPr kumimoji="1" lang="en-US" altLang="ja-JP" sz="1400">
              <a:solidFill>
                <a:sysClr val="windowText" lastClr="000000"/>
              </a:solidFill>
              <a:latin typeface="ＭＳ Ｐゴシック"/>
            </a:rPr>
            <a:t>7.0</a:t>
          </a:r>
          <a:r>
            <a:rPr kumimoji="1" lang="ja-JP" altLang="en-US" sz="1400">
              <a:solidFill>
                <a:sysClr val="windowText" lastClr="000000"/>
              </a:solidFill>
              <a:latin typeface="ＭＳ Ｐゴシック"/>
            </a:rPr>
            <a:t>％の増となるなど近年は増加傾向が続いている。消防費は、消防・防災体制の充実強化を図る観点から重点的に整備を進めてきた防災行政無線周波数統合事業がＨ</a:t>
          </a:r>
          <a:r>
            <a:rPr kumimoji="1" lang="en-US" altLang="ja-JP" sz="1400">
              <a:solidFill>
                <a:sysClr val="windowText" lastClr="000000"/>
              </a:solidFill>
              <a:latin typeface="ＭＳ Ｐゴシック"/>
            </a:rPr>
            <a:t>26</a:t>
          </a:r>
          <a:r>
            <a:rPr kumimoji="1" lang="ja-JP" altLang="en-US" sz="1400">
              <a:solidFill>
                <a:sysClr val="windowText" lastClr="000000"/>
              </a:solidFill>
              <a:latin typeface="ＭＳ Ｐゴシック"/>
            </a:rPr>
            <a:t>年度で完了したことから、対前年度比</a:t>
          </a:r>
          <a:r>
            <a:rPr kumimoji="1" lang="en-US" altLang="ja-JP" sz="1400">
              <a:solidFill>
                <a:sysClr val="windowText" lastClr="000000"/>
              </a:solidFill>
              <a:latin typeface="ＭＳ Ｐゴシック"/>
            </a:rPr>
            <a:t>36</a:t>
          </a:r>
          <a:r>
            <a:rPr kumimoji="1" lang="ja-JP" altLang="en-US" sz="1400">
              <a:solidFill>
                <a:sysClr val="windowText" lastClr="000000"/>
              </a:solidFill>
              <a:latin typeface="ＭＳ Ｐゴシック"/>
            </a:rPr>
            <a:t>％減、住民一人当たりのコスト</a:t>
          </a:r>
          <a:r>
            <a:rPr kumimoji="1" lang="en-US" altLang="ja-JP" sz="1400">
              <a:solidFill>
                <a:sysClr val="windowText" lastClr="000000"/>
              </a:solidFill>
              <a:latin typeface="ＭＳ Ｐゴシック"/>
            </a:rPr>
            <a:t>18,778</a:t>
          </a:r>
          <a:r>
            <a:rPr kumimoji="1" lang="ja-JP" altLang="en-US" sz="1400">
              <a:solidFill>
                <a:sysClr val="windowText" lastClr="000000"/>
              </a:solidFill>
              <a:latin typeface="ＭＳ Ｐゴシック"/>
            </a:rPr>
            <a:t>円と減少に転じている。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財政調整基金については、Ｈ</a:t>
          </a:r>
          <a:r>
            <a:rPr kumimoji="1" lang="en-US" altLang="ja-JP" sz="1200">
              <a:solidFill>
                <a:sysClr val="windowText" lastClr="000000"/>
              </a:solidFill>
              <a:effectLst/>
              <a:latin typeface="+mn-ea"/>
              <a:ea typeface="+mn-ea"/>
              <a:cs typeface="+mn-cs"/>
            </a:rPr>
            <a:t>23</a:t>
          </a:r>
          <a:r>
            <a:rPr kumimoji="1" lang="ja-JP" altLang="ja-JP" sz="1200">
              <a:solidFill>
                <a:sysClr val="windowText" lastClr="000000"/>
              </a:solidFill>
              <a:effectLst/>
              <a:latin typeface="+mn-ea"/>
              <a:ea typeface="+mn-ea"/>
              <a:cs typeface="+mn-cs"/>
            </a:rPr>
            <a:t>年度に学校施設改築事業等の財源として</a:t>
          </a:r>
          <a:r>
            <a:rPr kumimoji="1" lang="en-US" altLang="ja-JP" sz="1200">
              <a:solidFill>
                <a:sysClr val="windowText" lastClr="000000"/>
              </a:solidFill>
              <a:effectLst/>
              <a:latin typeface="+mn-ea"/>
              <a:ea typeface="+mn-ea"/>
              <a:cs typeface="+mn-cs"/>
            </a:rPr>
            <a:t>5</a:t>
          </a:r>
          <a:r>
            <a:rPr kumimoji="1" lang="ja-JP" altLang="ja-JP" sz="1200">
              <a:solidFill>
                <a:sysClr val="windowText" lastClr="000000"/>
              </a:solidFill>
              <a:effectLst/>
              <a:latin typeface="+mn-ea"/>
              <a:ea typeface="+mn-ea"/>
              <a:cs typeface="+mn-cs"/>
            </a:rPr>
            <a:t>億円の取崩しを行ったことにより一時的に</a:t>
          </a:r>
          <a:r>
            <a:rPr kumimoji="1" lang="ja-JP" altLang="en-US" sz="1200">
              <a:solidFill>
                <a:sysClr val="windowText" lastClr="000000"/>
              </a:solidFill>
              <a:effectLst/>
              <a:latin typeface="+mn-ea"/>
              <a:ea typeface="+mn-ea"/>
              <a:cs typeface="+mn-cs"/>
            </a:rPr>
            <a:t>減少したが</a:t>
          </a:r>
          <a:r>
            <a:rPr kumimoji="1" lang="ja-JP" altLang="ja-JP" sz="1200">
              <a:solidFill>
                <a:sysClr val="windowText" lastClr="000000"/>
              </a:solidFill>
              <a:effectLst/>
              <a:latin typeface="+mn-ea"/>
              <a:ea typeface="+mn-ea"/>
              <a:cs typeface="+mn-cs"/>
            </a:rPr>
            <a:t>、その後</a:t>
          </a:r>
          <a:r>
            <a:rPr kumimoji="1" lang="ja-JP" altLang="en-US" sz="1200">
              <a:solidFill>
                <a:sysClr val="windowText" lastClr="000000"/>
              </a:solidFill>
              <a:effectLst/>
              <a:latin typeface="+mn-ea"/>
              <a:ea typeface="+mn-ea"/>
              <a:cs typeface="+mn-cs"/>
            </a:rPr>
            <a:t>は継続した歳出抑制により</a:t>
          </a:r>
          <a:r>
            <a:rPr kumimoji="1" lang="ja-JP" altLang="ja-JP" sz="1200">
              <a:solidFill>
                <a:sysClr val="windowText" lastClr="000000"/>
              </a:solidFill>
              <a:effectLst/>
              <a:latin typeface="+mn-ea"/>
              <a:ea typeface="+mn-ea"/>
              <a:cs typeface="+mn-cs"/>
            </a:rPr>
            <a:t>順調な積戻しが図れ</a:t>
          </a:r>
          <a:r>
            <a:rPr kumimoji="1" lang="ja-JP" altLang="en-US" sz="1200">
              <a:solidFill>
                <a:sysClr val="windowText" lastClr="000000"/>
              </a:solidFill>
              <a:effectLst/>
              <a:latin typeface="+mn-ea"/>
              <a:ea typeface="+mn-ea"/>
              <a:cs typeface="+mn-cs"/>
            </a:rPr>
            <a:t>ている。その結果、</a:t>
          </a:r>
          <a:r>
            <a:rPr kumimoji="1" lang="ja-JP" altLang="ja-JP" sz="1200">
              <a:solidFill>
                <a:sysClr val="windowText" lastClr="000000"/>
              </a:solidFill>
              <a:effectLst/>
              <a:latin typeface="+mn-ea"/>
              <a:ea typeface="+mn-ea"/>
              <a:cs typeface="+mn-cs"/>
            </a:rPr>
            <a:t>Ｈ</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年度末には基金残高</a:t>
          </a:r>
          <a:r>
            <a:rPr kumimoji="1" lang="ja-JP" altLang="en-US" sz="1200">
              <a:solidFill>
                <a:sysClr val="windowText" lastClr="000000"/>
              </a:solidFill>
              <a:effectLst/>
              <a:latin typeface="+mn-ea"/>
              <a:ea typeface="+mn-ea"/>
              <a:cs typeface="+mn-cs"/>
            </a:rPr>
            <a:t>が</a:t>
          </a:r>
          <a:r>
            <a:rPr kumimoji="1" lang="en-US" altLang="ja-JP" sz="1200">
              <a:solidFill>
                <a:sysClr val="windowText" lastClr="000000"/>
              </a:solidFill>
              <a:effectLst/>
              <a:latin typeface="+mn-ea"/>
              <a:ea typeface="+mn-ea"/>
              <a:cs typeface="+mn-cs"/>
            </a:rPr>
            <a:t>43.05</a:t>
          </a:r>
          <a:r>
            <a:rPr kumimoji="1" lang="ja-JP" altLang="ja-JP" sz="1200">
              <a:solidFill>
                <a:sysClr val="windowText" lastClr="000000"/>
              </a:solidFill>
              <a:effectLst/>
              <a:latin typeface="+mn-ea"/>
              <a:ea typeface="+mn-ea"/>
              <a:cs typeface="+mn-cs"/>
            </a:rPr>
            <a:t>億円となり、標準財政規模比は</a:t>
          </a:r>
          <a:r>
            <a:rPr kumimoji="1" lang="en-US" altLang="ja-JP" sz="1200">
              <a:solidFill>
                <a:sysClr val="windowText" lastClr="000000"/>
              </a:solidFill>
              <a:effectLst/>
              <a:latin typeface="+mn-ea"/>
              <a:ea typeface="+mn-ea"/>
              <a:cs typeface="+mn-cs"/>
            </a:rPr>
            <a:t>47.09</a:t>
          </a:r>
          <a:r>
            <a:rPr kumimoji="1" lang="ja-JP" altLang="ja-JP" sz="1200">
              <a:solidFill>
                <a:sysClr val="windowText" lastClr="000000"/>
              </a:solidFill>
              <a:effectLst/>
              <a:latin typeface="+mn-ea"/>
              <a:ea typeface="+mn-ea"/>
              <a:cs typeface="+mn-cs"/>
            </a:rPr>
            <a:t>％まで増加し</a:t>
          </a:r>
          <a:r>
            <a:rPr kumimoji="1" lang="ja-JP" altLang="en-US" sz="1200">
              <a:solidFill>
                <a:sysClr val="windowText" lastClr="000000"/>
              </a:solidFill>
              <a:effectLst/>
              <a:latin typeface="+mn-ea"/>
              <a:ea typeface="+mn-ea"/>
              <a:cs typeface="+mn-cs"/>
            </a:rPr>
            <a:t>、</a:t>
          </a:r>
          <a:r>
            <a:rPr kumimoji="1" lang="ja-JP" altLang="ja-JP" sz="1200">
              <a:solidFill>
                <a:sysClr val="windowText" lastClr="000000"/>
              </a:solidFill>
              <a:effectLst/>
              <a:latin typeface="+mn-ea"/>
              <a:ea typeface="+mn-ea"/>
              <a:cs typeface="+mn-cs"/>
            </a:rPr>
            <a:t>実質単年度収支</a:t>
          </a:r>
          <a:r>
            <a:rPr kumimoji="1" lang="ja-JP" altLang="en-US" sz="1200">
              <a:solidFill>
                <a:sysClr val="windowText" lastClr="000000"/>
              </a:solidFill>
              <a:effectLst/>
              <a:latin typeface="+mn-ea"/>
              <a:ea typeface="+mn-ea"/>
              <a:cs typeface="+mn-cs"/>
            </a:rPr>
            <a:t>も</a:t>
          </a:r>
          <a:r>
            <a:rPr kumimoji="1" lang="ja-JP" altLang="ja-JP" sz="1200">
              <a:solidFill>
                <a:sysClr val="windowText" lastClr="000000"/>
              </a:solidFill>
              <a:effectLst/>
              <a:latin typeface="+mn-ea"/>
              <a:ea typeface="+mn-ea"/>
              <a:cs typeface="+mn-cs"/>
            </a:rPr>
            <a:t>対前年度比</a:t>
          </a:r>
          <a:r>
            <a:rPr kumimoji="1" lang="en-US" altLang="ja-JP" sz="1200">
              <a:solidFill>
                <a:sysClr val="windowText" lastClr="000000"/>
              </a:solidFill>
              <a:effectLst/>
              <a:latin typeface="+mn-ea"/>
              <a:ea typeface="+mn-ea"/>
              <a:cs typeface="+mn-cs"/>
            </a:rPr>
            <a:t>3.90</a:t>
          </a:r>
          <a:r>
            <a:rPr kumimoji="1" lang="ja-JP" altLang="ja-JP" sz="1200">
              <a:solidFill>
                <a:sysClr val="windowText" lastClr="000000"/>
              </a:solidFill>
              <a:effectLst/>
              <a:latin typeface="+mn-ea"/>
              <a:ea typeface="+mn-ea"/>
              <a:cs typeface="+mn-cs"/>
            </a:rPr>
            <a:t>％の</a:t>
          </a:r>
          <a:r>
            <a:rPr kumimoji="1" lang="ja-JP" altLang="en-US" sz="1200">
              <a:solidFill>
                <a:sysClr val="windowText" lastClr="000000"/>
              </a:solidFill>
              <a:effectLst/>
              <a:latin typeface="+mn-ea"/>
              <a:ea typeface="+mn-ea"/>
              <a:cs typeface="+mn-cs"/>
            </a:rPr>
            <a:t>増加</a:t>
          </a:r>
          <a:r>
            <a:rPr kumimoji="1" lang="ja-JP" altLang="ja-JP" sz="1200">
              <a:solidFill>
                <a:sysClr val="windowText" lastClr="000000"/>
              </a:solidFill>
              <a:effectLst/>
              <a:latin typeface="+mn-ea"/>
              <a:ea typeface="+mn-ea"/>
              <a:cs typeface="+mn-cs"/>
            </a:rPr>
            <a:t>となった</a:t>
          </a:r>
          <a:r>
            <a:rPr kumimoji="1" lang="ja-JP" altLang="en-US" sz="1200">
              <a:solidFill>
                <a:sysClr val="windowText" lastClr="000000"/>
              </a:solidFill>
              <a:effectLst/>
              <a:latin typeface="+mn-ea"/>
              <a:ea typeface="+mn-ea"/>
              <a:cs typeface="+mn-cs"/>
            </a:rPr>
            <a:t>。　</a:t>
          </a:r>
          <a:endParaRPr kumimoji="1" lang="en-US" altLang="ja-JP" sz="1200">
            <a:solidFill>
              <a:sysClr val="windowText" lastClr="000000"/>
            </a:solidFill>
            <a:effectLst/>
            <a:latin typeface="+mn-ea"/>
            <a:ea typeface="+mn-ea"/>
            <a:cs typeface="+mn-cs"/>
          </a:endParaRPr>
        </a:p>
        <a:p>
          <a:r>
            <a:rPr kumimoji="1" lang="ja-JP" altLang="en-US" sz="1200">
              <a:solidFill>
                <a:sysClr val="windowText" lastClr="000000"/>
              </a:solidFill>
              <a:effectLst/>
              <a:latin typeface="+mn-ea"/>
              <a:ea typeface="+mn-ea"/>
              <a:cs typeface="+mn-cs"/>
            </a:rPr>
            <a:t>　しかし、今後、地方交付税の段階的な縮減や施設の老朽化対策経費の増大など、財源不足が恒常化してくることが予測されるため、財政調整基金の効果的な活用に努める。</a:t>
          </a:r>
          <a:endParaRPr lang="ja-JP" altLang="ja-JP" sz="12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愛媛県東温市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mn-ea"/>
              <a:ea typeface="+mn-ea"/>
              <a:cs typeface="+mn-cs"/>
            </a:rPr>
            <a:t>　標準財政規模に対する各会計の実質収支額又は資金剰余額の比率を示した</a:t>
          </a:r>
          <a:r>
            <a:rPr kumimoji="1" lang="ja-JP" altLang="en-US" sz="1200">
              <a:solidFill>
                <a:sysClr val="windowText" lastClr="000000"/>
              </a:solidFill>
              <a:effectLst/>
              <a:latin typeface="+mn-ea"/>
              <a:ea typeface="+mn-ea"/>
              <a:cs typeface="+mn-cs"/>
            </a:rPr>
            <a:t>標準財政規模比については</a:t>
          </a:r>
          <a:r>
            <a:rPr kumimoji="1" lang="ja-JP" altLang="ja-JP" sz="1200">
              <a:solidFill>
                <a:sysClr val="windowText" lastClr="000000"/>
              </a:solidFill>
              <a:effectLst/>
              <a:latin typeface="+mn-ea"/>
              <a:ea typeface="+mn-ea"/>
              <a:cs typeface="+mn-cs"/>
            </a:rPr>
            <a:t>、水道事業会計、一般会計、その他７特別会計を含めた全会計において黒字比率となって</a:t>
          </a:r>
          <a:r>
            <a:rPr kumimoji="1" lang="ja-JP" altLang="en-US" sz="1200">
              <a:solidFill>
                <a:sysClr val="windowText" lastClr="000000"/>
              </a:solidFill>
              <a:effectLst/>
              <a:latin typeface="+mn-ea"/>
              <a:ea typeface="+mn-ea"/>
              <a:cs typeface="+mn-cs"/>
            </a:rPr>
            <a:t>いることから</a:t>
          </a:r>
          <a:r>
            <a:rPr kumimoji="1" lang="ja-JP" altLang="ja-JP" sz="1200">
              <a:solidFill>
                <a:sysClr val="windowText" lastClr="000000"/>
              </a:solidFill>
              <a:effectLst/>
              <a:latin typeface="+mn-ea"/>
              <a:ea typeface="+mn-ea"/>
              <a:cs typeface="+mn-cs"/>
            </a:rPr>
            <a:t>、赤字額は発生していない。</a:t>
          </a:r>
          <a:endParaRPr lang="ja-JP" altLang="ja-JP" sz="1200">
            <a:solidFill>
              <a:sysClr val="windowText" lastClr="000000"/>
            </a:solidFill>
            <a:effectLst/>
            <a:latin typeface="+mn-ea"/>
            <a:ea typeface="+mn-ea"/>
          </a:endParaRPr>
        </a:p>
        <a:p>
          <a:r>
            <a:rPr kumimoji="1" lang="ja-JP" altLang="ja-JP" sz="1200">
              <a:solidFill>
                <a:sysClr val="windowText" lastClr="000000"/>
              </a:solidFill>
              <a:effectLst/>
              <a:latin typeface="+mn-ea"/>
              <a:ea typeface="+mn-ea"/>
              <a:cs typeface="+mn-cs"/>
            </a:rPr>
            <a:t>　このうち水道事業会計においては、未払金などの流動負債に比べて、現金預金や未収金などの流動資産が</a:t>
          </a:r>
          <a:r>
            <a:rPr kumimoji="1" lang="en-US" altLang="ja-JP" sz="1200">
              <a:solidFill>
                <a:sysClr val="windowText" lastClr="000000"/>
              </a:solidFill>
              <a:effectLst/>
              <a:latin typeface="+mn-ea"/>
              <a:ea typeface="+mn-ea"/>
              <a:cs typeface="+mn-cs"/>
            </a:rPr>
            <a:t>17.6</a:t>
          </a:r>
          <a:r>
            <a:rPr kumimoji="1" lang="ja-JP" altLang="ja-JP" sz="1200">
              <a:solidFill>
                <a:sysClr val="windowText" lastClr="000000"/>
              </a:solidFill>
              <a:effectLst/>
              <a:latin typeface="+mn-ea"/>
              <a:ea typeface="+mn-ea"/>
              <a:cs typeface="+mn-cs"/>
            </a:rPr>
            <a:t>億円多い状況となっており、標準財政規模比もＨ</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年度で</a:t>
          </a:r>
          <a:r>
            <a:rPr kumimoji="1" lang="en-US" altLang="ja-JP" sz="1200">
              <a:solidFill>
                <a:sysClr val="windowText" lastClr="000000"/>
              </a:solidFill>
              <a:effectLst/>
              <a:latin typeface="+mn-ea"/>
              <a:ea typeface="+mn-ea"/>
              <a:cs typeface="+mn-cs"/>
            </a:rPr>
            <a:t>24.08</a:t>
          </a:r>
          <a:r>
            <a:rPr kumimoji="1" lang="ja-JP" altLang="ja-JP" sz="1200">
              <a:solidFill>
                <a:sysClr val="windowText" lastClr="000000"/>
              </a:solidFill>
              <a:effectLst/>
              <a:latin typeface="+mn-ea"/>
              <a:ea typeface="+mn-ea"/>
              <a:cs typeface="+mn-cs"/>
            </a:rPr>
            <a:t>％と、棒グラフにおいて最も大きな割合を占めている。次いで、</a:t>
          </a:r>
          <a:r>
            <a:rPr kumimoji="1" lang="en-US" altLang="ja-JP" sz="1200">
              <a:solidFill>
                <a:sysClr val="windowText" lastClr="000000"/>
              </a:solidFill>
              <a:effectLst/>
              <a:latin typeface="+mn-ea"/>
              <a:ea typeface="+mn-ea"/>
              <a:cs typeface="+mn-cs"/>
            </a:rPr>
            <a:t>2</a:t>
          </a:r>
          <a:r>
            <a:rPr kumimoji="1" lang="ja-JP" altLang="ja-JP" sz="1200">
              <a:solidFill>
                <a:sysClr val="windowText" lastClr="000000"/>
              </a:solidFill>
              <a:effectLst/>
              <a:latin typeface="+mn-ea"/>
              <a:ea typeface="+mn-ea"/>
              <a:cs typeface="+mn-cs"/>
            </a:rPr>
            <a:t>番目に多いのが一般会計の実質収支黒字額</a:t>
          </a:r>
          <a:r>
            <a:rPr kumimoji="1" lang="en-US" altLang="ja-JP" sz="1200">
              <a:solidFill>
                <a:sysClr val="windowText" lastClr="000000"/>
              </a:solidFill>
              <a:effectLst/>
              <a:latin typeface="+mn-ea"/>
              <a:ea typeface="+mn-ea"/>
              <a:cs typeface="+mn-cs"/>
            </a:rPr>
            <a:t>6.4</a:t>
          </a:r>
          <a:r>
            <a:rPr kumimoji="1" lang="ja-JP" altLang="ja-JP" sz="1200">
              <a:solidFill>
                <a:sysClr val="windowText" lastClr="000000"/>
              </a:solidFill>
              <a:effectLst/>
              <a:latin typeface="+mn-ea"/>
              <a:ea typeface="+mn-ea"/>
              <a:cs typeface="+mn-cs"/>
            </a:rPr>
            <a:t>億円であり、標準財政規模比は</a:t>
          </a:r>
          <a:r>
            <a:rPr kumimoji="1" lang="en-US" altLang="ja-JP" sz="1200">
              <a:solidFill>
                <a:sysClr val="windowText" lastClr="000000"/>
              </a:solidFill>
              <a:effectLst/>
              <a:latin typeface="+mn-ea"/>
              <a:ea typeface="+mn-ea"/>
              <a:cs typeface="+mn-cs"/>
            </a:rPr>
            <a:t>8.02</a:t>
          </a:r>
          <a:r>
            <a:rPr kumimoji="1" lang="ja-JP" altLang="ja-JP" sz="1200">
              <a:solidFill>
                <a:sysClr val="windowText" lastClr="000000"/>
              </a:solidFill>
              <a:effectLst/>
              <a:latin typeface="+mn-ea"/>
              <a:ea typeface="+mn-ea"/>
              <a:cs typeface="+mn-cs"/>
            </a:rPr>
            <a:t>％となっている。</a:t>
          </a:r>
          <a:endParaRPr lang="ja-JP" altLang="ja-JP" sz="1200">
            <a:solidFill>
              <a:sysClr val="windowText" lastClr="000000"/>
            </a:solidFill>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16944651</v>
      </c>
      <c r="BO4" s="379"/>
      <c r="BP4" s="379"/>
      <c r="BQ4" s="379"/>
      <c r="BR4" s="379"/>
      <c r="BS4" s="379"/>
      <c r="BT4" s="379"/>
      <c r="BU4" s="380"/>
      <c r="BV4" s="378">
        <v>15560865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v>
      </c>
      <c r="CU4" s="385"/>
      <c r="CV4" s="385"/>
      <c r="CW4" s="385"/>
      <c r="CX4" s="385"/>
      <c r="CY4" s="385"/>
      <c r="CZ4" s="385"/>
      <c r="DA4" s="386"/>
      <c r="DB4" s="384">
        <v>7.1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16005557</v>
      </c>
      <c r="BO5" s="416"/>
      <c r="BP5" s="416"/>
      <c r="BQ5" s="416"/>
      <c r="BR5" s="416"/>
      <c r="BS5" s="416"/>
      <c r="BT5" s="416"/>
      <c r="BU5" s="417"/>
      <c r="BV5" s="415">
        <v>14795942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84.1</v>
      </c>
      <c r="CU5" s="413"/>
      <c r="CV5" s="413"/>
      <c r="CW5" s="413"/>
      <c r="CX5" s="413"/>
      <c r="CY5" s="413"/>
      <c r="CZ5" s="413"/>
      <c r="DA5" s="414"/>
      <c r="DB5" s="412">
        <v>88.7</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939094</v>
      </c>
      <c r="BO6" s="416"/>
      <c r="BP6" s="416"/>
      <c r="BQ6" s="416"/>
      <c r="BR6" s="416"/>
      <c r="BS6" s="416"/>
      <c r="BT6" s="416"/>
      <c r="BU6" s="417"/>
      <c r="BV6" s="415">
        <v>764923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89.6</v>
      </c>
      <c r="CU6" s="453"/>
      <c r="CV6" s="453"/>
      <c r="CW6" s="453"/>
      <c r="CX6" s="453"/>
      <c r="CY6" s="453"/>
      <c r="CZ6" s="453"/>
      <c r="DA6" s="454"/>
      <c r="DB6" s="452">
        <v>95.2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205806</v>
      </c>
      <c r="BO7" s="416"/>
      <c r="BP7" s="416"/>
      <c r="BQ7" s="416"/>
      <c r="BR7" s="416"/>
      <c r="BS7" s="416"/>
      <c r="BT7" s="416"/>
      <c r="BU7" s="417"/>
      <c r="BV7" s="415">
        <v>127611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9143016</v>
      </c>
      <c r="CU7" s="416"/>
      <c r="CV7" s="416"/>
      <c r="CW7" s="416"/>
      <c r="CX7" s="416"/>
      <c r="CY7" s="416"/>
      <c r="CZ7" s="416"/>
      <c r="DA7" s="417"/>
      <c r="DB7" s="415">
        <v>9002664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733288</v>
      </c>
      <c r="BO8" s="416"/>
      <c r="BP8" s="416"/>
      <c r="BQ8" s="416"/>
      <c r="BR8" s="416"/>
      <c r="BS8" s="416"/>
      <c r="BT8" s="416"/>
      <c r="BU8" s="417"/>
      <c r="BV8" s="415">
        <v>637312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v>
      </c>
      <c r="CU8" s="456"/>
      <c r="CV8" s="456"/>
      <c r="CW8" s="456"/>
      <c r="CX8" s="456"/>
      <c r="CY8" s="456"/>
      <c r="CZ8" s="456"/>
      <c r="DA8" s="457"/>
      <c r="DB8" s="455">
        <v>0.5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34613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95976</v>
      </c>
      <c r="BO9" s="416"/>
      <c r="BP9" s="416"/>
      <c r="BQ9" s="416"/>
      <c r="BR9" s="416"/>
      <c r="BS9" s="416"/>
      <c r="BT9" s="416"/>
      <c r="BU9" s="417"/>
      <c r="BV9" s="415">
        <v>-106921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13.8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35253</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809780</v>
      </c>
      <c r="BO10" s="416"/>
      <c r="BP10" s="416"/>
      <c r="BQ10" s="416"/>
      <c r="BR10" s="416"/>
      <c r="BS10" s="416"/>
      <c r="BT10" s="416"/>
      <c r="BU10" s="417"/>
      <c r="BV10" s="415">
        <v>703612</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106</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33766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400000</v>
      </c>
      <c r="BO12" s="416"/>
      <c r="BP12" s="416"/>
      <c r="BQ12" s="416"/>
      <c r="BR12" s="416"/>
      <c r="BS12" s="416"/>
      <c r="BT12" s="416"/>
      <c r="BU12" s="417"/>
      <c r="BV12" s="415">
        <v>450000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33616</v>
      </c>
      <c r="S13" s="497"/>
      <c r="T13" s="497"/>
      <c r="U13" s="497"/>
      <c r="V13" s="498"/>
      <c r="W13" s="431" t="s">
        <v>120</v>
      </c>
      <c r="X13" s="432"/>
      <c r="Y13" s="432"/>
      <c r="Z13" s="432"/>
      <c r="AA13" s="432"/>
      <c r="AB13" s="422"/>
      <c r="AC13" s="466">
        <v>1408</v>
      </c>
      <c r="AD13" s="467"/>
      <c r="AE13" s="467"/>
      <c r="AF13" s="467"/>
      <c r="AG13" s="506"/>
      <c r="AH13" s="466">
        <v>1778</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505756</v>
      </c>
      <c r="BO13" s="416"/>
      <c r="BP13" s="416"/>
      <c r="BQ13" s="416"/>
      <c r="BR13" s="416"/>
      <c r="BS13" s="416"/>
      <c r="BT13" s="416"/>
      <c r="BU13" s="417"/>
      <c r="BV13" s="415">
        <v>146691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11.5</v>
      </c>
      <c r="CU13" s="413"/>
      <c r="CV13" s="413"/>
      <c r="CW13" s="413"/>
      <c r="CX13" s="413"/>
      <c r="CY13" s="413"/>
      <c r="CZ13" s="413"/>
      <c r="DA13" s="414"/>
      <c r="DB13" s="412">
        <v>12.5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34150</v>
      </c>
      <c r="S14" s="497"/>
      <c r="T14" s="497"/>
      <c r="U14" s="497"/>
      <c r="V14" s="498"/>
      <c r="W14" s="405"/>
      <c r="X14" s="406"/>
      <c r="Y14" s="406"/>
      <c r="Z14" s="406"/>
      <c r="AA14" s="406"/>
      <c r="AB14" s="395"/>
      <c r="AC14" s="499">
        <v>9.1999999999999993</v>
      </c>
      <c r="AD14" s="500"/>
      <c r="AE14" s="500"/>
      <c r="AF14" s="500"/>
      <c r="AG14" s="501"/>
      <c r="AH14" s="499">
        <v>11.1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62.2</v>
      </c>
      <c r="CU14" s="511"/>
      <c r="CV14" s="511"/>
      <c r="CW14" s="511"/>
      <c r="CX14" s="511"/>
      <c r="CY14" s="511"/>
      <c r="CZ14" s="511"/>
      <c r="DA14" s="512"/>
      <c r="DB14" s="510">
        <v>72.599999999999994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33986</v>
      </c>
      <c r="S15" s="497"/>
      <c r="T15" s="497"/>
      <c r="U15" s="497"/>
      <c r="V15" s="498"/>
      <c r="W15" s="431" t="s">
        <v>127</v>
      </c>
      <c r="X15" s="432"/>
      <c r="Y15" s="432"/>
      <c r="Z15" s="432"/>
      <c r="AA15" s="432"/>
      <c r="AB15" s="422"/>
      <c r="AC15" s="466">
        <v>2820</v>
      </c>
      <c r="AD15" s="467"/>
      <c r="AE15" s="467"/>
      <c r="AF15" s="467"/>
      <c r="AG15" s="506"/>
      <c r="AH15" s="466">
        <v>3289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3565541</v>
      </c>
      <c r="BO15" s="379"/>
      <c r="BP15" s="379"/>
      <c r="BQ15" s="379"/>
      <c r="BR15" s="379"/>
      <c r="BS15" s="379"/>
      <c r="BT15" s="379"/>
      <c r="BU15" s="380"/>
      <c r="BV15" s="378">
        <v>3434673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18.399999999999999</v>
      </c>
      <c r="AD16" s="500"/>
      <c r="AE16" s="500"/>
      <c r="AF16" s="500"/>
      <c r="AG16" s="501"/>
      <c r="AH16" s="499">
        <v>20.6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7136903</v>
      </c>
      <c r="BO16" s="416"/>
      <c r="BP16" s="416"/>
      <c r="BQ16" s="416"/>
      <c r="BR16" s="416"/>
      <c r="BS16" s="416"/>
      <c r="BT16" s="416"/>
      <c r="BU16" s="417"/>
      <c r="BV16" s="415">
        <v>6780624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11098</v>
      </c>
      <c r="AD17" s="467"/>
      <c r="AE17" s="467"/>
      <c r="AF17" s="467"/>
      <c r="AG17" s="506"/>
      <c r="AH17" s="466">
        <v>10787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4543851</v>
      </c>
      <c r="BO17" s="416"/>
      <c r="BP17" s="416"/>
      <c r="BQ17" s="416"/>
      <c r="BR17" s="416"/>
      <c r="BS17" s="416"/>
      <c r="BT17" s="416"/>
      <c r="BU17" s="417"/>
      <c r="BV17" s="415">
        <v>4425940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211.3</v>
      </c>
      <c r="M18" s="528"/>
      <c r="N18" s="528"/>
      <c r="O18" s="528"/>
      <c r="P18" s="528"/>
      <c r="Q18" s="528"/>
      <c r="R18" s="529"/>
      <c r="S18" s="529"/>
      <c r="T18" s="529"/>
      <c r="U18" s="529"/>
      <c r="V18" s="530"/>
      <c r="W18" s="433"/>
      <c r="X18" s="434"/>
      <c r="Y18" s="434"/>
      <c r="Z18" s="434"/>
      <c r="AA18" s="434"/>
      <c r="AB18" s="425"/>
      <c r="AC18" s="531">
        <v>72.400000000000006</v>
      </c>
      <c r="AD18" s="532"/>
      <c r="AE18" s="532"/>
      <c r="AF18" s="532"/>
      <c r="AG18" s="533"/>
      <c r="AH18" s="531">
        <v>67.5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8136056</v>
      </c>
      <c r="BO18" s="416"/>
      <c r="BP18" s="416"/>
      <c r="BQ18" s="416"/>
      <c r="BR18" s="416"/>
      <c r="BS18" s="416"/>
      <c r="BT18" s="416"/>
      <c r="BU18" s="417"/>
      <c r="BV18" s="415">
        <v>8040230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164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11304224</v>
      </c>
      <c r="BO19" s="416"/>
      <c r="BP19" s="416"/>
      <c r="BQ19" s="416"/>
      <c r="BR19" s="416"/>
      <c r="BS19" s="416"/>
      <c r="BT19" s="416"/>
      <c r="BU19" s="417"/>
      <c r="BV19" s="415">
        <v>10893695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13978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15573488</v>
      </c>
      <c r="BO23" s="416"/>
      <c r="BP23" s="416"/>
      <c r="BQ23" s="416"/>
      <c r="BR23" s="416"/>
      <c r="BS23" s="416"/>
      <c r="BT23" s="416"/>
      <c r="BU23" s="417"/>
      <c r="BV23" s="415">
        <v>14280390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8300</v>
      </c>
      <c r="R24" s="467"/>
      <c r="S24" s="467"/>
      <c r="T24" s="467"/>
      <c r="U24" s="467"/>
      <c r="V24" s="506"/>
      <c r="W24" s="561"/>
      <c r="X24" s="549"/>
      <c r="Y24" s="550"/>
      <c r="Z24" s="465" t="s">
        <v>150</v>
      </c>
      <c r="AA24" s="445"/>
      <c r="AB24" s="445"/>
      <c r="AC24" s="445"/>
      <c r="AD24" s="445"/>
      <c r="AE24" s="445"/>
      <c r="AF24" s="445"/>
      <c r="AG24" s="446"/>
      <c r="AH24" s="466">
        <v>295</v>
      </c>
      <c r="AI24" s="467"/>
      <c r="AJ24" s="467"/>
      <c r="AK24" s="467"/>
      <c r="AL24" s="506"/>
      <c r="AM24" s="466">
        <v>841635</v>
      </c>
      <c r="AN24" s="467"/>
      <c r="AO24" s="467"/>
      <c r="AP24" s="467"/>
      <c r="AQ24" s="467"/>
      <c r="AR24" s="506"/>
      <c r="AS24" s="466">
        <v>2853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10877332</v>
      </c>
      <c r="BO24" s="416"/>
      <c r="BP24" s="416"/>
      <c r="BQ24" s="416"/>
      <c r="BR24" s="416"/>
      <c r="BS24" s="416"/>
      <c r="BT24" s="416"/>
      <c r="BU24" s="417"/>
      <c r="BV24" s="415">
        <v>11152256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6630</v>
      </c>
      <c r="R25" s="467"/>
      <c r="S25" s="467"/>
      <c r="T25" s="467"/>
      <c r="U25" s="467"/>
      <c r="V25" s="506"/>
      <c r="W25" s="561"/>
      <c r="X25" s="549"/>
      <c r="Y25" s="550"/>
      <c r="Z25" s="465" t="s">
        <v>153</v>
      </c>
      <c r="AA25" s="445"/>
      <c r="AB25" s="445"/>
      <c r="AC25" s="445"/>
      <c r="AD25" s="445"/>
      <c r="AE25" s="445"/>
      <c r="AF25" s="445"/>
      <c r="AG25" s="446"/>
      <c r="AH25" s="466">
        <v>50</v>
      </c>
      <c r="AI25" s="467"/>
      <c r="AJ25" s="467"/>
      <c r="AK25" s="467"/>
      <c r="AL25" s="506"/>
      <c r="AM25" s="466">
        <v>132450</v>
      </c>
      <c r="AN25" s="467"/>
      <c r="AO25" s="467"/>
      <c r="AP25" s="467"/>
      <c r="AQ25" s="467"/>
      <c r="AR25" s="506"/>
      <c r="AS25" s="466">
        <v>2649</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470215</v>
      </c>
      <c r="BO25" s="379"/>
      <c r="BP25" s="379"/>
      <c r="BQ25" s="379"/>
      <c r="BR25" s="379"/>
      <c r="BS25" s="379"/>
      <c r="BT25" s="379"/>
      <c r="BU25" s="380"/>
      <c r="BV25" s="378">
        <v>549548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5670</v>
      </c>
      <c r="R26" s="467"/>
      <c r="S26" s="467"/>
      <c r="T26" s="467"/>
      <c r="U26" s="467"/>
      <c r="V26" s="506"/>
      <c r="W26" s="561"/>
      <c r="X26" s="549"/>
      <c r="Y26" s="550"/>
      <c r="Z26" s="465" t="s">
        <v>156</v>
      </c>
      <c r="AA26" s="571"/>
      <c r="AB26" s="571"/>
      <c r="AC26" s="571"/>
      <c r="AD26" s="571"/>
      <c r="AE26" s="571"/>
      <c r="AF26" s="571"/>
      <c r="AG26" s="572"/>
      <c r="AH26" s="466">
        <v>10</v>
      </c>
      <c r="AI26" s="467"/>
      <c r="AJ26" s="467"/>
      <c r="AK26" s="467"/>
      <c r="AL26" s="506"/>
      <c r="AM26" s="466">
        <v>24760</v>
      </c>
      <c r="AN26" s="467"/>
      <c r="AO26" s="467"/>
      <c r="AP26" s="467"/>
      <c r="AQ26" s="467"/>
      <c r="AR26" s="506"/>
      <c r="AS26" s="466">
        <v>2476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3960</v>
      </c>
      <c r="R27" s="467"/>
      <c r="S27" s="467"/>
      <c r="T27" s="467"/>
      <c r="U27" s="467"/>
      <c r="V27" s="506"/>
      <c r="W27" s="561"/>
      <c r="X27" s="549"/>
      <c r="Y27" s="550"/>
      <c r="Z27" s="465" t="s">
        <v>159</v>
      </c>
      <c r="AA27" s="445"/>
      <c r="AB27" s="445"/>
      <c r="AC27" s="445"/>
      <c r="AD27" s="445"/>
      <c r="AE27" s="445"/>
      <c r="AF27" s="445"/>
      <c r="AG27" s="446"/>
      <c r="AH27" s="466">
        <v>27</v>
      </c>
      <c r="AI27" s="467"/>
      <c r="AJ27" s="467"/>
      <c r="AK27" s="467"/>
      <c r="AL27" s="506"/>
      <c r="AM27" s="466">
        <v>75546</v>
      </c>
      <c r="AN27" s="467"/>
      <c r="AO27" s="467"/>
      <c r="AP27" s="467"/>
      <c r="AQ27" s="467"/>
      <c r="AR27" s="506"/>
      <c r="AS27" s="466">
        <v>2798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430000</v>
      </c>
      <c r="BO27" s="585"/>
      <c r="BP27" s="585"/>
      <c r="BQ27" s="585"/>
      <c r="BR27" s="585"/>
      <c r="BS27" s="585"/>
      <c r="BT27" s="585"/>
      <c r="BU27" s="586"/>
      <c r="BV27" s="584">
        <v>430000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3230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4305023</v>
      </c>
      <c r="BO28" s="379"/>
      <c r="BP28" s="379"/>
      <c r="BQ28" s="379"/>
      <c r="BR28" s="379"/>
      <c r="BS28" s="379"/>
      <c r="BT28" s="379"/>
      <c r="BU28" s="380"/>
      <c r="BV28" s="378">
        <v>3895243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16</v>
      </c>
      <c r="M29" s="467"/>
      <c r="N29" s="467"/>
      <c r="O29" s="467"/>
      <c r="P29" s="506"/>
      <c r="Q29" s="466">
        <v>2970</v>
      </c>
      <c r="R29" s="467"/>
      <c r="S29" s="467"/>
      <c r="T29" s="467"/>
      <c r="U29" s="467"/>
      <c r="V29" s="506"/>
      <c r="W29" s="562"/>
      <c r="X29" s="563"/>
      <c r="Y29" s="564"/>
      <c r="Z29" s="465" t="s">
        <v>166</v>
      </c>
      <c r="AA29" s="445"/>
      <c r="AB29" s="445"/>
      <c r="AC29" s="445"/>
      <c r="AD29" s="445"/>
      <c r="AE29" s="445"/>
      <c r="AF29" s="445"/>
      <c r="AG29" s="446"/>
      <c r="AH29" s="466">
        <v>322</v>
      </c>
      <c r="AI29" s="467"/>
      <c r="AJ29" s="467"/>
      <c r="AK29" s="467"/>
      <c r="AL29" s="506"/>
      <c r="AM29" s="466">
        <v>917181</v>
      </c>
      <c r="AN29" s="467"/>
      <c r="AO29" s="467"/>
      <c r="AP29" s="467"/>
      <c r="AQ29" s="467"/>
      <c r="AR29" s="506"/>
      <c r="AS29" s="466">
        <v>2848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1012516</v>
      </c>
      <c r="BO29" s="416"/>
      <c r="BP29" s="416"/>
      <c r="BQ29" s="416"/>
      <c r="BR29" s="416"/>
      <c r="BS29" s="416"/>
      <c r="BT29" s="416"/>
      <c r="BU29" s="417"/>
      <c r="BV29" s="415">
        <v>1001928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2302375</v>
      </c>
      <c r="BO30" s="585"/>
      <c r="BP30" s="585"/>
      <c r="BQ30" s="585"/>
      <c r="BR30" s="585"/>
      <c r="BS30" s="585"/>
      <c r="BT30" s="585"/>
      <c r="BU30" s="586"/>
      <c r="BV30" s="584">
        <v>974132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松山養護老人ホーム事務組合（一般会計）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東温市土地開発公社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公共下水道特別会計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松山養護老人ホーム事務組合（診療所事業特別会計）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農業集落排水特別会計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松山広域福祉事務組合（一般会計）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ふるさと交流館特別会計</v>
      </c>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松山広域福祉事務組合（公営企業会計）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松山衛生事務組合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愛媛県市町総合事務組合（退職手当事業分）</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愛媛県市町総合事務組合（消防補償事業分）</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愛媛県市町総合事務組合（交通災害事業分）</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愛媛県市町総合事務組合（議員公務災害事業分）</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松山市・東温市共有山林組合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526</v>
      </c>
      <c r="D34" s="1181"/>
      <c r="E34" s="1182"/>
      <c r="F34" s="32">
        <v>21.43</v>
      </c>
      <c r="G34" s="33">
        <v>23.17</v>
      </c>
      <c r="H34" s="33">
        <v>23.66</v>
      </c>
      <c r="I34" s="33">
        <v>24</v>
      </c>
      <c r="J34" s="34">
        <v>24.08</v>
      </c>
      <c r="K34" s="22"/>
      <c r="L34" s="22"/>
      <c r="M34" s="22"/>
      <c r="N34" s="22"/>
      <c r="O34" s="22"/>
      <c r="P34" s="22"/>
    </row>
    <row r="35" spans="1:16" ht="39" customHeight="1">
      <c r="A35" s="22"/>
      <c r="B35" s="35"/>
      <c r="C35" s="1175" t="s">
        <v>527</v>
      </c>
      <c r="D35" s="1176"/>
      <c r="E35" s="1177"/>
      <c r="F35" s="36">
        <v>7.3</v>
      </c>
      <c r="G35" s="37">
        <v>8.61</v>
      </c>
      <c r="H35" s="37">
        <v>8.2799999999999994</v>
      </c>
      <c r="I35" s="37">
        <v>7.07</v>
      </c>
      <c r="J35" s="38">
        <v>8.02</v>
      </c>
      <c r="K35" s="22"/>
      <c r="L35" s="22"/>
      <c r="M35" s="22"/>
      <c r="N35" s="22"/>
      <c r="O35" s="22"/>
      <c r="P35" s="22"/>
    </row>
    <row r="36" spans="1:16" ht="39" customHeight="1">
      <c r="A36" s="22"/>
      <c r="B36" s="35"/>
      <c r="C36" s="1175" t="s">
        <v>528</v>
      </c>
      <c r="D36" s="1176"/>
      <c r="E36" s="1177"/>
      <c r="F36" s="36">
        <v>3.19</v>
      </c>
      <c r="G36" s="37">
        <v>4.04</v>
      </c>
      <c r="H36" s="37">
        <v>4.8600000000000003</v>
      </c>
      <c r="I36" s="37">
        <v>5.01</v>
      </c>
      <c r="J36" s="38">
        <v>3.79</v>
      </c>
      <c r="K36" s="22"/>
      <c r="L36" s="22"/>
      <c r="M36" s="22"/>
      <c r="N36" s="22"/>
      <c r="O36" s="22"/>
      <c r="P36" s="22"/>
    </row>
    <row r="37" spans="1:16" ht="39" customHeight="1">
      <c r="A37" s="22"/>
      <c r="B37" s="35"/>
      <c r="C37" s="1175" t="s">
        <v>529</v>
      </c>
      <c r="D37" s="1176"/>
      <c r="E37" s="1177"/>
      <c r="F37" s="36">
        <v>0.89</v>
      </c>
      <c r="G37" s="37">
        <v>0.4</v>
      </c>
      <c r="H37" s="37">
        <v>0.54</v>
      </c>
      <c r="I37" s="37">
        <v>0.8</v>
      </c>
      <c r="J37" s="38">
        <v>0.91</v>
      </c>
      <c r="K37" s="22"/>
      <c r="L37" s="22"/>
      <c r="M37" s="22"/>
      <c r="N37" s="22"/>
      <c r="O37" s="22"/>
      <c r="P37" s="22"/>
    </row>
    <row r="38" spans="1:16" ht="39" customHeight="1">
      <c r="A38" s="22"/>
      <c r="B38" s="35"/>
      <c r="C38" s="1175" t="s">
        <v>530</v>
      </c>
      <c r="D38" s="1176"/>
      <c r="E38" s="1177"/>
      <c r="F38" s="36">
        <v>0.22</v>
      </c>
      <c r="G38" s="37">
        <v>0.26</v>
      </c>
      <c r="H38" s="37">
        <v>0.25</v>
      </c>
      <c r="I38" s="37">
        <v>0.27</v>
      </c>
      <c r="J38" s="38">
        <v>0.24</v>
      </c>
      <c r="K38" s="22"/>
      <c r="L38" s="22"/>
      <c r="M38" s="22"/>
      <c r="N38" s="22"/>
      <c r="O38" s="22"/>
      <c r="P38" s="22"/>
    </row>
    <row r="39" spans="1:16" ht="39" customHeight="1">
      <c r="A39" s="22"/>
      <c r="B39" s="35"/>
      <c r="C39" s="1175" t="s">
        <v>531</v>
      </c>
      <c r="D39" s="1176"/>
      <c r="E39" s="1177"/>
      <c r="F39" s="36">
        <v>0.17</v>
      </c>
      <c r="G39" s="37">
        <v>0.17</v>
      </c>
      <c r="H39" s="37">
        <v>0.17</v>
      </c>
      <c r="I39" s="37">
        <v>0.16</v>
      </c>
      <c r="J39" s="38">
        <v>0.16</v>
      </c>
      <c r="K39" s="22"/>
      <c r="L39" s="22"/>
      <c r="M39" s="22"/>
      <c r="N39" s="22"/>
      <c r="O39" s="22"/>
      <c r="P39" s="22"/>
    </row>
    <row r="40" spans="1:16" ht="39" customHeight="1">
      <c r="A40" s="22"/>
      <c r="B40" s="35"/>
      <c r="C40" s="1175" t="s">
        <v>532</v>
      </c>
      <c r="D40" s="1176"/>
      <c r="E40" s="1177"/>
      <c r="F40" s="36">
        <v>0.11</v>
      </c>
      <c r="G40" s="37">
        <v>0.02</v>
      </c>
      <c r="H40" s="37">
        <v>0.12</v>
      </c>
      <c r="I40" s="37">
        <v>7.0000000000000007E-2</v>
      </c>
      <c r="J40" s="38">
        <v>0.12</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495</v>
      </c>
      <c r="G42" s="37" t="s">
        <v>495</v>
      </c>
      <c r="H42" s="37" t="s">
        <v>495</v>
      </c>
      <c r="I42" s="37" t="s">
        <v>495</v>
      </c>
      <c r="J42" s="38" t="s">
        <v>495</v>
      </c>
      <c r="K42" s="22"/>
      <c r="L42" s="22"/>
      <c r="M42" s="22"/>
      <c r="N42" s="22"/>
      <c r="O42" s="22"/>
      <c r="P42" s="22"/>
    </row>
    <row r="43" spans="1:16" ht="39" customHeight="1" thickBot="1">
      <c r="A43" s="22"/>
      <c r="B43" s="40"/>
      <c r="C43" s="1178" t="s">
        <v>535</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1613</v>
      </c>
      <c r="L45" s="60">
        <v>1566</v>
      </c>
      <c r="M45" s="60">
        <v>1557</v>
      </c>
      <c r="N45" s="60">
        <v>1530</v>
      </c>
      <c r="O45" s="61">
        <v>1460</v>
      </c>
      <c r="P45" s="48"/>
      <c r="Q45" s="48"/>
      <c r="R45" s="48"/>
      <c r="S45" s="48"/>
      <c r="T45" s="48"/>
      <c r="U45" s="48"/>
    </row>
    <row r="46" spans="1:21" ht="30.75" customHeight="1">
      <c r="A46" s="48"/>
      <c r="B46" s="1193"/>
      <c r="C46" s="1194"/>
      <c r="D46" s="62"/>
      <c r="E46" s="1185" t="s">
        <v>12</v>
      </c>
      <c r="F46" s="1185"/>
      <c r="G46" s="1185"/>
      <c r="H46" s="1185"/>
      <c r="I46" s="1185"/>
      <c r="J46" s="1186"/>
      <c r="K46" s="63" t="s">
        <v>495</v>
      </c>
      <c r="L46" s="64" t="s">
        <v>495</v>
      </c>
      <c r="M46" s="64" t="s">
        <v>495</v>
      </c>
      <c r="N46" s="64" t="s">
        <v>495</v>
      </c>
      <c r="O46" s="65" t="s">
        <v>495</v>
      </c>
      <c r="P46" s="48"/>
      <c r="Q46" s="48"/>
      <c r="R46" s="48"/>
      <c r="S46" s="48"/>
      <c r="T46" s="48"/>
      <c r="U46" s="48"/>
    </row>
    <row r="47" spans="1:21" ht="30.75" customHeight="1">
      <c r="A47" s="48"/>
      <c r="B47" s="1193"/>
      <c r="C47" s="1194"/>
      <c r="D47" s="62"/>
      <c r="E47" s="1185" t="s">
        <v>13</v>
      </c>
      <c r="F47" s="1185"/>
      <c r="G47" s="1185"/>
      <c r="H47" s="1185"/>
      <c r="I47" s="1185"/>
      <c r="J47" s="1186"/>
      <c r="K47" s="63" t="s">
        <v>495</v>
      </c>
      <c r="L47" s="64" t="s">
        <v>495</v>
      </c>
      <c r="M47" s="64" t="s">
        <v>495</v>
      </c>
      <c r="N47" s="64" t="s">
        <v>495</v>
      </c>
      <c r="O47" s="65" t="s">
        <v>495</v>
      </c>
      <c r="P47" s="48"/>
      <c r="Q47" s="48"/>
      <c r="R47" s="48"/>
      <c r="S47" s="48"/>
      <c r="T47" s="48"/>
      <c r="U47" s="48"/>
    </row>
    <row r="48" spans="1:21" ht="30.75" customHeight="1">
      <c r="A48" s="48"/>
      <c r="B48" s="1193"/>
      <c r="C48" s="1194"/>
      <c r="D48" s="62"/>
      <c r="E48" s="1185" t="s">
        <v>14</v>
      </c>
      <c r="F48" s="1185"/>
      <c r="G48" s="1185"/>
      <c r="H48" s="1185"/>
      <c r="I48" s="1185"/>
      <c r="J48" s="1186"/>
      <c r="K48" s="63">
        <v>636</v>
      </c>
      <c r="L48" s="64">
        <v>669</v>
      </c>
      <c r="M48" s="64">
        <v>688</v>
      </c>
      <c r="N48" s="64">
        <v>684</v>
      </c>
      <c r="O48" s="65">
        <v>690</v>
      </c>
      <c r="P48" s="48"/>
      <c r="Q48" s="48"/>
      <c r="R48" s="48"/>
      <c r="S48" s="48"/>
      <c r="T48" s="48"/>
      <c r="U48" s="48"/>
    </row>
    <row r="49" spans="1:21" ht="30.75" customHeight="1">
      <c r="A49" s="48"/>
      <c r="B49" s="1193"/>
      <c r="C49" s="1194"/>
      <c r="D49" s="62"/>
      <c r="E49" s="1185" t="s">
        <v>15</v>
      </c>
      <c r="F49" s="1185"/>
      <c r="G49" s="1185"/>
      <c r="H49" s="1185"/>
      <c r="I49" s="1185"/>
      <c r="J49" s="1186"/>
      <c r="K49" s="63" t="s">
        <v>495</v>
      </c>
      <c r="L49" s="64" t="s">
        <v>495</v>
      </c>
      <c r="M49" s="64" t="s">
        <v>495</v>
      </c>
      <c r="N49" s="64" t="s">
        <v>495</v>
      </c>
      <c r="O49" s="65" t="s">
        <v>495</v>
      </c>
      <c r="P49" s="48"/>
      <c r="Q49" s="48"/>
      <c r="R49" s="48"/>
      <c r="S49" s="48"/>
      <c r="T49" s="48"/>
      <c r="U49" s="48"/>
    </row>
    <row r="50" spans="1:21" ht="30.75" customHeight="1">
      <c r="A50" s="48"/>
      <c r="B50" s="1193"/>
      <c r="C50" s="1194"/>
      <c r="D50" s="62"/>
      <c r="E50" s="1185" t="s">
        <v>16</v>
      </c>
      <c r="F50" s="1185"/>
      <c r="G50" s="1185"/>
      <c r="H50" s="1185"/>
      <c r="I50" s="1185"/>
      <c r="J50" s="1186"/>
      <c r="K50" s="63">
        <v>43</v>
      </c>
      <c r="L50" s="64">
        <v>43</v>
      </c>
      <c r="M50" s="64">
        <v>43</v>
      </c>
      <c r="N50" s="64">
        <v>43</v>
      </c>
      <c r="O50" s="65">
        <v>43</v>
      </c>
      <c r="P50" s="48"/>
      <c r="Q50" s="48"/>
      <c r="R50" s="48"/>
      <c r="S50" s="48"/>
      <c r="T50" s="48"/>
      <c r="U50" s="48"/>
    </row>
    <row r="51" spans="1:21" ht="30.75" customHeight="1">
      <c r="A51" s="48"/>
      <c r="B51" s="1195"/>
      <c r="C51" s="1196"/>
      <c r="D51" s="66"/>
      <c r="E51" s="1185" t="s">
        <v>17</v>
      </c>
      <c r="F51" s="1185"/>
      <c r="G51" s="1185"/>
      <c r="H51" s="1185"/>
      <c r="I51" s="1185"/>
      <c r="J51" s="1186"/>
      <c r="K51" s="63" t="s">
        <v>495</v>
      </c>
      <c r="L51" s="64" t="s">
        <v>495</v>
      </c>
      <c r="M51" s="64" t="s">
        <v>495</v>
      </c>
      <c r="N51" s="64" t="s">
        <v>495</v>
      </c>
      <c r="O51" s="65" t="s">
        <v>495</v>
      </c>
      <c r="P51" s="48"/>
      <c r="Q51" s="48"/>
      <c r="R51" s="48"/>
      <c r="S51" s="48"/>
      <c r="T51" s="48"/>
      <c r="U51" s="48"/>
    </row>
    <row r="52" spans="1:21" ht="30.75" customHeight="1">
      <c r="A52" s="48"/>
      <c r="B52" s="1183" t="s">
        <v>18</v>
      </c>
      <c r="C52" s="1184"/>
      <c r="D52" s="66"/>
      <c r="E52" s="1185" t="s">
        <v>19</v>
      </c>
      <c r="F52" s="1185"/>
      <c r="G52" s="1185"/>
      <c r="H52" s="1185"/>
      <c r="I52" s="1185"/>
      <c r="J52" s="1186"/>
      <c r="K52" s="63">
        <v>1245</v>
      </c>
      <c r="L52" s="64">
        <v>1255</v>
      </c>
      <c r="M52" s="64">
        <v>1317</v>
      </c>
      <c r="N52" s="64">
        <v>1378</v>
      </c>
      <c r="O52" s="65">
        <v>1373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1047</v>
      </c>
      <c r="L53" s="69">
        <v>1023</v>
      </c>
      <c r="M53" s="69">
        <v>971</v>
      </c>
      <c r="N53" s="69">
        <v>879</v>
      </c>
      <c r="O53" s="70">
        <v>820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13748</v>
      </c>
      <c r="J41" s="83">
        <v>13645</v>
      </c>
      <c r="K41" s="83">
        <v>13828</v>
      </c>
      <c r="L41" s="83">
        <v>14280</v>
      </c>
      <c r="M41" s="84">
        <v>15573</v>
      </c>
    </row>
    <row r="42" spans="2:13" ht="27.75" customHeight="1">
      <c r="B42" s="1201"/>
      <c r="C42" s="1202"/>
      <c r="D42" s="85"/>
      <c r="E42" s="1207" t="s">
        <v>25</v>
      </c>
      <c r="F42" s="1207"/>
      <c r="G42" s="1207"/>
      <c r="H42" s="1208"/>
      <c r="I42" s="86">
        <v>498</v>
      </c>
      <c r="J42" s="87">
        <v>456</v>
      </c>
      <c r="K42" s="87">
        <v>414</v>
      </c>
      <c r="L42" s="87">
        <v>372</v>
      </c>
      <c r="M42" s="88">
        <v>330</v>
      </c>
    </row>
    <row r="43" spans="2:13" ht="27.75" customHeight="1">
      <c r="B43" s="1201"/>
      <c r="C43" s="1202"/>
      <c r="D43" s="85"/>
      <c r="E43" s="1207" t="s">
        <v>26</v>
      </c>
      <c r="F43" s="1207"/>
      <c r="G43" s="1207"/>
      <c r="H43" s="1208"/>
      <c r="I43" s="86">
        <v>13244</v>
      </c>
      <c r="J43" s="87">
        <v>13125</v>
      </c>
      <c r="K43" s="87">
        <v>12982</v>
      </c>
      <c r="L43" s="87">
        <v>12569</v>
      </c>
      <c r="M43" s="88">
        <v>11934</v>
      </c>
    </row>
    <row r="44" spans="2:13" ht="27.75" customHeight="1">
      <c r="B44" s="1201"/>
      <c r="C44" s="1202"/>
      <c r="D44" s="85"/>
      <c r="E44" s="1207" t="s">
        <v>27</v>
      </c>
      <c r="F44" s="1207"/>
      <c r="G44" s="1207"/>
      <c r="H44" s="1208"/>
      <c r="I44" s="86" t="s">
        <v>495</v>
      </c>
      <c r="J44" s="87" t="s">
        <v>495</v>
      </c>
      <c r="K44" s="87" t="s">
        <v>495</v>
      </c>
      <c r="L44" s="87" t="s">
        <v>495</v>
      </c>
      <c r="M44" s="88" t="s">
        <v>495</v>
      </c>
    </row>
    <row r="45" spans="2:13" ht="27.75" customHeight="1">
      <c r="B45" s="1201"/>
      <c r="C45" s="1202"/>
      <c r="D45" s="85"/>
      <c r="E45" s="1207" t="s">
        <v>28</v>
      </c>
      <c r="F45" s="1207"/>
      <c r="G45" s="1207"/>
      <c r="H45" s="1208"/>
      <c r="I45" s="86">
        <v>1373</v>
      </c>
      <c r="J45" s="87">
        <v>1336</v>
      </c>
      <c r="K45" s="87">
        <v>1290</v>
      </c>
      <c r="L45" s="87">
        <v>1233</v>
      </c>
      <c r="M45" s="88">
        <v>1135</v>
      </c>
    </row>
    <row r="46" spans="2:13" ht="27.75" customHeight="1">
      <c r="B46" s="1201"/>
      <c r="C46" s="1202"/>
      <c r="D46" s="85"/>
      <c r="E46" s="1207" t="s">
        <v>29</v>
      </c>
      <c r="F46" s="1207"/>
      <c r="G46" s="1207"/>
      <c r="H46" s="1208"/>
      <c r="I46" s="86" t="s">
        <v>495</v>
      </c>
      <c r="J46" s="87" t="s">
        <v>495</v>
      </c>
      <c r="K46" s="87" t="s">
        <v>495</v>
      </c>
      <c r="L46" s="87" t="s">
        <v>495</v>
      </c>
      <c r="M46" s="88" t="s">
        <v>495</v>
      </c>
    </row>
    <row r="47" spans="2:13" ht="27.75" customHeight="1">
      <c r="B47" s="1201"/>
      <c r="C47" s="1202"/>
      <c r="D47" s="85"/>
      <c r="E47" s="1207" t="s">
        <v>30</v>
      </c>
      <c r="F47" s="1207"/>
      <c r="G47" s="1207"/>
      <c r="H47" s="1208"/>
      <c r="I47" s="86" t="s">
        <v>495</v>
      </c>
      <c r="J47" s="87" t="s">
        <v>495</v>
      </c>
      <c r="K47" s="87" t="s">
        <v>495</v>
      </c>
      <c r="L47" s="87" t="s">
        <v>495</v>
      </c>
      <c r="M47" s="88" t="s">
        <v>495</v>
      </c>
    </row>
    <row r="48" spans="2:13" ht="27.75" customHeight="1">
      <c r="B48" s="1203"/>
      <c r="C48" s="1204"/>
      <c r="D48" s="85"/>
      <c r="E48" s="1207" t="s">
        <v>31</v>
      </c>
      <c r="F48" s="1207"/>
      <c r="G48" s="1207"/>
      <c r="H48" s="1208"/>
      <c r="I48" s="86" t="s">
        <v>495</v>
      </c>
      <c r="J48" s="87" t="s">
        <v>495</v>
      </c>
      <c r="K48" s="87" t="s">
        <v>495</v>
      </c>
      <c r="L48" s="87" t="s">
        <v>495</v>
      </c>
      <c r="M48" s="88" t="s">
        <v>495</v>
      </c>
    </row>
    <row r="49" spans="2:13" ht="27.75" customHeight="1">
      <c r="B49" s="1209" t="s">
        <v>32</v>
      </c>
      <c r="C49" s="1210"/>
      <c r="D49" s="89"/>
      <c r="E49" s="1207" t="s">
        <v>33</v>
      </c>
      <c r="F49" s="1207"/>
      <c r="G49" s="1207"/>
      <c r="H49" s="1208"/>
      <c r="I49" s="86">
        <v>5339</v>
      </c>
      <c r="J49" s="87">
        <v>5648</v>
      </c>
      <c r="K49" s="87">
        <v>6155</v>
      </c>
      <c r="L49" s="87">
        <v>6301</v>
      </c>
      <c r="M49" s="88">
        <v>6889</v>
      </c>
    </row>
    <row r="50" spans="2:13" ht="27.75" customHeight="1">
      <c r="B50" s="1201"/>
      <c r="C50" s="1202"/>
      <c r="D50" s="85"/>
      <c r="E50" s="1207" t="s">
        <v>34</v>
      </c>
      <c r="F50" s="1207"/>
      <c r="G50" s="1207"/>
      <c r="H50" s="1208"/>
      <c r="I50" s="86">
        <v>308</v>
      </c>
      <c r="J50" s="87">
        <v>275</v>
      </c>
      <c r="K50" s="87">
        <v>253</v>
      </c>
      <c r="L50" s="87">
        <v>232</v>
      </c>
      <c r="M50" s="88">
        <v>219</v>
      </c>
    </row>
    <row r="51" spans="2:13" ht="27.75" customHeight="1">
      <c r="B51" s="1203"/>
      <c r="C51" s="1204"/>
      <c r="D51" s="85"/>
      <c r="E51" s="1207" t="s">
        <v>35</v>
      </c>
      <c r="F51" s="1207"/>
      <c r="G51" s="1207"/>
      <c r="H51" s="1208"/>
      <c r="I51" s="86">
        <v>16099</v>
      </c>
      <c r="J51" s="87">
        <v>16010</v>
      </c>
      <c r="K51" s="87">
        <v>16159</v>
      </c>
      <c r="L51" s="87">
        <v>16362</v>
      </c>
      <c r="M51" s="88">
        <v>17018</v>
      </c>
    </row>
    <row r="52" spans="2:13" ht="27.75" customHeight="1" thickBot="1">
      <c r="B52" s="1211" t="s">
        <v>36</v>
      </c>
      <c r="C52" s="1212"/>
      <c r="D52" s="90"/>
      <c r="E52" s="1213" t="s">
        <v>37</v>
      </c>
      <c r="F52" s="1213"/>
      <c r="G52" s="1213"/>
      <c r="H52" s="1214"/>
      <c r="I52" s="91">
        <v>7117</v>
      </c>
      <c r="J52" s="92">
        <v>6629</v>
      </c>
      <c r="K52" s="92">
        <v>5946</v>
      </c>
      <c r="L52" s="92">
        <v>5559</v>
      </c>
      <c r="M52" s="93">
        <v>4846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559</v>
      </c>
      <c r="H51" s="1228"/>
      <c r="I51" s="1233" t="s">
        <v>560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561</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562</v>
      </c>
      <c r="H55" s="1241"/>
      <c r="I55" s="1237" t="s">
        <v>560</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563</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7"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559</v>
      </c>
      <c r="H73" s="1228"/>
      <c r="I73" s="1233" t="s">
        <v>560</v>
      </c>
      <c r="J73" s="1233"/>
      <c r="K73" s="1248">
        <v>92.3</v>
      </c>
      <c r="L73" s="1248">
        <v>87.2</v>
      </c>
      <c r="M73" s="1236">
        <v>77.3</v>
      </c>
      <c r="N73" s="1236">
        <v>72.599999999999994</v>
      </c>
      <c r="O73" s="1236">
        <v>62.2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566</v>
      </c>
      <c r="J75" s="1237"/>
      <c r="K75" s="1249">
        <v>13.8</v>
      </c>
      <c r="L75" s="1249">
        <v>13.5</v>
      </c>
      <c r="M75" s="1249">
        <v>13.2</v>
      </c>
      <c r="N75" s="1249">
        <v>12.5</v>
      </c>
      <c r="O75" s="1249">
        <v>11.5</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562</v>
      </c>
      <c r="H77" s="1241"/>
      <c r="I77" s="1237" t="s">
        <v>560</v>
      </c>
      <c r="J77" s="1237"/>
      <c r="K77" s="1248">
        <v>88.3</v>
      </c>
      <c r="L77" s="1248">
        <v>76.2</v>
      </c>
      <c r="M77" s="1236">
        <v>65.3</v>
      </c>
      <c r="N77" s="1236">
        <v>60.8</v>
      </c>
      <c r="O77" s="1236">
        <v>58.5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566</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73306</v>
      </c>
      <c r="E3" s="116"/>
      <c r="F3" s="117">
        <v>67201</v>
      </c>
      <c r="G3" s="118"/>
      <c r="H3" s="119"/>
    </row>
    <row r="4" spans="1:8">
      <c r="A4" s="120"/>
      <c r="B4" s="121"/>
      <c r="C4" s="122"/>
      <c r="D4" s="123">
        <v>42940</v>
      </c>
      <c r="E4" s="124"/>
      <c r="F4" s="125">
        <v>35210</v>
      </c>
      <c r="G4" s="126"/>
      <c r="H4" s="127"/>
    </row>
    <row r="5" spans="1:8">
      <c r="A5" s="108" t="s">
        <v>514</v>
      </c>
      <c r="B5" s="113"/>
      <c r="C5" s="114"/>
      <c r="D5" s="115">
        <v>50478</v>
      </c>
      <c r="E5" s="116"/>
      <c r="F5" s="117">
        <v>75709</v>
      </c>
      <c r="G5" s="118"/>
      <c r="H5" s="119"/>
    </row>
    <row r="6" spans="1:8">
      <c r="A6" s="120"/>
      <c r="B6" s="121"/>
      <c r="C6" s="122"/>
      <c r="D6" s="123">
        <v>22869</v>
      </c>
      <c r="E6" s="124"/>
      <c r="F6" s="125">
        <v>35212</v>
      </c>
      <c r="G6" s="126"/>
      <c r="H6" s="127"/>
    </row>
    <row r="7" spans="1:8">
      <c r="A7" s="108" t="s">
        <v>515</v>
      </c>
      <c r="B7" s="113"/>
      <c r="C7" s="114"/>
      <c r="D7" s="115">
        <v>63644</v>
      </c>
      <c r="E7" s="116"/>
      <c r="F7" s="117">
        <v>90961</v>
      </c>
      <c r="G7" s="118"/>
      <c r="H7" s="119"/>
    </row>
    <row r="8" spans="1:8">
      <c r="A8" s="120"/>
      <c r="B8" s="121"/>
      <c r="C8" s="122"/>
      <c r="D8" s="123">
        <v>34016</v>
      </c>
      <c r="E8" s="124"/>
      <c r="F8" s="125">
        <v>37720</v>
      </c>
      <c r="G8" s="126"/>
      <c r="H8" s="127"/>
    </row>
    <row r="9" spans="1:8">
      <c r="A9" s="108" t="s">
        <v>516</v>
      </c>
      <c r="B9" s="113"/>
      <c r="C9" s="114"/>
      <c r="D9" s="115">
        <v>76301</v>
      </c>
      <c r="E9" s="116"/>
      <c r="F9" s="117">
        <v>106614</v>
      </c>
      <c r="G9" s="118"/>
      <c r="H9" s="119"/>
    </row>
    <row r="10" spans="1:8">
      <c r="A10" s="120"/>
      <c r="B10" s="121"/>
      <c r="C10" s="122"/>
      <c r="D10" s="123">
        <v>46615</v>
      </c>
      <c r="E10" s="124"/>
      <c r="F10" s="125">
        <v>45545</v>
      </c>
      <c r="G10" s="126"/>
      <c r="H10" s="127"/>
    </row>
    <row r="11" spans="1:8">
      <c r="A11" s="108" t="s">
        <v>517</v>
      </c>
      <c r="B11" s="113"/>
      <c r="C11" s="114"/>
      <c r="D11" s="115">
        <v>60739</v>
      </c>
      <c r="E11" s="116"/>
      <c r="F11" s="117">
        <v>85459</v>
      </c>
      <c r="G11" s="118"/>
      <c r="H11" s="119"/>
    </row>
    <row r="12" spans="1:8">
      <c r="A12" s="120"/>
      <c r="B12" s="121"/>
      <c r="C12" s="128"/>
      <c r="D12" s="123">
        <v>28054</v>
      </c>
      <c r="E12" s="124"/>
      <c r="F12" s="125">
        <v>44378</v>
      </c>
      <c r="G12" s="126"/>
      <c r="H12" s="127"/>
    </row>
    <row r="13" spans="1:8">
      <c r="A13" s="108"/>
      <c r="B13" s="113"/>
      <c r="C13" s="129"/>
      <c r="D13" s="130">
        <v>64894</v>
      </c>
      <c r="E13" s="131"/>
      <c r="F13" s="132">
        <v>85189</v>
      </c>
      <c r="G13" s="133"/>
      <c r="H13" s="119"/>
    </row>
    <row r="14" spans="1:8">
      <c r="A14" s="120"/>
      <c r="B14" s="121"/>
      <c r="C14" s="122"/>
      <c r="D14" s="123">
        <v>34899</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7.31</v>
      </c>
      <c r="C19" s="134">
        <f>ROUND(VALUE(SUBSTITUTE(実質収支比率等に係る経年分析!G$48,"▲","-")),2)</f>
        <v>8.61</v>
      </c>
      <c r="D19" s="134">
        <f>ROUND(VALUE(SUBSTITUTE(実質収支比率等に係る経年分析!H$48,"▲","-")),2)</f>
        <v>8.2899999999999991</v>
      </c>
      <c r="E19" s="134">
        <f>ROUND(VALUE(SUBSTITUTE(実質収支比率等に係る経年分析!I$48,"▲","-")),2)</f>
        <v>7.08</v>
      </c>
      <c r="F19" s="134">
        <f>ROUND(VALUE(SUBSTITUTE(実質収支比率等に係る経年分析!J$48,"▲","-")),2)</f>
        <v>8.02</v>
      </c>
    </row>
    <row r="20" spans="1:11">
      <c r="A20" s="134" t="s">
        <v>42</v>
      </c>
      <c r="B20" s="134">
        <f>ROUND(VALUE(SUBSTITUTE(実質収支比率等に係る経年分析!F$47,"▲","-")),2)</f>
        <v>33.270000000000003</v>
      </c>
      <c r="C20" s="134">
        <f>ROUND(VALUE(SUBSTITUTE(実質収支比率等に係る経年分析!G$47,"▲","-")),2)</f>
        <v>36.56</v>
      </c>
      <c r="D20" s="134">
        <f>ROUND(VALUE(SUBSTITUTE(実質収支比率等に係る経年分析!H$47,"▲","-")),2)</f>
        <v>40.549999999999997</v>
      </c>
      <c r="E20" s="134">
        <f>ROUND(VALUE(SUBSTITUTE(実質収支比率等に係る経年分析!I$47,"▲","-")),2)</f>
        <v>43.27</v>
      </c>
      <c r="F20" s="134">
        <f>ROUND(VALUE(SUBSTITUTE(実質収支比率等に係る経年分析!J$47,"▲","-")),2)</f>
        <v>47.09</v>
      </c>
    </row>
    <row r="21" spans="1:11">
      <c r="A21" s="134" t="s">
        <v>43</v>
      </c>
      <c r="B21" s="134">
        <f>IF(ISNUMBER(VALUE(SUBSTITUTE(実質収支比率等に係る経年分析!F$49,"▲","-"))),ROUND(VALUE(SUBSTITUTE(実質収支比率等に係る経年分析!F$49,"▲","-")),2),NA())</f>
        <v>-3.23</v>
      </c>
      <c r="C21" s="134">
        <f>IF(ISNUMBER(VALUE(SUBSTITUTE(実質収支比率等に係る経年分析!G$49,"▲","-"))),ROUND(VALUE(SUBSTITUTE(実質収支比率等に係る経年分析!G$49,"▲","-")),2),NA())</f>
        <v>4.1900000000000004</v>
      </c>
      <c r="D21" s="134">
        <f>IF(ISNUMBER(VALUE(SUBSTITUTE(実質収支比率等に係る経年分析!H$49,"▲","-"))),ROUND(VALUE(SUBSTITUTE(実質収支比率等に係る経年分析!H$49,"▲","-")),2),NA())</f>
        <v>4.47</v>
      </c>
      <c r="E21" s="134">
        <f>IF(ISNUMBER(VALUE(SUBSTITUTE(実質収支比率等に係る経年分析!I$49,"▲","-"))),ROUND(VALUE(SUBSTITUTE(実質収支比率等に係る経年分析!I$49,"▲","-")),2),NA())</f>
        <v>1.63</v>
      </c>
      <c r="F21" s="134">
        <f>IF(ISNUMBER(VALUE(SUBSTITUTE(実質収支比率等に係る経年分析!J$49,"▲","-"))),ROUND(VALUE(SUBSTITUTE(実質収支比率等に係る経年分析!J$49,"▲","-")),2),NA())</f>
        <v>5.53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ふるさと交流館特別会計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8.2799999999999994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23.17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24.08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1245</v>
      </c>
      <c r="E42" s="136"/>
      <c r="F42" s="136"/>
      <c r="G42" s="136">
        <f>'実質公債費比率（分子）の構造'!L$52</f>
        <v>1255</v>
      </c>
      <c r="H42" s="136"/>
      <c r="I42" s="136"/>
      <c r="J42" s="136">
        <f>'実質公債費比率（分子）の構造'!M$52</f>
        <v>1317</v>
      </c>
      <c r="K42" s="136"/>
      <c r="L42" s="136"/>
      <c r="M42" s="136">
        <f>'実質公債費比率（分子）の構造'!N$52</f>
        <v>1378</v>
      </c>
      <c r="N42" s="136"/>
      <c r="O42" s="136"/>
      <c r="P42" s="136">
        <f>'実質公債費比率（分子）の構造'!O$52</f>
        <v>1373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43</v>
      </c>
      <c r="C44" s="136"/>
      <c r="D44" s="136"/>
      <c r="E44" s="136">
        <f>'実質公債費比率（分子）の構造'!L$50</f>
        <v>43</v>
      </c>
      <c r="F44" s="136"/>
      <c r="G44" s="136"/>
      <c r="H44" s="136">
        <f>'実質公債費比率（分子）の構造'!M$50</f>
        <v>43</v>
      </c>
      <c r="I44" s="136"/>
      <c r="J44" s="136"/>
      <c r="K44" s="136">
        <f>'実質公債費比率（分子）の構造'!N$50</f>
        <v>43</v>
      </c>
      <c r="L44" s="136"/>
      <c r="M44" s="136"/>
      <c r="N44" s="136">
        <f>'実質公債費比率（分子）の構造'!O$50</f>
        <v>43</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636</v>
      </c>
      <c r="C46" s="136"/>
      <c r="D46" s="136"/>
      <c r="E46" s="136">
        <f>'実質公債費比率（分子）の構造'!L$48</f>
        <v>669</v>
      </c>
      <c r="F46" s="136"/>
      <c r="G46" s="136"/>
      <c r="H46" s="136">
        <f>'実質公債費比率（分子）の構造'!M$48</f>
        <v>688</v>
      </c>
      <c r="I46" s="136"/>
      <c r="J46" s="136"/>
      <c r="K46" s="136">
        <f>'実質公債費比率（分子）の構造'!N$48</f>
        <v>684</v>
      </c>
      <c r="L46" s="136"/>
      <c r="M46" s="136"/>
      <c r="N46" s="136">
        <f>'実質公債費比率（分子）の構造'!O$48</f>
        <v>690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1613</v>
      </c>
      <c r="C49" s="136"/>
      <c r="D49" s="136"/>
      <c r="E49" s="136">
        <f>'実質公債費比率（分子）の構造'!L$45</f>
        <v>1566</v>
      </c>
      <c r="F49" s="136"/>
      <c r="G49" s="136"/>
      <c r="H49" s="136">
        <f>'実質公債費比率（分子）の構造'!M$45</f>
        <v>1557</v>
      </c>
      <c r="I49" s="136"/>
      <c r="J49" s="136"/>
      <c r="K49" s="136">
        <f>'実質公債費比率（分子）の構造'!N$45</f>
        <v>1530</v>
      </c>
      <c r="L49" s="136"/>
      <c r="M49" s="136"/>
      <c r="N49" s="136">
        <f>'実質公債費比率（分子）の構造'!O$45</f>
        <v>1460</v>
      </c>
      <c r="O49" s="136"/>
      <c r="P49" s="136"/>
    </row>
    <row r="50" spans="1:16">
      <c r="A50" s="136" t="s">
        <v>58</v>
      </c>
      <c r="B50" s="136" t="e">
        <f>NA()</f>
        <v>#N/A</v>
      </c>
      <c r="C50" s="136">
        <f>IF(ISNUMBER('実質公債費比率（分子）の構造'!K$53),'実質公債費比率（分子）の構造'!K$53,NA())</f>
        <v>1047</v>
      </c>
      <c r="D50" s="136" t="e">
        <f>NA()</f>
        <v>#N/A</v>
      </c>
      <c r="E50" s="136" t="e">
        <f>NA()</f>
        <v>#N/A</v>
      </c>
      <c r="F50" s="136">
        <f>IF(ISNUMBER('実質公債費比率（分子）の構造'!L$53),'実質公債費比率（分子）の構造'!L$53,NA())</f>
        <v>1023</v>
      </c>
      <c r="G50" s="136" t="e">
        <f>NA()</f>
        <v>#N/A</v>
      </c>
      <c r="H50" s="136" t="e">
        <f>NA()</f>
        <v>#N/A</v>
      </c>
      <c r="I50" s="136">
        <f>IF(ISNUMBER('実質公債費比率（分子）の構造'!M$53),'実質公債費比率（分子）の構造'!M$53,NA())</f>
        <v>971</v>
      </c>
      <c r="J50" s="136" t="e">
        <f>NA()</f>
        <v>#N/A</v>
      </c>
      <c r="K50" s="136" t="e">
        <f>NA()</f>
        <v>#N/A</v>
      </c>
      <c r="L50" s="136">
        <f>IF(ISNUMBER('実質公債費比率（分子）の構造'!N$53),'実質公債費比率（分子）の構造'!N$53,NA())</f>
        <v>879</v>
      </c>
      <c r="M50" s="136" t="e">
        <f>NA()</f>
        <v>#N/A</v>
      </c>
      <c r="N50" s="136" t="e">
        <f>NA()</f>
        <v>#N/A</v>
      </c>
      <c r="O50" s="136">
        <f>IF(ISNUMBER('実質公債費比率（分子）の構造'!O$53),'実質公債費比率（分子）の構造'!O$53,NA())</f>
        <v>820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16099</v>
      </c>
      <c r="E56" s="135"/>
      <c r="F56" s="135"/>
      <c r="G56" s="135">
        <f>'将来負担比率（分子）の構造'!J$51</f>
        <v>16010</v>
      </c>
      <c r="H56" s="135"/>
      <c r="I56" s="135"/>
      <c r="J56" s="135">
        <f>'将来負担比率（分子）の構造'!K$51</f>
        <v>16159</v>
      </c>
      <c r="K56" s="135"/>
      <c r="L56" s="135"/>
      <c r="M56" s="135">
        <f>'将来負担比率（分子）の構造'!L$51</f>
        <v>16362</v>
      </c>
      <c r="N56" s="135"/>
      <c r="O56" s="135"/>
      <c r="P56" s="135">
        <f>'将来負担比率（分子）の構造'!M$51</f>
        <v>17018</v>
      </c>
    </row>
    <row r="57" spans="1:16">
      <c r="A57" s="135" t="s">
        <v>34</v>
      </c>
      <c r="B57" s="135"/>
      <c r="C57" s="135"/>
      <c r="D57" s="135">
        <f>'将来負担比率（分子）の構造'!I$50</f>
        <v>308</v>
      </c>
      <c r="E57" s="135"/>
      <c r="F57" s="135"/>
      <c r="G57" s="135">
        <f>'将来負担比率（分子）の構造'!J$50</f>
        <v>275</v>
      </c>
      <c r="H57" s="135"/>
      <c r="I57" s="135"/>
      <c r="J57" s="135">
        <f>'将来負担比率（分子）の構造'!K$50</f>
        <v>253</v>
      </c>
      <c r="K57" s="135"/>
      <c r="L57" s="135"/>
      <c r="M57" s="135">
        <f>'将来負担比率（分子）の構造'!L$50</f>
        <v>232</v>
      </c>
      <c r="N57" s="135"/>
      <c r="O57" s="135"/>
      <c r="P57" s="135">
        <f>'将来負担比率（分子）の構造'!M$50</f>
        <v>219</v>
      </c>
    </row>
    <row r="58" spans="1:16">
      <c r="A58" s="135" t="s">
        <v>33</v>
      </c>
      <c r="B58" s="135"/>
      <c r="C58" s="135"/>
      <c r="D58" s="135">
        <f>'将来負担比率（分子）の構造'!I$49</f>
        <v>5339</v>
      </c>
      <c r="E58" s="135"/>
      <c r="F58" s="135"/>
      <c r="G58" s="135">
        <f>'将来負担比率（分子）の構造'!J$49</f>
        <v>5648</v>
      </c>
      <c r="H58" s="135"/>
      <c r="I58" s="135"/>
      <c r="J58" s="135">
        <f>'将来負担比率（分子）の構造'!K$49</f>
        <v>6155</v>
      </c>
      <c r="K58" s="135"/>
      <c r="L58" s="135"/>
      <c r="M58" s="135">
        <f>'将来負担比率（分子）の構造'!L$49</f>
        <v>6301</v>
      </c>
      <c r="N58" s="135"/>
      <c r="O58" s="135"/>
      <c r="P58" s="135">
        <f>'将来負担比率（分子）の構造'!M$49</f>
        <v>6889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1373</v>
      </c>
      <c r="C62" s="135"/>
      <c r="D62" s="135"/>
      <c r="E62" s="135">
        <f>'将来負担比率（分子）の構造'!J$45</f>
        <v>1336</v>
      </c>
      <c r="F62" s="135"/>
      <c r="G62" s="135"/>
      <c r="H62" s="135">
        <f>'将来負担比率（分子）の構造'!K$45</f>
        <v>1290</v>
      </c>
      <c r="I62" s="135"/>
      <c r="J62" s="135"/>
      <c r="K62" s="135">
        <f>'将来負担比率（分子）の構造'!L$45</f>
        <v>1233</v>
      </c>
      <c r="L62" s="135"/>
      <c r="M62" s="135"/>
      <c r="N62" s="135">
        <f>'将来負担比率（分子）の構造'!M$45</f>
        <v>1135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13244</v>
      </c>
      <c r="C64" s="135"/>
      <c r="D64" s="135"/>
      <c r="E64" s="135">
        <f>'将来負担比率（分子）の構造'!J$43</f>
        <v>13125</v>
      </c>
      <c r="F64" s="135"/>
      <c r="G64" s="135"/>
      <c r="H64" s="135">
        <f>'将来負担比率（分子）の構造'!K$43</f>
        <v>12982</v>
      </c>
      <c r="I64" s="135"/>
      <c r="J64" s="135"/>
      <c r="K64" s="135">
        <f>'将来負担比率（分子）の構造'!L$43</f>
        <v>12569</v>
      </c>
      <c r="L64" s="135"/>
      <c r="M64" s="135"/>
      <c r="N64" s="135">
        <f>'将来負担比率（分子）の構造'!M$43</f>
        <v>11934</v>
      </c>
      <c r="O64" s="135"/>
      <c r="P64" s="135"/>
    </row>
    <row r="65" spans="1:16">
      <c r="A65" s="135" t="s">
        <v>25</v>
      </c>
      <c r="B65" s="135">
        <f>'将来負担比率（分子）の構造'!I$42</f>
        <v>498</v>
      </c>
      <c r="C65" s="135"/>
      <c r="D65" s="135"/>
      <c r="E65" s="135">
        <f>'将来負担比率（分子）の構造'!J$42</f>
        <v>456</v>
      </c>
      <c r="F65" s="135"/>
      <c r="G65" s="135"/>
      <c r="H65" s="135">
        <f>'将来負担比率（分子）の構造'!K$42</f>
        <v>414</v>
      </c>
      <c r="I65" s="135"/>
      <c r="J65" s="135"/>
      <c r="K65" s="135">
        <f>'将来負担比率（分子）の構造'!L$42</f>
        <v>372</v>
      </c>
      <c r="L65" s="135"/>
      <c r="M65" s="135"/>
      <c r="N65" s="135">
        <f>'将来負担比率（分子）の構造'!M$42</f>
        <v>330</v>
      </c>
      <c r="O65" s="135"/>
      <c r="P65" s="135"/>
    </row>
    <row r="66" spans="1:16">
      <c r="A66" s="135" t="s">
        <v>24</v>
      </c>
      <c r="B66" s="135">
        <f>'将来負担比率（分子）の構造'!I$41</f>
        <v>13748</v>
      </c>
      <c r="C66" s="135"/>
      <c r="D66" s="135"/>
      <c r="E66" s="135">
        <f>'将来負担比率（分子）の構造'!J$41</f>
        <v>13645</v>
      </c>
      <c r="F66" s="135"/>
      <c r="G66" s="135"/>
      <c r="H66" s="135">
        <f>'将来負担比率（分子）の構造'!K$41</f>
        <v>13828</v>
      </c>
      <c r="I66" s="135"/>
      <c r="J66" s="135"/>
      <c r="K66" s="135">
        <f>'将来負担比率（分子）の構造'!L$41</f>
        <v>14280</v>
      </c>
      <c r="L66" s="135"/>
      <c r="M66" s="135"/>
      <c r="N66" s="135">
        <f>'将来負担比率（分子）の構造'!M$41</f>
        <v>15573</v>
      </c>
      <c r="O66" s="135"/>
      <c r="P66" s="135"/>
    </row>
    <row r="67" spans="1:16">
      <c r="A67" s="135" t="s">
        <v>62</v>
      </c>
      <c r="B67" s="135" t="e">
        <f>NA()</f>
        <v>#N/A</v>
      </c>
      <c r="C67" s="135">
        <f>IF(ISNUMBER('将来負担比率（分子）の構造'!I$52), IF('将来負担比率（分子）の構造'!I$52 &lt; 0, 0, '将来負担比率（分子）の構造'!I$52), NA())</f>
        <v>7117</v>
      </c>
      <c r="D67" s="135" t="e">
        <f>NA()</f>
        <v>#N/A</v>
      </c>
      <c r="E67" s="135" t="e">
        <f>NA()</f>
        <v>#N/A</v>
      </c>
      <c r="F67" s="135">
        <f>IF(ISNUMBER('将来負担比率（分子）の構造'!J$52), IF('将来負担比率（分子）の構造'!J$52 &lt; 0, 0, '将来負担比率（分子）の構造'!J$52), NA())</f>
        <v>6629</v>
      </c>
      <c r="G67" s="135" t="e">
        <f>NA()</f>
        <v>#N/A</v>
      </c>
      <c r="H67" s="135" t="e">
        <f>NA()</f>
        <v>#N/A</v>
      </c>
      <c r="I67" s="135">
        <f>IF(ISNUMBER('将来負担比率（分子）の構造'!K$52), IF('将来負担比率（分子）の構造'!K$52 &lt; 0, 0, '将来負担比率（分子）の構造'!K$52), NA())</f>
        <v>5946</v>
      </c>
      <c r="J67" s="135" t="e">
        <f>NA()</f>
        <v>#N/A</v>
      </c>
      <c r="K67" s="135" t="e">
        <f>NA()</f>
        <v>#N/A</v>
      </c>
      <c r="L67" s="135">
        <f>IF(ISNUMBER('将来負担比率（分子）の構造'!L$52), IF('将来負担比率（分子）の構造'!L$52 &lt; 0, 0, '将来負担比率（分子）の構造'!L$52), NA())</f>
        <v>5559</v>
      </c>
      <c r="M67" s="135" t="e">
        <f>NA()</f>
        <v>#N/A</v>
      </c>
      <c r="N67" s="135" t="e">
        <f>NA()</f>
        <v>#N/A</v>
      </c>
      <c r="O67" s="135">
        <f>IF(ISNUMBER('将来負担比率（分子）の構造'!M$52), IF('将来負担比率（分子）の構造'!M$52 &lt; 0, 0, '将来負担比率（分子）の構造'!M$52), NA())</f>
        <v>4846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4126243</v>
      </c>
      <c r="S5" s="613"/>
      <c r="T5" s="613"/>
      <c r="U5" s="613"/>
      <c r="V5" s="613"/>
      <c r="W5" s="613"/>
      <c r="X5" s="613"/>
      <c r="Y5" s="614"/>
      <c r="Z5" s="615">
        <v>24.4</v>
      </c>
      <c r="AA5" s="615"/>
      <c r="AB5" s="615"/>
      <c r="AC5" s="615"/>
      <c r="AD5" s="616">
        <v>4126243</v>
      </c>
      <c r="AE5" s="616"/>
      <c r="AF5" s="616"/>
      <c r="AG5" s="616"/>
      <c r="AH5" s="616"/>
      <c r="AI5" s="616"/>
      <c r="AJ5" s="616"/>
      <c r="AK5" s="616"/>
      <c r="AL5" s="617">
        <v>45.4</v>
      </c>
      <c r="AM5" s="618"/>
      <c r="AN5" s="618"/>
      <c r="AO5" s="619"/>
      <c r="AP5" s="609" t="s">
        <v>205</v>
      </c>
      <c r="AQ5" s="610"/>
      <c r="AR5" s="610"/>
      <c r="AS5" s="610"/>
      <c r="AT5" s="610"/>
      <c r="AU5" s="610"/>
      <c r="AV5" s="610"/>
      <c r="AW5" s="610"/>
      <c r="AX5" s="610"/>
      <c r="AY5" s="610"/>
      <c r="AZ5" s="610"/>
      <c r="BA5" s="610"/>
      <c r="BB5" s="610"/>
      <c r="BC5" s="610"/>
      <c r="BD5" s="610"/>
      <c r="BE5" s="610"/>
      <c r="BF5" s="611"/>
      <c r="BG5" s="623">
        <v>4123524</v>
      </c>
      <c r="BH5" s="624"/>
      <c r="BI5" s="624"/>
      <c r="BJ5" s="624"/>
      <c r="BK5" s="624"/>
      <c r="BL5" s="624"/>
      <c r="BM5" s="624"/>
      <c r="BN5" s="625"/>
      <c r="BO5" s="626">
        <v>99.9</v>
      </c>
      <c r="BP5" s="626"/>
      <c r="BQ5" s="626"/>
      <c r="BR5" s="626"/>
      <c r="BS5" s="627">
        <v>92908</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130241</v>
      </c>
      <c r="S6" s="624"/>
      <c r="T6" s="624"/>
      <c r="U6" s="624"/>
      <c r="V6" s="624"/>
      <c r="W6" s="624"/>
      <c r="X6" s="624"/>
      <c r="Y6" s="625"/>
      <c r="Z6" s="626">
        <v>0.8</v>
      </c>
      <c r="AA6" s="626"/>
      <c r="AB6" s="626"/>
      <c r="AC6" s="626"/>
      <c r="AD6" s="627">
        <v>130241</v>
      </c>
      <c r="AE6" s="627"/>
      <c r="AF6" s="627"/>
      <c r="AG6" s="627"/>
      <c r="AH6" s="627"/>
      <c r="AI6" s="627"/>
      <c r="AJ6" s="627"/>
      <c r="AK6" s="627"/>
      <c r="AL6" s="628">
        <v>1.4</v>
      </c>
      <c r="AM6" s="629"/>
      <c r="AN6" s="629"/>
      <c r="AO6" s="630"/>
      <c r="AP6" s="620" t="s">
        <v>210</v>
      </c>
      <c r="AQ6" s="621"/>
      <c r="AR6" s="621"/>
      <c r="AS6" s="621"/>
      <c r="AT6" s="621"/>
      <c r="AU6" s="621"/>
      <c r="AV6" s="621"/>
      <c r="AW6" s="621"/>
      <c r="AX6" s="621"/>
      <c r="AY6" s="621"/>
      <c r="AZ6" s="621"/>
      <c r="BA6" s="621"/>
      <c r="BB6" s="621"/>
      <c r="BC6" s="621"/>
      <c r="BD6" s="621"/>
      <c r="BE6" s="621"/>
      <c r="BF6" s="622"/>
      <c r="BG6" s="623">
        <v>4123524</v>
      </c>
      <c r="BH6" s="624"/>
      <c r="BI6" s="624"/>
      <c r="BJ6" s="624"/>
      <c r="BK6" s="624"/>
      <c r="BL6" s="624"/>
      <c r="BM6" s="624"/>
      <c r="BN6" s="625"/>
      <c r="BO6" s="626">
        <v>99.9</v>
      </c>
      <c r="BP6" s="626"/>
      <c r="BQ6" s="626"/>
      <c r="BR6" s="626"/>
      <c r="BS6" s="627">
        <v>92908</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150765</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150727</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10829</v>
      </c>
      <c r="S7" s="624"/>
      <c r="T7" s="624"/>
      <c r="U7" s="624"/>
      <c r="V7" s="624"/>
      <c r="W7" s="624"/>
      <c r="X7" s="624"/>
      <c r="Y7" s="625"/>
      <c r="Z7" s="626">
        <v>0.1</v>
      </c>
      <c r="AA7" s="626"/>
      <c r="AB7" s="626"/>
      <c r="AC7" s="626"/>
      <c r="AD7" s="627">
        <v>10829</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1946969</v>
      </c>
      <c r="BH7" s="624"/>
      <c r="BI7" s="624"/>
      <c r="BJ7" s="624"/>
      <c r="BK7" s="624"/>
      <c r="BL7" s="624"/>
      <c r="BM7" s="624"/>
      <c r="BN7" s="625"/>
      <c r="BO7" s="626">
        <v>47.2</v>
      </c>
      <c r="BP7" s="626"/>
      <c r="BQ7" s="626"/>
      <c r="BR7" s="626"/>
      <c r="BS7" s="627">
        <v>92908</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3514341</v>
      </c>
      <c r="CS7" s="624"/>
      <c r="CT7" s="624"/>
      <c r="CU7" s="624"/>
      <c r="CV7" s="624"/>
      <c r="CW7" s="624"/>
      <c r="CX7" s="624"/>
      <c r="CY7" s="625"/>
      <c r="CZ7" s="626">
        <v>22</v>
      </c>
      <c r="DA7" s="626"/>
      <c r="DB7" s="626"/>
      <c r="DC7" s="626"/>
      <c r="DD7" s="632">
        <v>105648</v>
      </c>
      <c r="DE7" s="624"/>
      <c r="DF7" s="624"/>
      <c r="DG7" s="624"/>
      <c r="DH7" s="624"/>
      <c r="DI7" s="624"/>
      <c r="DJ7" s="624"/>
      <c r="DK7" s="624"/>
      <c r="DL7" s="624"/>
      <c r="DM7" s="624"/>
      <c r="DN7" s="624"/>
      <c r="DO7" s="624"/>
      <c r="DP7" s="625"/>
      <c r="DQ7" s="632">
        <v>2008174</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21659</v>
      </c>
      <c r="S8" s="624"/>
      <c r="T8" s="624"/>
      <c r="U8" s="624"/>
      <c r="V8" s="624"/>
      <c r="W8" s="624"/>
      <c r="X8" s="624"/>
      <c r="Y8" s="625"/>
      <c r="Z8" s="626">
        <v>0.1</v>
      </c>
      <c r="AA8" s="626"/>
      <c r="AB8" s="626"/>
      <c r="AC8" s="626"/>
      <c r="AD8" s="627">
        <v>21659</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51366</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5107737</v>
      </c>
      <c r="CS8" s="624"/>
      <c r="CT8" s="624"/>
      <c r="CU8" s="624"/>
      <c r="CV8" s="624"/>
      <c r="CW8" s="624"/>
      <c r="CX8" s="624"/>
      <c r="CY8" s="625"/>
      <c r="CZ8" s="626">
        <v>31.9</v>
      </c>
      <c r="DA8" s="626"/>
      <c r="DB8" s="626"/>
      <c r="DC8" s="626"/>
      <c r="DD8" s="632">
        <v>314852</v>
      </c>
      <c r="DE8" s="624"/>
      <c r="DF8" s="624"/>
      <c r="DG8" s="624"/>
      <c r="DH8" s="624"/>
      <c r="DI8" s="624"/>
      <c r="DJ8" s="624"/>
      <c r="DK8" s="624"/>
      <c r="DL8" s="624"/>
      <c r="DM8" s="624"/>
      <c r="DN8" s="624"/>
      <c r="DO8" s="624"/>
      <c r="DP8" s="625"/>
      <c r="DQ8" s="632">
        <v>2636151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21810</v>
      </c>
      <c r="S9" s="624"/>
      <c r="T9" s="624"/>
      <c r="U9" s="624"/>
      <c r="V9" s="624"/>
      <c r="W9" s="624"/>
      <c r="X9" s="624"/>
      <c r="Y9" s="625"/>
      <c r="Z9" s="626">
        <v>0.1</v>
      </c>
      <c r="AA9" s="626"/>
      <c r="AB9" s="626"/>
      <c r="AC9" s="626"/>
      <c r="AD9" s="627">
        <v>21810</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1354514</v>
      </c>
      <c r="BH9" s="624"/>
      <c r="BI9" s="624"/>
      <c r="BJ9" s="624"/>
      <c r="BK9" s="624"/>
      <c r="BL9" s="624"/>
      <c r="BM9" s="624"/>
      <c r="BN9" s="625"/>
      <c r="BO9" s="626">
        <v>32.799999999999997</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1174089</v>
      </c>
      <c r="CS9" s="624"/>
      <c r="CT9" s="624"/>
      <c r="CU9" s="624"/>
      <c r="CV9" s="624"/>
      <c r="CW9" s="624"/>
      <c r="CX9" s="624"/>
      <c r="CY9" s="625"/>
      <c r="CZ9" s="626">
        <v>7.3</v>
      </c>
      <c r="DA9" s="626"/>
      <c r="DB9" s="626"/>
      <c r="DC9" s="626"/>
      <c r="DD9" s="632">
        <v>105491</v>
      </c>
      <c r="DE9" s="624"/>
      <c r="DF9" s="624"/>
      <c r="DG9" s="624"/>
      <c r="DH9" s="624"/>
      <c r="DI9" s="624"/>
      <c r="DJ9" s="624"/>
      <c r="DK9" s="624"/>
      <c r="DL9" s="624"/>
      <c r="DM9" s="624"/>
      <c r="DN9" s="624"/>
      <c r="DO9" s="624"/>
      <c r="DP9" s="625"/>
      <c r="DQ9" s="632">
        <v>1108408</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675008</v>
      </c>
      <c r="S10" s="624"/>
      <c r="T10" s="624"/>
      <c r="U10" s="624"/>
      <c r="V10" s="624"/>
      <c r="W10" s="624"/>
      <c r="X10" s="624"/>
      <c r="Y10" s="625"/>
      <c r="Z10" s="626">
        <v>4</v>
      </c>
      <c r="AA10" s="626"/>
      <c r="AB10" s="626"/>
      <c r="AC10" s="626"/>
      <c r="AD10" s="627">
        <v>675008</v>
      </c>
      <c r="AE10" s="627"/>
      <c r="AF10" s="627"/>
      <c r="AG10" s="627"/>
      <c r="AH10" s="627"/>
      <c r="AI10" s="627"/>
      <c r="AJ10" s="627"/>
      <c r="AK10" s="627"/>
      <c r="AL10" s="628">
        <v>7.4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110671</v>
      </c>
      <c r="BH10" s="624"/>
      <c r="BI10" s="624"/>
      <c r="BJ10" s="624"/>
      <c r="BK10" s="624"/>
      <c r="BL10" s="624"/>
      <c r="BM10" s="624"/>
      <c r="BN10" s="625"/>
      <c r="BO10" s="626">
        <v>2.7</v>
      </c>
      <c r="BP10" s="626"/>
      <c r="BQ10" s="626"/>
      <c r="BR10" s="626"/>
      <c r="BS10" s="632">
        <v>18273</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25848</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967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29090</v>
      </c>
      <c r="S11" s="624"/>
      <c r="T11" s="624"/>
      <c r="U11" s="624"/>
      <c r="V11" s="624"/>
      <c r="W11" s="624"/>
      <c r="X11" s="624"/>
      <c r="Y11" s="625"/>
      <c r="Z11" s="626">
        <v>0.2</v>
      </c>
      <c r="AA11" s="626"/>
      <c r="AB11" s="626"/>
      <c r="AC11" s="626"/>
      <c r="AD11" s="627">
        <v>29090</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430418</v>
      </c>
      <c r="BH11" s="624"/>
      <c r="BI11" s="624"/>
      <c r="BJ11" s="624"/>
      <c r="BK11" s="624"/>
      <c r="BL11" s="624"/>
      <c r="BM11" s="624"/>
      <c r="BN11" s="625"/>
      <c r="BO11" s="626">
        <v>10.4</v>
      </c>
      <c r="BP11" s="626"/>
      <c r="BQ11" s="626"/>
      <c r="BR11" s="626"/>
      <c r="BS11" s="632">
        <v>74635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811747</v>
      </c>
      <c r="CS11" s="624"/>
      <c r="CT11" s="624"/>
      <c r="CU11" s="624"/>
      <c r="CV11" s="624"/>
      <c r="CW11" s="624"/>
      <c r="CX11" s="624"/>
      <c r="CY11" s="625"/>
      <c r="CZ11" s="626">
        <v>5.0999999999999996</v>
      </c>
      <c r="DA11" s="626"/>
      <c r="DB11" s="626"/>
      <c r="DC11" s="626"/>
      <c r="DD11" s="632">
        <v>184148</v>
      </c>
      <c r="DE11" s="624"/>
      <c r="DF11" s="624"/>
      <c r="DG11" s="624"/>
      <c r="DH11" s="624"/>
      <c r="DI11" s="624"/>
      <c r="DJ11" s="624"/>
      <c r="DK11" s="624"/>
      <c r="DL11" s="624"/>
      <c r="DM11" s="624"/>
      <c r="DN11" s="624"/>
      <c r="DO11" s="624"/>
      <c r="DP11" s="625"/>
      <c r="DQ11" s="632">
        <v>497529</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1887851</v>
      </c>
      <c r="BH12" s="624"/>
      <c r="BI12" s="624"/>
      <c r="BJ12" s="624"/>
      <c r="BK12" s="624"/>
      <c r="BL12" s="624"/>
      <c r="BM12" s="624"/>
      <c r="BN12" s="625"/>
      <c r="BO12" s="626">
        <v>45.8</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151723</v>
      </c>
      <c r="CS12" s="624"/>
      <c r="CT12" s="624"/>
      <c r="CU12" s="624"/>
      <c r="CV12" s="624"/>
      <c r="CW12" s="624"/>
      <c r="CX12" s="624"/>
      <c r="CY12" s="625"/>
      <c r="CZ12" s="626">
        <v>0.9</v>
      </c>
      <c r="DA12" s="626"/>
      <c r="DB12" s="626"/>
      <c r="DC12" s="626"/>
      <c r="DD12" s="632">
        <v>24919</v>
      </c>
      <c r="DE12" s="624"/>
      <c r="DF12" s="624"/>
      <c r="DG12" s="624"/>
      <c r="DH12" s="624"/>
      <c r="DI12" s="624"/>
      <c r="DJ12" s="624"/>
      <c r="DK12" s="624"/>
      <c r="DL12" s="624"/>
      <c r="DM12" s="624"/>
      <c r="DN12" s="624"/>
      <c r="DO12" s="624"/>
      <c r="DP12" s="625"/>
      <c r="DQ12" s="632">
        <v>90043</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20219</v>
      </c>
      <c r="S13" s="624"/>
      <c r="T13" s="624"/>
      <c r="U13" s="624"/>
      <c r="V13" s="624"/>
      <c r="W13" s="624"/>
      <c r="X13" s="624"/>
      <c r="Y13" s="625"/>
      <c r="Z13" s="626">
        <v>0.1</v>
      </c>
      <c r="AA13" s="626"/>
      <c r="AB13" s="626"/>
      <c r="AC13" s="626"/>
      <c r="AD13" s="627">
        <v>20219</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1855377</v>
      </c>
      <c r="BH13" s="624"/>
      <c r="BI13" s="624"/>
      <c r="BJ13" s="624"/>
      <c r="BK13" s="624"/>
      <c r="BL13" s="624"/>
      <c r="BM13" s="624"/>
      <c r="BN13" s="625"/>
      <c r="BO13" s="626">
        <v>45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1509808</v>
      </c>
      <c r="CS13" s="624"/>
      <c r="CT13" s="624"/>
      <c r="CU13" s="624"/>
      <c r="CV13" s="624"/>
      <c r="CW13" s="624"/>
      <c r="CX13" s="624"/>
      <c r="CY13" s="625"/>
      <c r="CZ13" s="626">
        <v>9.4</v>
      </c>
      <c r="DA13" s="626"/>
      <c r="DB13" s="626"/>
      <c r="DC13" s="626"/>
      <c r="DD13" s="632">
        <v>819370</v>
      </c>
      <c r="DE13" s="624"/>
      <c r="DF13" s="624"/>
      <c r="DG13" s="624"/>
      <c r="DH13" s="624"/>
      <c r="DI13" s="624"/>
      <c r="DJ13" s="624"/>
      <c r="DK13" s="624"/>
      <c r="DL13" s="624"/>
      <c r="DM13" s="624"/>
      <c r="DN13" s="624"/>
      <c r="DO13" s="624"/>
      <c r="DP13" s="625"/>
      <c r="DQ13" s="632">
        <v>798380</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88319</v>
      </c>
      <c r="BH14" s="624"/>
      <c r="BI14" s="624"/>
      <c r="BJ14" s="624"/>
      <c r="BK14" s="624"/>
      <c r="BL14" s="624"/>
      <c r="BM14" s="624"/>
      <c r="BN14" s="625"/>
      <c r="BO14" s="626">
        <v>2.1</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634060</v>
      </c>
      <c r="CS14" s="624"/>
      <c r="CT14" s="624"/>
      <c r="CU14" s="624"/>
      <c r="CV14" s="624"/>
      <c r="CW14" s="624"/>
      <c r="CX14" s="624"/>
      <c r="CY14" s="625"/>
      <c r="CZ14" s="626">
        <v>4</v>
      </c>
      <c r="DA14" s="626"/>
      <c r="DB14" s="626"/>
      <c r="DC14" s="626"/>
      <c r="DD14" s="632">
        <v>171212</v>
      </c>
      <c r="DE14" s="624"/>
      <c r="DF14" s="624"/>
      <c r="DG14" s="624"/>
      <c r="DH14" s="624"/>
      <c r="DI14" s="624"/>
      <c r="DJ14" s="624"/>
      <c r="DK14" s="624"/>
      <c r="DL14" s="624"/>
      <c r="DM14" s="624"/>
      <c r="DN14" s="624"/>
      <c r="DO14" s="624"/>
      <c r="DP14" s="625"/>
      <c r="DQ14" s="632">
        <v>494966</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20639</v>
      </c>
      <c r="S15" s="624"/>
      <c r="T15" s="624"/>
      <c r="U15" s="624"/>
      <c r="V15" s="624"/>
      <c r="W15" s="624"/>
      <c r="X15" s="624"/>
      <c r="Y15" s="625"/>
      <c r="Z15" s="626">
        <v>0.1</v>
      </c>
      <c r="AA15" s="626"/>
      <c r="AB15" s="626"/>
      <c r="AC15" s="626"/>
      <c r="AD15" s="627">
        <v>20639</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200385</v>
      </c>
      <c r="BH15" s="624"/>
      <c r="BI15" s="624"/>
      <c r="BJ15" s="624"/>
      <c r="BK15" s="624"/>
      <c r="BL15" s="624"/>
      <c r="BM15" s="624"/>
      <c r="BN15" s="625"/>
      <c r="BO15" s="626">
        <v>4.9000000000000004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1405297</v>
      </c>
      <c r="CS15" s="624"/>
      <c r="CT15" s="624"/>
      <c r="CU15" s="624"/>
      <c r="CV15" s="624"/>
      <c r="CW15" s="624"/>
      <c r="CX15" s="624"/>
      <c r="CY15" s="625"/>
      <c r="CZ15" s="626">
        <v>8.8000000000000007</v>
      </c>
      <c r="DA15" s="626"/>
      <c r="DB15" s="626"/>
      <c r="DC15" s="626"/>
      <c r="DD15" s="632">
        <v>325260</v>
      </c>
      <c r="DE15" s="624"/>
      <c r="DF15" s="624"/>
      <c r="DG15" s="624"/>
      <c r="DH15" s="624"/>
      <c r="DI15" s="624"/>
      <c r="DJ15" s="624"/>
      <c r="DK15" s="624"/>
      <c r="DL15" s="624"/>
      <c r="DM15" s="624"/>
      <c r="DN15" s="624"/>
      <c r="DO15" s="624"/>
      <c r="DP15" s="625"/>
      <c r="DQ15" s="632">
        <v>1114198</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4401742</v>
      </c>
      <c r="S16" s="624"/>
      <c r="T16" s="624"/>
      <c r="U16" s="624"/>
      <c r="V16" s="624"/>
      <c r="W16" s="624"/>
      <c r="X16" s="624"/>
      <c r="Y16" s="625"/>
      <c r="Z16" s="626">
        <v>26</v>
      </c>
      <c r="AA16" s="626"/>
      <c r="AB16" s="626"/>
      <c r="AC16" s="626"/>
      <c r="AD16" s="627">
        <v>4010426</v>
      </c>
      <c r="AE16" s="627"/>
      <c r="AF16" s="627"/>
      <c r="AG16" s="627"/>
      <c r="AH16" s="627"/>
      <c r="AI16" s="627"/>
      <c r="AJ16" s="627"/>
      <c r="AK16" s="627"/>
      <c r="AL16" s="628">
        <v>44.2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60499</v>
      </c>
      <c r="CS16" s="624"/>
      <c r="CT16" s="624"/>
      <c r="CU16" s="624"/>
      <c r="CV16" s="624"/>
      <c r="CW16" s="624"/>
      <c r="CX16" s="624"/>
      <c r="CY16" s="625"/>
      <c r="CZ16" s="626">
        <v>0.4</v>
      </c>
      <c r="DA16" s="626"/>
      <c r="DB16" s="626"/>
      <c r="DC16" s="626"/>
      <c r="DD16" s="632" t="s">
        <v>108</v>
      </c>
      <c r="DE16" s="624"/>
      <c r="DF16" s="624"/>
      <c r="DG16" s="624"/>
      <c r="DH16" s="624"/>
      <c r="DI16" s="624"/>
      <c r="DJ16" s="624"/>
      <c r="DK16" s="624"/>
      <c r="DL16" s="624"/>
      <c r="DM16" s="624"/>
      <c r="DN16" s="624"/>
      <c r="DO16" s="624"/>
      <c r="DP16" s="625"/>
      <c r="DQ16" s="632">
        <v>23661</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4010426</v>
      </c>
      <c r="S17" s="624"/>
      <c r="T17" s="624"/>
      <c r="U17" s="624"/>
      <c r="V17" s="624"/>
      <c r="W17" s="624"/>
      <c r="X17" s="624"/>
      <c r="Y17" s="625"/>
      <c r="Z17" s="626">
        <v>23.7</v>
      </c>
      <c r="AA17" s="626"/>
      <c r="AB17" s="626"/>
      <c r="AC17" s="626"/>
      <c r="AD17" s="627">
        <v>4010426</v>
      </c>
      <c r="AE17" s="627"/>
      <c r="AF17" s="627"/>
      <c r="AG17" s="627"/>
      <c r="AH17" s="627"/>
      <c r="AI17" s="627"/>
      <c r="AJ17" s="627"/>
      <c r="AK17" s="627"/>
      <c r="AL17" s="628">
        <v>44.2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1459643</v>
      </c>
      <c r="CS17" s="624"/>
      <c r="CT17" s="624"/>
      <c r="CU17" s="624"/>
      <c r="CV17" s="624"/>
      <c r="CW17" s="624"/>
      <c r="CX17" s="624"/>
      <c r="CY17" s="625"/>
      <c r="CZ17" s="626">
        <v>9.1</v>
      </c>
      <c r="DA17" s="626"/>
      <c r="DB17" s="626"/>
      <c r="DC17" s="626"/>
      <c r="DD17" s="632" t="s">
        <v>108</v>
      </c>
      <c r="DE17" s="624"/>
      <c r="DF17" s="624"/>
      <c r="DG17" s="624"/>
      <c r="DH17" s="624"/>
      <c r="DI17" s="624"/>
      <c r="DJ17" s="624"/>
      <c r="DK17" s="624"/>
      <c r="DL17" s="624"/>
      <c r="DM17" s="624"/>
      <c r="DN17" s="624"/>
      <c r="DO17" s="624"/>
      <c r="DP17" s="625"/>
      <c r="DQ17" s="632">
        <v>1441926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391316</v>
      </c>
      <c r="S18" s="624"/>
      <c r="T18" s="624"/>
      <c r="U18" s="624"/>
      <c r="V18" s="624"/>
      <c r="W18" s="624"/>
      <c r="X18" s="624"/>
      <c r="Y18" s="625"/>
      <c r="Z18" s="626">
        <v>2.2999999999999998</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2719</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9457480</v>
      </c>
      <c r="S20" s="624"/>
      <c r="T20" s="624"/>
      <c r="U20" s="624"/>
      <c r="V20" s="624"/>
      <c r="W20" s="624"/>
      <c r="X20" s="624"/>
      <c r="Y20" s="625"/>
      <c r="Z20" s="626">
        <v>55.8</v>
      </c>
      <c r="AA20" s="626"/>
      <c r="AB20" s="626"/>
      <c r="AC20" s="626"/>
      <c r="AD20" s="627">
        <v>9066164</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2719</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16005557</v>
      </c>
      <c r="CS20" s="624"/>
      <c r="CT20" s="624"/>
      <c r="CU20" s="624"/>
      <c r="CV20" s="624"/>
      <c r="CW20" s="624"/>
      <c r="CX20" s="624"/>
      <c r="CY20" s="625"/>
      <c r="CZ20" s="626">
        <v>100</v>
      </c>
      <c r="DA20" s="626"/>
      <c r="DB20" s="626"/>
      <c r="DC20" s="626"/>
      <c r="DD20" s="632">
        <v>2050900</v>
      </c>
      <c r="DE20" s="624"/>
      <c r="DF20" s="624"/>
      <c r="DG20" s="624"/>
      <c r="DH20" s="624"/>
      <c r="DI20" s="624"/>
      <c r="DJ20" s="624"/>
      <c r="DK20" s="624"/>
      <c r="DL20" s="624"/>
      <c r="DM20" s="624"/>
      <c r="DN20" s="624"/>
      <c r="DO20" s="624"/>
      <c r="DP20" s="625"/>
      <c r="DQ20" s="632">
        <v>10365130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4552</v>
      </c>
      <c r="S21" s="624"/>
      <c r="T21" s="624"/>
      <c r="U21" s="624"/>
      <c r="V21" s="624"/>
      <c r="W21" s="624"/>
      <c r="X21" s="624"/>
      <c r="Y21" s="625"/>
      <c r="Z21" s="626">
        <v>0</v>
      </c>
      <c r="AA21" s="626"/>
      <c r="AB21" s="626"/>
      <c r="AC21" s="626"/>
      <c r="AD21" s="627">
        <v>4552</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2719</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28106</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234691</v>
      </c>
      <c r="S23" s="624"/>
      <c r="T23" s="624"/>
      <c r="U23" s="624"/>
      <c r="V23" s="624"/>
      <c r="W23" s="624"/>
      <c r="X23" s="624"/>
      <c r="Y23" s="625"/>
      <c r="Z23" s="626">
        <v>1.4</v>
      </c>
      <c r="AA23" s="626"/>
      <c r="AB23" s="626"/>
      <c r="AC23" s="626"/>
      <c r="AD23" s="627">
        <v>4546</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23015</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6309468</v>
      </c>
      <c r="CS24" s="613"/>
      <c r="CT24" s="613"/>
      <c r="CU24" s="613"/>
      <c r="CV24" s="613"/>
      <c r="CW24" s="613"/>
      <c r="CX24" s="613"/>
      <c r="CY24" s="614"/>
      <c r="CZ24" s="650">
        <v>39.4</v>
      </c>
      <c r="DA24" s="651"/>
      <c r="DB24" s="651"/>
      <c r="DC24" s="652"/>
      <c r="DD24" s="649">
        <v>4498826</v>
      </c>
      <c r="DE24" s="613"/>
      <c r="DF24" s="613"/>
      <c r="DG24" s="613"/>
      <c r="DH24" s="613"/>
      <c r="DI24" s="613"/>
      <c r="DJ24" s="613"/>
      <c r="DK24" s="614"/>
      <c r="DL24" s="649">
        <v>4402669</v>
      </c>
      <c r="DM24" s="613"/>
      <c r="DN24" s="613"/>
      <c r="DO24" s="613"/>
      <c r="DP24" s="613"/>
      <c r="DQ24" s="613"/>
      <c r="DR24" s="613"/>
      <c r="DS24" s="613"/>
      <c r="DT24" s="613"/>
      <c r="DU24" s="613"/>
      <c r="DV24" s="614"/>
      <c r="DW24" s="617">
        <v>45.5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1982814</v>
      </c>
      <c r="S25" s="624"/>
      <c r="T25" s="624"/>
      <c r="U25" s="624"/>
      <c r="V25" s="624"/>
      <c r="W25" s="624"/>
      <c r="X25" s="624"/>
      <c r="Y25" s="625"/>
      <c r="Z25" s="626">
        <v>11.7</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2348262</v>
      </c>
      <c r="CS25" s="655"/>
      <c r="CT25" s="655"/>
      <c r="CU25" s="655"/>
      <c r="CV25" s="655"/>
      <c r="CW25" s="655"/>
      <c r="CX25" s="655"/>
      <c r="CY25" s="656"/>
      <c r="CZ25" s="657">
        <v>14.7</v>
      </c>
      <c r="DA25" s="658"/>
      <c r="DB25" s="658"/>
      <c r="DC25" s="659"/>
      <c r="DD25" s="632">
        <v>2208721</v>
      </c>
      <c r="DE25" s="655"/>
      <c r="DF25" s="655"/>
      <c r="DG25" s="655"/>
      <c r="DH25" s="655"/>
      <c r="DI25" s="655"/>
      <c r="DJ25" s="655"/>
      <c r="DK25" s="656"/>
      <c r="DL25" s="632">
        <v>2112564</v>
      </c>
      <c r="DM25" s="655"/>
      <c r="DN25" s="655"/>
      <c r="DO25" s="655"/>
      <c r="DP25" s="655"/>
      <c r="DQ25" s="655"/>
      <c r="DR25" s="655"/>
      <c r="DS25" s="655"/>
      <c r="DT25" s="655"/>
      <c r="DU25" s="655"/>
      <c r="DV25" s="656"/>
      <c r="DW25" s="628">
        <v>21.8</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v>698</v>
      </c>
      <c r="S26" s="624"/>
      <c r="T26" s="624"/>
      <c r="U26" s="624"/>
      <c r="V26" s="624"/>
      <c r="W26" s="624"/>
      <c r="X26" s="624"/>
      <c r="Y26" s="625"/>
      <c r="Z26" s="626">
        <v>0</v>
      </c>
      <c r="AA26" s="626"/>
      <c r="AB26" s="626"/>
      <c r="AC26" s="626"/>
      <c r="AD26" s="627">
        <v>698</v>
      </c>
      <c r="AE26" s="627"/>
      <c r="AF26" s="627"/>
      <c r="AG26" s="627"/>
      <c r="AH26" s="627"/>
      <c r="AI26" s="627"/>
      <c r="AJ26" s="627"/>
      <c r="AK26" s="627"/>
      <c r="AL26" s="628">
        <v>0</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1556450</v>
      </c>
      <c r="CS26" s="624"/>
      <c r="CT26" s="624"/>
      <c r="CU26" s="624"/>
      <c r="CV26" s="624"/>
      <c r="CW26" s="624"/>
      <c r="CX26" s="624"/>
      <c r="CY26" s="625"/>
      <c r="CZ26" s="657">
        <v>9.6999999999999993</v>
      </c>
      <c r="DA26" s="658"/>
      <c r="DB26" s="658"/>
      <c r="DC26" s="659"/>
      <c r="DD26" s="632">
        <v>1433086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1115345</v>
      </c>
      <c r="S27" s="624"/>
      <c r="T27" s="624"/>
      <c r="U27" s="624"/>
      <c r="V27" s="624"/>
      <c r="W27" s="624"/>
      <c r="X27" s="624"/>
      <c r="Y27" s="625"/>
      <c r="Z27" s="626">
        <v>6.6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4126243</v>
      </c>
      <c r="BH27" s="624"/>
      <c r="BI27" s="624"/>
      <c r="BJ27" s="624"/>
      <c r="BK27" s="624"/>
      <c r="BL27" s="624"/>
      <c r="BM27" s="624"/>
      <c r="BN27" s="625"/>
      <c r="BO27" s="626">
        <v>100</v>
      </c>
      <c r="BP27" s="626"/>
      <c r="BQ27" s="626"/>
      <c r="BR27" s="626"/>
      <c r="BS27" s="632">
        <v>92908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2501563</v>
      </c>
      <c r="CS27" s="655"/>
      <c r="CT27" s="655"/>
      <c r="CU27" s="655"/>
      <c r="CV27" s="655"/>
      <c r="CW27" s="655"/>
      <c r="CX27" s="655"/>
      <c r="CY27" s="656"/>
      <c r="CZ27" s="657">
        <v>15.6</v>
      </c>
      <c r="DA27" s="658"/>
      <c r="DB27" s="658"/>
      <c r="DC27" s="659"/>
      <c r="DD27" s="632">
        <v>848179</v>
      </c>
      <c r="DE27" s="655"/>
      <c r="DF27" s="655"/>
      <c r="DG27" s="655"/>
      <c r="DH27" s="655"/>
      <c r="DI27" s="655"/>
      <c r="DJ27" s="655"/>
      <c r="DK27" s="656"/>
      <c r="DL27" s="632">
        <v>848179</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36892</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1459643</v>
      </c>
      <c r="CS28" s="624"/>
      <c r="CT28" s="624"/>
      <c r="CU28" s="624"/>
      <c r="CV28" s="624"/>
      <c r="CW28" s="624"/>
      <c r="CX28" s="624"/>
      <c r="CY28" s="625"/>
      <c r="CZ28" s="657">
        <v>9.1</v>
      </c>
      <c r="DA28" s="658"/>
      <c r="DB28" s="658"/>
      <c r="DC28" s="659"/>
      <c r="DD28" s="632">
        <v>1441926</v>
      </c>
      <c r="DE28" s="624"/>
      <c r="DF28" s="624"/>
      <c r="DG28" s="624"/>
      <c r="DH28" s="624"/>
      <c r="DI28" s="624"/>
      <c r="DJ28" s="624"/>
      <c r="DK28" s="625"/>
      <c r="DL28" s="632">
        <v>1441926</v>
      </c>
      <c r="DM28" s="624"/>
      <c r="DN28" s="624"/>
      <c r="DO28" s="624"/>
      <c r="DP28" s="624"/>
      <c r="DQ28" s="624"/>
      <c r="DR28" s="624"/>
      <c r="DS28" s="624"/>
      <c r="DT28" s="624"/>
      <c r="DU28" s="624"/>
      <c r="DV28" s="625"/>
      <c r="DW28" s="628">
        <v>14.9</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17535</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1459643</v>
      </c>
      <c r="CS29" s="655"/>
      <c r="CT29" s="655"/>
      <c r="CU29" s="655"/>
      <c r="CV29" s="655"/>
      <c r="CW29" s="655"/>
      <c r="CX29" s="655"/>
      <c r="CY29" s="656"/>
      <c r="CZ29" s="657">
        <v>9.1</v>
      </c>
      <c r="DA29" s="658"/>
      <c r="DB29" s="658"/>
      <c r="DC29" s="659"/>
      <c r="DD29" s="632">
        <v>1441926</v>
      </c>
      <c r="DE29" s="655"/>
      <c r="DF29" s="655"/>
      <c r="DG29" s="655"/>
      <c r="DH29" s="655"/>
      <c r="DI29" s="655"/>
      <c r="DJ29" s="655"/>
      <c r="DK29" s="656"/>
      <c r="DL29" s="632">
        <v>1441926</v>
      </c>
      <c r="DM29" s="655"/>
      <c r="DN29" s="655"/>
      <c r="DO29" s="655"/>
      <c r="DP29" s="655"/>
      <c r="DQ29" s="655"/>
      <c r="DR29" s="655"/>
      <c r="DS29" s="655"/>
      <c r="DT29" s="655"/>
      <c r="DU29" s="655"/>
      <c r="DV29" s="656"/>
      <c r="DW29" s="628">
        <v>14.9</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404939</v>
      </c>
      <c r="S30" s="624"/>
      <c r="T30" s="624"/>
      <c r="U30" s="624"/>
      <c r="V30" s="624"/>
      <c r="W30" s="624"/>
      <c r="X30" s="624"/>
      <c r="Y30" s="625"/>
      <c r="Z30" s="626">
        <v>2.4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99.3</v>
      </c>
      <c r="BH30" s="682"/>
      <c r="BI30" s="682"/>
      <c r="BJ30" s="682"/>
      <c r="BK30" s="682"/>
      <c r="BL30" s="682"/>
      <c r="BM30" s="618">
        <v>97.4</v>
      </c>
      <c r="BN30" s="682"/>
      <c r="BO30" s="682"/>
      <c r="BP30" s="682"/>
      <c r="BQ30" s="683"/>
      <c r="BR30" s="681">
        <v>99</v>
      </c>
      <c r="BS30" s="682"/>
      <c r="BT30" s="682"/>
      <c r="BU30" s="682"/>
      <c r="BV30" s="682"/>
      <c r="BW30" s="682"/>
      <c r="BX30" s="618">
        <v>96.2</v>
      </c>
      <c r="BY30" s="682"/>
      <c r="BZ30" s="682"/>
      <c r="CA30" s="682"/>
      <c r="CB30" s="683"/>
      <c r="CD30" s="686"/>
      <c r="CE30" s="687"/>
      <c r="CF30" s="637" t="s">
        <v>289</v>
      </c>
      <c r="CG30" s="638"/>
      <c r="CH30" s="638"/>
      <c r="CI30" s="638"/>
      <c r="CJ30" s="638"/>
      <c r="CK30" s="638"/>
      <c r="CL30" s="638"/>
      <c r="CM30" s="638"/>
      <c r="CN30" s="638"/>
      <c r="CO30" s="638"/>
      <c r="CP30" s="638"/>
      <c r="CQ30" s="639"/>
      <c r="CR30" s="623">
        <v>1315502</v>
      </c>
      <c r="CS30" s="624"/>
      <c r="CT30" s="624"/>
      <c r="CU30" s="624"/>
      <c r="CV30" s="624"/>
      <c r="CW30" s="624"/>
      <c r="CX30" s="624"/>
      <c r="CY30" s="625"/>
      <c r="CZ30" s="657">
        <v>8.1999999999999993</v>
      </c>
      <c r="DA30" s="658"/>
      <c r="DB30" s="658"/>
      <c r="DC30" s="659"/>
      <c r="DD30" s="632">
        <v>1302107</v>
      </c>
      <c r="DE30" s="624"/>
      <c r="DF30" s="624"/>
      <c r="DG30" s="624"/>
      <c r="DH30" s="624"/>
      <c r="DI30" s="624"/>
      <c r="DJ30" s="624"/>
      <c r="DK30" s="625"/>
      <c r="DL30" s="632">
        <v>1302107</v>
      </c>
      <c r="DM30" s="624"/>
      <c r="DN30" s="624"/>
      <c r="DO30" s="624"/>
      <c r="DP30" s="624"/>
      <c r="DQ30" s="624"/>
      <c r="DR30" s="624"/>
      <c r="DS30" s="624"/>
      <c r="DT30" s="624"/>
      <c r="DU30" s="624"/>
      <c r="DV30" s="625"/>
      <c r="DW30" s="628">
        <v>13.5</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764923</v>
      </c>
      <c r="S31" s="624"/>
      <c r="T31" s="624"/>
      <c r="U31" s="624"/>
      <c r="V31" s="624"/>
      <c r="W31" s="624"/>
      <c r="X31" s="624"/>
      <c r="Y31" s="625"/>
      <c r="Z31" s="626">
        <v>4.5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99.5</v>
      </c>
      <c r="BH31" s="655"/>
      <c r="BI31" s="655"/>
      <c r="BJ31" s="655"/>
      <c r="BK31" s="655"/>
      <c r="BL31" s="655"/>
      <c r="BM31" s="629">
        <v>97.8</v>
      </c>
      <c r="BN31" s="679"/>
      <c r="BO31" s="679"/>
      <c r="BP31" s="679"/>
      <c r="BQ31" s="680"/>
      <c r="BR31" s="678">
        <v>99</v>
      </c>
      <c r="BS31" s="655"/>
      <c r="BT31" s="655"/>
      <c r="BU31" s="655"/>
      <c r="BV31" s="655"/>
      <c r="BW31" s="655"/>
      <c r="BX31" s="629">
        <v>96.5</v>
      </c>
      <c r="BY31" s="679"/>
      <c r="BZ31" s="679"/>
      <c r="CA31" s="679"/>
      <c r="CB31" s="680"/>
      <c r="CD31" s="686"/>
      <c r="CE31" s="687"/>
      <c r="CF31" s="637" t="s">
        <v>293</v>
      </c>
      <c r="CG31" s="638"/>
      <c r="CH31" s="638"/>
      <c r="CI31" s="638"/>
      <c r="CJ31" s="638"/>
      <c r="CK31" s="638"/>
      <c r="CL31" s="638"/>
      <c r="CM31" s="638"/>
      <c r="CN31" s="638"/>
      <c r="CO31" s="638"/>
      <c r="CP31" s="638"/>
      <c r="CQ31" s="639"/>
      <c r="CR31" s="623">
        <v>144141</v>
      </c>
      <c r="CS31" s="655"/>
      <c r="CT31" s="655"/>
      <c r="CU31" s="655"/>
      <c r="CV31" s="655"/>
      <c r="CW31" s="655"/>
      <c r="CX31" s="655"/>
      <c r="CY31" s="656"/>
      <c r="CZ31" s="657">
        <v>0.9</v>
      </c>
      <c r="DA31" s="658"/>
      <c r="DB31" s="658"/>
      <c r="DC31" s="659"/>
      <c r="DD31" s="632">
        <v>139819</v>
      </c>
      <c r="DE31" s="655"/>
      <c r="DF31" s="655"/>
      <c r="DG31" s="655"/>
      <c r="DH31" s="655"/>
      <c r="DI31" s="655"/>
      <c r="DJ31" s="655"/>
      <c r="DK31" s="656"/>
      <c r="DL31" s="632">
        <v>139819</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265061</v>
      </c>
      <c r="S32" s="624"/>
      <c r="T32" s="624"/>
      <c r="U32" s="624"/>
      <c r="V32" s="624"/>
      <c r="W32" s="624"/>
      <c r="X32" s="624"/>
      <c r="Y32" s="625"/>
      <c r="Z32" s="626">
        <v>1.6</v>
      </c>
      <c r="AA32" s="626"/>
      <c r="AB32" s="626"/>
      <c r="AC32" s="626"/>
      <c r="AD32" s="627">
        <v>4451</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99.2</v>
      </c>
      <c r="BH32" s="691"/>
      <c r="BI32" s="691"/>
      <c r="BJ32" s="691"/>
      <c r="BK32" s="691"/>
      <c r="BL32" s="691"/>
      <c r="BM32" s="692">
        <v>96.9</v>
      </c>
      <c r="BN32" s="691"/>
      <c r="BO32" s="691"/>
      <c r="BP32" s="691"/>
      <c r="BQ32" s="693"/>
      <c r="BR32" s="690">
        <v>98.8</v>
      </c>
      <c r="BS32" s="691"/>
      <c r="BT32" s="691"/>
      <c r="BU32" s="691"/>
      <c r="BV32" s="691"/>
      <c r="BW32" s="691"/>
      <c r="BX32" s="692">
        <v>95.7</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2608600</v>
      </c>
      <c r="S33" s="624"/>
      <c r="T33" s="624"/>
      <c r="U33" s="624"/>
      <c r="V33" s="624"/>
      <c r="W33" s="624"/>
      <c r="X33" s="624"/>
      <c r="Y33" s="625"/>
      <c r="Z33" s="626">
        <v>15.4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7584690</v>
      </c>
      <c r="CS33" s="655"/>
      <c r="CT33" s="655"/>
      <c r="CU33" s="655"/>
      <c r="CV33" s="655"/>
      <c r="CW33" s="655"/>
      <c r="CX33" s="655"/>
      <c r="CY33" s="656"/>
      <c r="CZ33" s="657">
        <v>47.4</v>
      </c>
      <c r="DA33" s="658"/>
      <c r="DB33" s="658"/>
      <c r="DC33" s="659"/>
      <c r="DD33" s="632">
        <v>5192053</v>
      </c>
      <c r="DE33" s="655"/>
      <c r="DF33" s="655"/>
      <c r="DG33" s="655"/>
      <c r="DH33" s="655"/>
      <c r="DI33" s="655"/>
      <c r="DJ33" s="655"/>
      <c r="DK33" s="656"/>
      <c r="DL33" s="632">
        <v>3733387</v>
      </c>
      <c r="DM33" s="655"/>
      <c r="DN33" s="655"/>
      <c r="DO33" s="655"/>
      <c r="DP33" s="655"/>
      <c r="DQ33" s="655"/>
      <c r="DR33" s="655"/>
      <c r="DS33" s="655"/>
      <c r="DT33" s="655"/>
      <c r="DU33" s="655"/>
      <c r="DV33" s="656"/>
      <c r="DW33" s="628">
        <v>38.6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2143114</v>
      </c>
      <c r="CS34" s="624"/>
      <c r="CT34" s="624"/>
      <c r="CU34" s="624"/>
      <c r="CV34" s="624"/>
      <c r="CW34" s="624"/>
      <c r="CX34" s="624"/>
      <c r="CY34" s="625"/>
      <c r="CZ34" s="657">
        <v>13.4</v>
      </c>
      <c r="DA34" s="658"/>
      <c r="DB34" s="658"/>
      <c r="DC34" s="659"/>
      <c r="DD34" s="632">
        <v>1626700</v>
      </c>
      <c r="DE34" s="624"/>
      <c r="DF34" s="624"/>
      <c r="DG34" s="624"/>
      <c r="DH34" s="624"/>
      <c r="DI34" s="624"/>
      <c r="DJ34" s="624"/>
      <c r="DK34" s="625"/>
      <c r="DL34" s="632">
        <v>1488736</v>
      </c>
      <c r="DM34" s="624"/>
      <c r="DN34" s="624"/>
      <c r="DO34" s="624"/>
      <c r="DP34" s="624"/>
      <c r="DQ34" s="624"/>
      <c r="DR34" s="624"/>
      <c r="DS34" s="624"/>
      <c r="DT34" s="624"/>
      <c r="DU34" s="624"/>
      <c r="DV34" s="625"/>
      <c r="DW34" s="628">
        <v>15.4</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588700</v>
      </c>
      <c r="S35" s="624"/>
      <c r="T35" s="624"/>
      <c r="U35" s="624"/>
      <c r="V35" s="624"/>
      <c r="W35" s="624"/>
      <c r="X35" s="624"/>
      <c r="Y35" s="625"/>
      <c r="Z35" s="626">
        <v>3.5</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2161409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347141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194091</v>
      </c>
      <c r="CS35" s="655"/>
      <c r="CT35" s="655"/>
      <c r="CU35" s="655"/>
      <c r="CV35" s="655"/>
      <c r="CW35" s="655"/>
      <c r="CX35" s="655"/>
      <c r="CY35" s="656"/>
      <c r="CZ35" s="657">
        <v>1.2</v>
      </c>
      <c r="DA35" s="658"/>
      <c r="DB35" s="658"/>
      <c r="DC35" s="659"/>
      <c r="DD35" s="632">
        <v>180980</v>
      </c>
      <c r="DE35" s="655"/>
      <c r="DF35" s="655"/>
      <c r="DG35" s="655"/>
      <c r="DH35" s="655"/>
      <c r="DI35" s="655"/>
      <c r="DJ35" s="655"/>
      <c r="DK35" s="656"/>
      <c r="DL35" s="632">
        <v>180980</v>
      </c>
      <c r="DM35" s="655"/>
      <c r="DN35" s="655"/>
      <c r="DO35" s="655"/>
      <c r="DP35" s="655"/>
      <c r="DQ35" s="655"/>
      <c r="DR35" s="655"/>
      <c r="DS35" s="655"/>
      <c r="DT35" s="655"/>
      <c r="DU35" s="655"/>
      <c r="DV35" s="656"/>
      <c r="DW35" s="628">
        <v>1.9</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16944651</v>
      </c>
      <c r="S36" s="696"/>
      <c r="T36" s="696"/>
      <c r="U36" s="696"/>
      <c r="V36" s="696"/>
      <c r="W36" s="696"/>
      <c r="X36" s="696"/>
      <c r="Y36" s="697"/>
      <c r="Z36" s="698">
        <v>100</v>
      </c>
      <c r="AA36" s="698"/>
      <c r="AB36" s="698"/>
      <c r="AC36" s="698"/>
      <c r="AD36" s="699">
        <v>9080411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428515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280358</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1003757</v>
      </c>
      <c r="CS36" s="624"/>
      <c r="CT36" s="624"/>
      <c r="CU36" s="624"/>
      <c r="CV36" s="624"/>
      <c r="CW36" s="624"/>
      <c r="CX36" s="624"/>
      <c r="CY36" s="625"/>
      <c r="CZ36" s="657">
        <v>6.3</v>
      </c>
      <c r="DA36" s="658"/>
      <c r="DB36" s="658"/>
      <c r="DC36" s="659"/>
      <c r="DD36" s="632">
        <v>747712</v>
      </c>
      <c r="DE36" s="624"/>
      <c r="DF36" s="624"/>
      <c r="DG36" s="624"/>
      <c r="DH36" s="624"/>
      <c r="DI36" s="624"/>
      <c r="DJ36" s="624"/>
      <c r="DK36" s="625"/>
      <c r="DL36" s="632">
        <v>579932</v>
      </c>
      <c r="DM36" s="624"/>
      <c r="DN36" s="624"/>
      <c r="DO36" s="624"/>
      <c r="DP36" s="624"/>
      <c r="DQ36" s="624"/>
      <c r="DR36" s="624"/>
      <c r="DS36" s="624"/>
      <c r="DT36" s="624"/>
      <c r="DU36" s="624"/>
      <c r="DV36" s="625"/>
      <c r="DW36" s="628">
        <v>6</v>
      </c>
      <c r="DX36" s="653"/>
      <c r="DY36" s="653"/>
      <c r="DZ36" s="653"/>
      <c r="EA36" s="653"/>
      <c r="EB36" s="653"/>
      <c r="EC36" s="654"/>
    </row>
    <row r="37" spans="2:133" ht="11.25" customHeight="1">
      <c r="AQ37" s="702" t="s">
        <v>311</v>
      </c>
      <c r="AR37" s="703"/>
      <c r="AS37" s="703"/>
      <c r="AT37" s="703"/>
      <c r="AU37" s="703"/>
      <c r="AV37" s="703"/>
      <c r="AW37" s="703"/>
      <c r="AX37" s="703"/>
      <c r="AY37" s="704"/>
      <c r="AZ37" s="623">
        <v>335935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4692</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128615</v>
      </c>
      <c r="CS37" s="655"/>
      <c r="CT37" s="655"/>
      <c r="CU37" s="655"/>
      <c r="CV37" s="655"/>
      <c r="CW37" s="655"/>
      <c r="CX37" s="655"/>
      <c r="CY37" s="656"/>
      <c r="CZ37" s="657">
        <v>0.8</v>
      </c>
      <c r="DA37" s="658"/>
      <c r="DB37" s="658"/>
      <c r="DC37" s="659"/>
      <c r="DD37" s="632">
        <v>121002</v>
      </c>
      <c r="DE37" s="655"/>
      <c r="DF37" s="655"/>
      <c r="DG37" s="655"/>
      <c r="DH37" s="655"/>
      <c r="DI37" s="655"/>
      <c r="DJ37" s="655"/>
      <c r="DK37" s="656"/>
      <c r="DL37" s="632">
        <v>86654</v>
      </c>
      <c r="DM37" s="655"/>
      <c r="DN37" s="655"/>
      <c r="DO37" s="655"/>
      <c r="DP37" s="655"/>
      <c r="DQ37" s="655"/>
      <c r="DR37" s="655"/>
      <c r="DS37" s="655"/>
      <c r="DT37" s="655"/>
      <c r="DU37" s="655"/>
      <c r="DV37" s="656"/>
      <c r="DW37" s="628">
        <v>0.9</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7643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1825474</v>
      </c>
      <c r="CS38" s="624"/>
      <c r="CT38" s="624"/>
      <c r="CU38" s="624"/>
      <c r="CV38" s="624"/>
      <c r="CW38" s="624"/>
      <c r="CX38" s="624"/>
      <c r="CY38" s="625"/>
      <c r="CZ38" s="657">
        <v>11.4</v>
      </c>
      <c r="DA38" s="658"/>
      <c r="DB38" s="658"/>
      <c r="DC38" s="659"/>
      <c r="DD38" s="632">
        <v>1561243</v>
      </c>
      <c r="DE38" s="624"/>
      <c r="DF38" s="624"/>
      <c r="DG38" s="624"/>
      <c r="DH38" s="624"/>
      <c r="DI38" s="624"/>
      <c r="DJ38" s="624"/>
      <c r="DK38" s="625"/>
      <c r="DL38" s="632">
        <v>1483739</v>
      </c>
      <c r="DM38" s="624"/>
      <c r="DN38" s="624"/>
      <c r="DO38" s="624"/>
      <c r="DP38" s="624"/>
      <c r="DQ38" s="624"/>
      <c r="DR38" s="624"/>
      <c r="DS38" s="624"/>
      <c r="DT38" s="624"/>
      <c r="DU38" s="624"/>
      <c r="DV38" s="625"/>
      <c r="DW38" s="628">
        <v>15.3</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2150287</v>
      </c>
      <c r="CS39" s="655"/>
      <c r="CT39" s="655"/>
      <c r="CU39" s="655"/>
      <c r="CV39" s="655"/>
      <c r="CW39" s="655"/>
      <c r="CX39" s="655"/>
      <c r="CY39" s="656"/>
      <c r="CZ39" s="657">
        <v>13.4</v>
      </c>
      <c r="DA39" s="658"/>
      <c r="DB39" s="658"/>
      <c r="DC39" s="659"/>
      <c r="DD39" s="632">
        <v>866851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359994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267967</v>
      </c>
      <c r="CS40" s="624"/>
      <c r="CT40" s="624"/>
      <c r="CU40" s="624"/>
      <c r="CV40" s="624"/>
      <c r="CW40" s="624"/>
      <c r="CX40" s="624"/>
      <c r="CY40" s="625"/>
      <c r="CZ40" s="657">
        <v>1.7</v>
      </c>
      <c r="DA40" s="658"/>
      <c r="DB40" s="658"/>
      <c r="DC40" s="659"/>
      <c r="DD40" s="632">
        <v>208567</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1036965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343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2111399</v>
      </c>
      <c r="CS42" s="624"/>
      <c r="CT42" s="624"/>
      <c r="CU42" s="624"/>
      <c r="CV42" s="624"/>
      <c r="CW42" s="624"/>
      <c r="CX42" s="624"/>
      <c r="CY42" s="625"/>
      <c r="CZ42" s="657">
        <v>13.2</v>
      </c>
      <c r="DA42" s="706"/>
      <c r="DB42" s="706"/>
      <c r="DC42" s="707"/>
      <c r="DD42" s="632">
        <v>674251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103151</v>
      </c>
      <c r="CS43" s="655"/>
      <c r="CT43" s="655"/>
      <c r="CU43" s="655"/>
      <c r="CV43" s="655"/>
      <c r="CW43" s="655"/>
      <c r="CX43" s="655"/>
      <c r="CY43" s="656"/>
      <c r="CZ43" s="657">
        <v>0.6</v>
      </c>
      <c r="DA43" s="658"/>
      <c r="DB43" s="658"/>
      <c r="DC43" s="659"/>
      <c r="DD43" s="632">
        <v>103059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2050900</v>
      </c>
      <c r="CS44" s="624"/>
      <c r="CT44" s="624"/>
      <c r="CU44" s="624"/>
      <c r="CV44" s="624"/>
      <c r="CW44" s="624"/>
      <c r="CX44" s="624"/>
      <c r="CY44" s="625"/>
      <c r="CZ44" s="657">
        <v>12.8</v>
      </c>
      <c r="DA44" s="706"/>
      <c r="DB44" s="706"/>
      <c r="DC44" s="707"/>
      <c r="DD44" s="632">
        <v>650590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1073527</v>
      </c>
      <c r="CS45" s="655"/>
      <c r="CT45" s="655"/>
      <c r="CU45" s="655"/>
      <c r="CV45" s="655"/>
      <c r="CW45" s="655"/>
      <c r="CX45" s="655"/>
      <c r="CY45" s="656"/>
      <c r="CZ45" s="657">
        <v>6.7</v>
      </c>
      <c r="DA45" s="658"/>
      <c r="DB45" s="658"/>
      <c r="DC45" s="659"/>
      <c r="DD45" s="632">
        <v>24130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947270</v>
      </c>
      <c r="CS46" s="624"/>
      <c r="CT46" s="624"/>
      <c r="CU46" s="624"/>
      <c r="CV46" s="624"/>
      <c r="CW46" s="624"/>
      <c r="CX46" s="624"/>
      <c r="CY46" s="625"/>
      <c r="CZ46" s="657">
        <v>5.9</v>
      </c>
      <c r="DA46" s="706"/>
      <c r="DB46" s="706"/>
      <c r="DC46" s="707"/>
      <c r="DD46" s="632">
        <v>610205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60499</v>
      </c>
      <c r="CS47" s="655"/>
      <c r="CT47" s="655"/>
      <c r="CU47" s="655"/>
      <c r="CV47" s="655"/>
      <c r="CW47" s="655"/>
      <c r="CX47" s="655"/>
      <c r="CY47" s="656"/>
      <c r="CZ47" s="657">
        <v>0.4</v>
      </c>
      <c r="DA47" s="658"/>
      <c r="DB47" s="658"/>
      <c r="DC47" s="659"/>
      <c r="DD47" s="632">
        <v>23661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16005557</v>
      </c>
      <c r="CS49" s="691"/>
      <c r="CT49" s="691"/>
      <c r="CU49" s="691"/>
      <c r="CV49" s="691"/>
      <c r="CW49" s="691"/>
      <c r="CX49" s="691"/>
      <c r="CY49" s="718"/>
      <c r="CZ49" s="719">
        <v>100</v>
      </c>
      <c r="DA49" s="720"/>
      <c r="DB49" s="720"/>
      <c r="DC49" s="721"/>
      <c r="DD49" s="722">
        <v>10365130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16951</v>
      </c>
      <c r="R7" s="753"/>
      <c r="S7" s="753"/>
      <c r="T7" s="753"/>
      <c r="U7" s="753"/>
      <c r="V7" s="753">
        <v>16012</v>
      </c>
      <c r="W7" s="753"/>
      <c r="X7" s="753"/>
      <c r="Y7" s="753"/>
      <c r="Z7" s="753"/>
      <c r="AA7" s="753">
        <v>939</v>
      </c>
      <c r="AB7" s="753"/>
      <c r="AC7" s="753"/>
      <c r="AD7" s="753"/>
      <c r="AE7" s="754"/>
      <c r="AF7" s="755">
        <v>733</v>
      </c>
      <c r="AG7" s="756"/>
      <c r="AH7" s="756"/>
      <c r="AI7" s="756"/>
      <c r="AJ7" s="757"/>
      <c r="AK7" s="792">
        <v>402</v>
      </c>
      <c r="AL7" s="793"/>
      <c r="AM7" s="793"/>
      <c r="AN7" s="793"/>
      <c r="AO7" s="793"/>
      <c r="AP7" s="793">
        <v>15573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0</v>
      </c>
      <c r="CI7" s="790"/>
      <c r="CJ7" s="790"/>
      <c r="CK7" s="790"/>
      <c r="CL7" s="791"/>
      <c r="CM7" s="789">
        <v>307</v>
      </c>
      <c r="CN7" s="790"/>
      <c r="CO7" s="790"/>
      <c r="CP7" s="790"/>
      <c r="CQ7" s="791"/>
      <c r="CR7" s="789">
        <v>10</v>
      </c>
      <c r="CS7" s="790"/>
      <c r="CT7" s="790"/>
      <c r="CU7" s="790"/>
      <c r="CV7" s="791"/>
      <c r="CW7" s="789" t="s">
        <v>552</v>
      </c>
      <c r="CX7" s="790"/>
      <c r="CY7" s="790"/>
      <c r="CZ7" s="790"/>
      <c r="DA7" s="791"/>
      <c r="DB7" s="789" t="s">
        <v>552</v>
      </c>
      <c r="DC7" s="790"/>
      <c r="DD7" s="790"/>
      <c r="DE7" s="790"/>
      <c r="DF7" s="791"/>
      <c r="DG7" s="789" t="s">
        <v>552</v>
      </c>
      <c r="DH7" s="790"/>
      <c r="DI7" s="790"/>
      <c r="DJ7" s="790"/>
      <c r="DK7" s="791"/>
      <c r="DL7" s="789" t="s">
        <v>552</v>
      </c>
      <c r="DM7" s="790"/>
      <c r="DN7" s="790"/>
      <c r="DO7" s="790"/>
      <c r="DP7" s="791"/>
      <c r="DQ7" s="789" t="s">
        <v>552</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16951</v>
      </c>
      <c r="R23" s="812"/>
      <c r="S23" s="812"/>
      <c r="T23" s="812"/>
      <c r="U23" s="812"/>
      <c r="V23" s="812">
        <v>16012</v>
      </c>
      <c r="W23" s="812"/>
      <c r="X23" s="812"/>
      <c r="Y23" s="812"/>
      <c r="Z23" s="812"/>
      <c r="AA23" s="812">
        <v>939</v>
      </c>
      <c r="AB23" s="812"/>
      <c r="AC23" s="812"/>
      <c r="AD23" s="812"/>
      <c r="AE23" s="813"/>
      <c r="AF23" s="814">
        <v>733</v>
      </c>
      <c r="AG23" s="812"/>
      <c r="AH23" s="812"/>
      <c r="AI23" s="812"/>
      <c r="AJ23" s="815"/>
      <c r="AK23" s="816"/>
      <c r="AL23" s="817"/>
      <c r="AM23" s="817"/>
      <c r="AN23" s="817"/>
      <c r="AO23" s="817"/>
      <c r="AP23" s="812">
        <v>15573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4708</v>
      </c>
      <c r="R28" s="841"/>
      <c r="S28" s="841"/>
      <c r="T28" s="841"/>
      <c r="U28" s="841"/>
      <c r="V28" s="841">
        <v>4361</v>
      </c>
      <c r="W28" s="841"/>
      <c r="X28" s="841"/>
      <c r="Y28" s="841"/>
      <c r="Z28" s="841"/>
      <c r="AA28" s="841">
        <v>347</v>
      </c>
      <c r="AB28" s="841"/>
      <c r="AC28" s="841"/>
      <c r="AD28" s="841"/>
      <c r="AE28" s="842"/>
      <c r="AF28" s="843">
        <v>347</v>
      </c>
      <c r="AG28" s="841"/>
      <c r="AH28" s="841"/>
      <c r="AI28" s="841"/>
      <c r="AJ28" s="844"/>
      <c r="AK28" s="845">
        <v>360</v>
      </c>
      <c r="AL28" s="836"/>
      <c r="AM28" s="836"/>
      <c r="AN28" s="836"/>
      <c r="AO28" s="836"/>
      <c r="AP28" s="836" t="s">
        <v>552</v>
      </c>
      <c r="AQ28" s="836"/>
      <c r="AR28" s="836"/>
      <c r="AS28" s="836"/>
      <c r="AT28" s="836"/>
      <c r="AU28" s="836" t="s">
        <v>553</v>
      </c>
      <c r="AV28" s="836"/>
      <c r="AW28" s="836"/>
      <c r="AX28" s="836"/>
      <c r="AY28" s="836"/>
      <c r="AZ28" s="837" t="s">
        <v>552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3752</v>
      </c>
      <c r="R29" s="777"/>
      <c r="S29" s="777"/>
      <c r="T29" s="777"/>
      <c r="U29" s="777"/>
      <c r="V29" s="777">
        <v>3668</v>
      </c>
      <c r="W29" s="777"/>
      <c r="X29" s="777"/>
      <c r="Y29" s="777"/>
      <c r="Z29" s="777"/>
      <c r="AA29" s="777">
        <v>84</v>
      </c>
      <c r="AB29" s="777"/>
      <c r="AC29" s="777"/>
      <c r="AD29" s="777"/>
      <c r="AE29" s="778"/>
      <c r="AF29" s="779">
        <v>84</v>
      </c>
      <c r="AG29" s="780"/>
      <c r="AH29" s="780"/>
      <c r="AI29" s="780"/>
      <c r="AJ29" s="781"/>
      <c r="AK29" s="848">
        <v>542</v>
      </c>
      <c r="AL29" s="849"/>
      <c r="AM29" s="849"/>
      <c r="AN29" s="849"/>
      <c r="AO29" s="849"/>
      <c r="AP29" s="849" t="s">
        <v>552</v>
      </c>
      <c r="AQ29" s="849"/>
      <c r="AR29" s="849"/>
      <c r="AS29" s="849"/>
      <c r="AT29" s="849"/>
      <c r="AU29" s="849" t="s">
        <v>552</v>
      </c>
      <c r="AV29" s="849"/>
      <c r="AW29" s="849"/>
      <c r="AX29" s="849"/>
      <c r="AY29" s="849"/>
      <c r="AZ29" s="850" t="s">
        <v>552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388</v>
      </c>
      <c r="R30" s="777"/>
      <c r="S30" s="777"/>
      <c r="T30" s="777"/>
      <c r="U30" s="777"/>
      <c r="V30" s="777">
        <v>365</v>
      </c>
      <c r="W30" s="777"/>
      <c r="X30" s="777"/>
      <c r="Y30" s="777"/>
      <c r="Z30" s="777"/>
      <c r="AA30" s="777">
        <v>23</v>
      </c>
      <c r="AB30" s="777"/>
      <c r="AC30" s="777"/>
      <c r="AD30" s="777"/>
      <c r="AE30" s="778"/>
      <c r="AF30" s="779">
        <v>23</v>
      </c>
      <c r="AG30" s="780"/>
      <c r="AH30" s="780"/>
      <c r="AI30" s="780"/>
      <c r="AJ30" s="781"/>
      <c r="AK30" s="848">
        <v>495</v>
      </c>
      <c r="AL30" s="849"/>
      <c r="AM30" s="849"/>
      <c r="AN30" s="849"/>
      <c r="AO30" s="849"/>
      <c r="AP30" s="849" t="s">
        <v>552</v>
      </c>
      <c r="AQ30" s="849"/>
      <c r="AR30" s="849"/>
      <c r="AS30" s="849"/>
      <c r="AT30" s="849"/>
      <c r="AU30" s="849" t="s">
        <v>552</v>
      </c>
      <c r="AV30" s="849"/>
      <c r="AW30" s="849"/>
      <c r="AX30" s="849"/>
      <c r="AY30" s="849"/>
      <c r="AZ30" s="850" t="s">
        <v>552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766</v>
      </c>
      <c r="R31" s="777"/>
      <c r="S31" s="777"/>
      <c r="T31" s="777"/>
      <c r="U31" s="777"/>
      <c r="V31" s="777">
        <v>895</v>
      </c>
      <c r="W31" s="777"/>
      <c r="X31" s="777"/>
      <c r="Y31" s="777"/>
      <c r="Z31" s="777"/>
      <c r="AA31" s="777">
        <v>-129</v>
      </c>
      <c r="AB31" s="777"/>
      <c r="AC31" s="777"/>
      <c r="AD31" s="777"/>
      <c r="AE31" s="778"/>
      <c r="AF31" s="779">
        <v>2203</v>
      </c>
      <c r="AG31" s="780"/>
      <c r="AH31" s="780"/>
      <c r="AI31" s="780"/>
      <c r="AJ31" s="781"/>
      <c r="AK31" s="848">
        <v>336</v>
      </c>
      <c r="AL31" s="849"/>
      <c r="AM31" s="849"/>
      <c r="AN31" s="849"/>
      <c r="AO31" s="849"/>
      <c r="AP31" s="849">
        <v>10645</v>
      </c>
      <c r="AQ31" s="849"/>
      <c r="AR31" s="849"/>
      <c r="AS31" s="849"/>
      <c r="AT31" s="849"/>
      <c r="AU31" s="849">
        <v>5621</v>
      </c>
      <c r="AV31" s="849"/>
      <c r="AW31" s="849"/>
      <c r="AX31" s="849"/>
      <c r="AY31" s="849"/>
      <c r="AZ31" s="850" t="s">
        <v>552</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16</v>
      </c>
      <c r="R32" s="777"/>
      <c r="S32" s="777"/>
      <c r="T32" s="777"/>
      <c r="U32" s="777"/>
      <c r="V32" s="777">
        <v>1</v>
      </c>
      <c r="W32" s="777"/>
      <c r="X32" s="777"/>
      <c r="Y32" s="777"/>
      <c r="Z32" s="777"/>
      <c r="AA32" s="777">
        <v>15</v>
      </c>
      <c r="AB32" s="777"/>
      <c r="AC32" s="777"/>
      <c r="AD32" s="777"/>
      <c r="AE32" s="778"/>
      <c r="AF32" s="779">
        <v>15</v>
      </c>
      <c r="AG32" s="780"/>
      <c r="AH32" s="780"/>
      <c r="AI32" s="780"/>
      <c r="AJ32" s="781"/>
      <c r="AK32" s="848" t="s">
        <v>551</v>
      </c>
      <c r="AL32" s="849"/>
      <c r="AM32" s="849"/>
      <c r="AN32" s="849"/>
      <c r="AO32" s="849"/>
      <c r="AP32" s="849" t="s">
        <v>552</v>
      </c>
      <c r="AQ32" s="849"/>
      <c r="AR32" s="849"/>
      <c r="AS32" s="849"/>
      <c r="AT32" s="849"/>
      <c r="AU32" s="849" t="s">
        <v>552</v>
      </c>
      <c r="AV32" s="849"/>
      <c r="AW32" s="849"/>
      <c r="AX32" s="849"/>
      <c r="AY32" s="849"/>
      <c r="AZ32" s="850" t="s">
        <v>552</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930</v>
      </c>
      <c r="R33" s="777"/>
      <c r="S33" s="777"/>
      <c r="T33" s="777"/>
      <c r="U33" s="777"/>
      <c r="V33" s="777">
        <v>929</v>
      </c>
      <c r="W33" s="777"/>
      <c r="X33" s="777"/>
      <c r="Y33" s="777"/>
      <c r="Z33" s="777"/>
      <c r="AA33" s="777">
        <v>1</v>
      </c>
      <c r="AB33" s="777"/>
      <c r="AC33" s="777"/>
      <c r="AD33" s="777"/>
      <c r="AE33" s="778"/>
      <c r="AF33" s="779" t="s">
        <v>108</v>
      </c>
      <c r="AG33" s="780"/>
      <c r="AH33" s="780"/>
      <c r="AI33" s="780"/>
      <c r="AJ33" s="781"/>
      <c r="AK33" s="848">
        <v>295</v>
      </c>
      <c r="AL33" s="849"/>
      <c r="AM33" s="849"/>
      <c r="AN33" s="849"/>
      <c r="AO33" s="849"/>
      <c r="AP33" s="849">
        <v>7212</v>
      </c>
      <c r="AQ33" s="849"/>
      <c r="AR33" s="849"/>
      <c r="AS33" s="849"/>
      <c r="AT33" s="849"/>
      <c r="AU33" s="849">
        <v>5048</v>
      </c>
      <c r="AV33" s="849"/>
      <c r="AW33" s="849"/>
      <c r="AX33" s="849"/>
      <c r="AY33" s="849"/>
      <c r="AZ33" s="850" t="s">
        <v>552</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164</v>
      </c>
      <c r="R34" s="777"/>
      <c r="S34" s="777"/>
      <c r="T34" s="777"/>
      <c r="U34" s="777"/>
      <c r="V34" s="777">
        <v>154</v>
      </c>
      <c r="W34" s="777"/>
      <c r="X34" s="777"/>
      <c r="Y34" s="777"/>
      <c r="Z34" s="777"/>
      <c r="AA34" s="777">
        <v>10</v>
      </c>
      <c r="AB34" s="777"/>
      <c r="AC34" s="777"/>
      <c r="AD34" s="777"/>
      <c r="AE34" s="778"/>
      <c r="AF34" s="779" t="s">
        <v>108</v>
      </c>
      <c r="AG34" s="780"/>
      <c r="AH34" s="780"/>
      <c r="AI34" s="780"/>
      <c r="AJ34" s="781"/>
      <c r="AK34" s="848">
        <v>134</v>
      </c>
      <c r="AL34" s="849"/>
      <c r="AM34" s="849"/>
      <c r="AN34" s="849"/>
      <c r="AO34" s="849"/>
      <c r="AP34" s="849">
        <v>1265</v>
      </c>
      <c r="AQ34" s="849"/>
      <c r="AR34" s="849"/>
      <c r="AS34" s="849"/>
      <c r="AT34" s="849"/>
      <c r="AU34" s="849">
        <v>1265</v>
      </c>
      <c r="AV34" s="849"/>
      <c r="AW34" s="849"/>
      <c r="AX34" s="849"/>
      <c r="AY34" s="849"/>
      <c r="AZ34" s="850" t="s">
        <v>552</v>
      </c>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154</v>
      </c>
      <c r="R35" s="777"/>
      <c r="S35" s="777"/>
      <c r="T35" s="777"/>
      <c r="U35" s="777"/>
      <c r="V35" s="777">
        <v>143</v>
      </c>
      <c r="W35" s="777"/>
      <c r="X35" s="777"/>
      <c r="Y35" s="777"/>
      <c r="Z35" s="777"/>
      <c r="AA35" s="777">
        <v>11</v>
      </c>
      <c r="AB35" s="777"/>
      <c r="AC35" s="777"/>
      <c r="AD35" s="777"/>
      <c r="AE35" s="778"/>
      <c r="AF35" s="779">
        <v>11</v>
      </c>
      <c r="AG35" s="780"/>
      <c r="AH35" s="780"/>
      <c r="AI35" s="780"/>
      <c r="AJ35" s="781"/>
      <c r="AK35" s="848" t="s">
        <v>552</v>
      </c>
      <c r="AL35" s="849"/>
      <c r="AM35" s="849"/>
      <c r="AN35" s="849"/>
      <c r="AO35" s="849"/>
      <c r="AP35" s="849" t="s">
        <v>552</v>
      </c>
      <c r="AQ35" s="849"/>
      <c r="AR35" s="849"/>
      <c r="AS35" s="849"/>
      <c r="AT35" s="849"/>
      <c r="AU35" s="849" t="s">
        <v>552</v>
      </c>
      <c r="AV35" s="849"/>
      <c r="AW35" s="849"/>
      <c r="AX35" s="849"/>
      <c r="AY35" s="849"/>
      <c r="AZ35" s="850" t="s">
        <v>552</v>
      </c>
      <c r="BA35" s="850"/>
      <c r="BB35" s="850"/>
      <c r="BC35" s="850"/>
      <c r="BD35" s="850"/>
      <c r="BE35" s="846" t="s">
        <v>380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2683</v>
      </c>
      <c r="AG63" s="860"/>
      <c r="AH63" s="860"/>
      <c r="AI63" s="860"/>
      <c r="AJ63" s="861"/>
      <c r="AK63" s="862"/>
      <c r="AL63" s="857"/>
      <c r="AM63" s="857"/>
      <c r="AN63" s="857"/>
      <c r="AO63" s="857"/>
      <c r="AP63" s="860">
        <v>19122</v>
      </c>
      <c r="AQ63" s="860"/>
      <c r="AR63" s="860"/>
      <c r="AS63" s="860"/>
      <c r="AT63" s="860"/>
      <c r="AU63" s="860">
        <v>11934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518</v>
      </c>
      <c r="R68" s="884"/>
      <c r="S68" s="884"/>
      <c r="T68" s="884"/>
      <c r="U68" s="884"/>
      <c r="V68" s="884">
        <v>470</v>
      </c>
      <c r="W68" s="884"/>
      <c r="X68" s="884"/>
      <c r="Y68" s="884"/>
      <c r="Z68" s="884"/>
      <c r="AA68" s="884">
        <v>48</v>
      </c>
      <c r="AB68" s="884"/>
      <c r="AC68" s="884"/>
      <c r="AD68" s="884"/>
      <c r="AE68" s="884"/>
      <c r="AF68" s="884">
        <v>48</v>
      </c>
      <c r="AG68" s="884"/>
      <c r="AH68" s="884"/>
      <c r="AI68" s="884"/>
      <c r="AJ68" s="884"/>
      <c r="AK68" s="884" t="s">
        <v>550</v>
      </c>
      <c r="AL68" s="884"/>
      <c r="AM68" s="884"/>
      <c r="AN68" s="884"/>
      <c r="AO68" s="884"/>
      <c r="AP68" s="884" t="s">
        <v>550</v>
      </c>
      <c r="AQ68" s="884"/>
      <c r="AR68" s="884"/>
      <c r="AS68" s="884"/>
      <c r="AT68" s="884"/>
      <c r="AU68" s="884" t="s">
        <v>550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93</v>
      </c>
      <c r="R69" s="849"/>
      <c r="S69" s="849"/>
      <c r="T69" s="849"/>
      <c r="U69" s="849"/>
      <c r="V69" s="849">
        <v>52</v>
      </c>
      <c r="W69" s="849"/>
      <c r="X69" s="849"/>
      <c r="Y69" s="849"/>
      <c r="Z69" s="849"/>
      <c r="AA69" s="849">
        <v>41</v>
      </c>
      <c r="AB69" s="849"/>
      <c r="AC69" s="849"/>
      <c r="AD69" s="849"/>
      <c r="AE69" s="849"/>
      <c r="AF69" s="849">
        <v>41</v>
      </c>
      <c r="AG69" s="849"/>
      <c r="AH69" s="849"/>
      <c r="AI69" s="849"/>
      <c r="AJ69" s="849"/>
      <c r="AK69" s="849" t="s">
        <v>550</v>
      </c>
      <c r="AL69" s="849"/>
      <c r="AM69" s="849"/>
      <c r="AN69" s="849"/>
      <c r="AO69" s="849"/>
      <c r="AP69" s="849" t="s">
        <v>550</v>
      </c>
      <c r="AQ69" s="849"/>
      <c r="AR69" s="849"/>
      <c r="AS69" s="849"/>
      <c r="AT69" s="849"/>
      <c r="AU69" s="849" t="s">
        <v>550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430</v>
      </c>
      <c r="R70" s="849"/>
      <c r="S70" s="849"/>
      <c r="T70" s="849"/>
      <c r="U70" s="849"/>
      <c r="V70" s="849">
        <v>372</v>
      </c>
      <c r="W70" s="849"/>
      <c r="X70" s="849"/>
      <c r="Y70" s="849"/>
      <c r="Z70" s="849"/>
      <c r="AA70" s="849">
        <v>58</v>
      </c>
      <c r="AB70" s="849"/>
      <c r="AC70" s="849"/>
      <c r="AD70" s="849"/>
      <c r="AE70" s="849"/>
      <c r="AF70" s="849">
        <v>58</v>
      </c>
      <c r="AG70" s="849"/>
      <c r="AH70" s="849"/>
      <c r="AI70" s="849"/>
      <c r="AJ70" s="849"/>
      <c r="AK70" s="849" t="s">
        <v>550</v>
      </c>
      <c r="AL70" s="849"/>
      <c r="AM70" s="849"/>
      <c r="AN70" s="849"/>
      <c r="AO70" s="849"/>
      <c r="AP70" s="849" t="s">
        <v>550</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618</v>
      </c>
      <c r="R71" s="849"/>
      <c r="S71" s="849"/>
      <c r="T71" s="849"/>
      <c r="U71" s="849"/>
      <c r="V71" s="849">
        <v>575</v>
      </c>
      <c r="W71" s="849"/>
      <c r="X71" s="849"/>
      <c r="Y71" s="849"/>
      <c r="Z71" s="849"/>
      <c r="AA71" s="849">
        <v>42</v>
      </c>
      <c r="AB71" s="849"/>
      <c r="AC71" s="849"/>
      <c r="AD71" s="849"/>
      <c r="AE71" s="849"/>
      <c r="AF71" s="849">
        <v>42</v>
      </c>
      <c r="AG71" s="849"/>
      <c r="AH71" s="849"/>
      <c r="AI71" s="849"/>
      <c r="AJ71" s="849"/>
      <c r="AK71" s="849" t="s">
        <v>550</v>
      </c>
      <c r="AL71" s="849"/>
      <c r="AM71" s="849"/>
      <c r="AN71" s="849"/>
      <c r="AO71" s="849"/>
      <c r="AP71" s="849" t="s">
        <v>550</v>
      </c>
      <c r="AQ71" s="849"/>
      <c r="AR71" s="849"/>
      <c r="AS71" s="849"/>
      <c r="AT71" s="849"/>
      <c r="AU71" s="849" t="s">
        <v>550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824</v>
      </c>
      <c r="R72" s="849"/>
      <c r="S72" s="849"/>
      <c r="T72" s="849"/>
      <c r="U72" s="849"/>
      <c r="V72" s="849">
        <v>711</v>
      </c>
      <c r="W72" s="849"/>
      <c r="X72" s="849"/>
      <c r="Y72" s="849"/>
      <c r="Z72" s="849"/>
      <c r="AA72" s="849">
        <v>113</v>
      </c>
      <c r="AB72" s="849"/>
      <c r="AC72" s="849"/>
      <c r="AD72" s="849"/>
      <c r="AE72" s="849"/>
      <c r="AF72" s="849">
        <v>113</v>
      </c>
      <c r="AG72" s="849"/>
      <c r="AH72" s="849"/>
      <c r="AI72" s="849"/>
      <c r="AJ72" s="849"/>
      <c r="AK72" s="849" t="s">
        <v>550</v>
      </c>
      <c r="AL72" s="849"/>
      <c r="AM72" s="849"/>
      <c r="AN72" s="849"/>
      <c r="AO72" s="849"/>
      <c r="AP72" s="849" t="s">
        <v>550</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10186</v>
      </c>
      <c r="R73" s="849"/>
      <c r="S73" s="849"/>
      <c r="T73" s="849"/>
      <c r="U73" s="849"/>
      <c r="V73" s="849">
        <v>9252</v>
      </c>
      <c r="W73" s="849"/>
      <c r="X73" s="849"/>
      <c r="Y73" s="849"/>
      <c r="Z73" s="849"/>
      <c r="AA73" s="849">
        <v>934</v>
      </c>
      <c r="AB73" s="849"/>
      <c r="AC73" s="849"/>
      <c r="AD73" s="849"/>
      <c r="AE73" s="849"/>
      <c r="AF73" s="849">
        <v>934</v>
      </c>
      <c r="AG73" s="849"/>
      <c r="AH73" s="849"/>
      <c r="AI73" s="849"/>
      <c r="AJ73" s="849"/>
      <c r="AK73" s="849">
        <v>3700</v>
      </c>
      <c r="AL73" s="849"/>
      <c r="AM73" s="849"/>
      <c r="AN73" s="849"/>
      <c r="AO73" s="849"/>
      <c r="AP73" s="849" t="s">
        <v>550</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v>570</v>
      </c>
      <c r="R74" s="849"/>
      <c r="S74" s="849"/>
      <c r="T74" s="849"/>
      <c r="U74" s="849"/>
      <c r="V74" s="849">
        <v>566</v>
      </c>
      <c r="W74" s="849"/>
      <c r="X74" s="849"/>
      <c r="Y74" s="849"/>
      <c r="Z74" s="849"/>
      <c r="AA74" s="849">
        <v>4</v>
      </c>
      <c r="AB74" s="849"/>
      <c r="AC74" s="849"/>
      <c r="AD74" s="849"/>
      <c r="AE74" s="849"/>
      <c r="AF74" s="849">
        <v>4</v>
      </c>
      <c r="AG74" s="849"/>
      <c r="AH74" s="849"/>
      <c r="AI74" s="849"/>
      <c r="AJ74" s="849"/>
      <c r="AK74" s="849" t="s">
        <v>550</v>
      </c>
      <c r="AL74" s="849"/>
      <c r="AM74" s="849"/>
      <c r="AN74" s="849"/>
      <c r="AO74" s="849"/>
      <c r="AP74" s="849" t="s">
        <v>550</v>
      </c>
      <c r="AQ74" s="849"/>
      <c r="AR74" s="849"/>
      <c r="AS74" s="849"/>
      <c r="AT74" s="849"/>
      <c r="AU74" s="849" t="s">
        <v>550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543</v>
      </c>
      <c r="C75" s="892"/>
      <c r="D75" s="892"/>
      <c r="E75" s="892"/>
      <c r="F75" s="892"/>
      <c r="G75" s="892"/>
      <c r="H75" s="892"/>
      <c r="I75" s="892"/>
      <c r="J75" s="892"/>
      <c r="K75" s="892"/>
      <c r="L75" s="892"/>
      <c r="M75" s="892"/>
      <c r="N75" s="892"/>
      <c r="O75" s="892"/>
      <c r="P75" s="893"/>
      <c r="Q75" s="897">
        <v>58</v>
      </c>
      <c r="R75" s="898"/>
      <c r="S75" s="898"/>
      <c r="T75" s="898"/>
      <c r="U75" s="848"/>
      <c r="V75" s="899">
        <v>47</v>
      </c>
      <c r="W75" s="898"/>
      <c r="X75" s="898"/>
      <c r="Y75" s="898"/>
      <c r="Z75" s="848"/>
      <c r="AA75" s="899">
        <v>11</v>
      </c>
      <c r="AB75" s="898"/>
      <c r="AC75" s="898"/>
      <c r="AD75" s="898"/>
      <c r="AE75" s="848"/>
      <c r="AF75" s="899">
        <v>11</v>
      </c>
      <c r="AG75" s="898"/>
      <c r="AH75" s="898"/>
      <c r="AI75" s="898"/>
      <c r="AJ75" s="848"/>
      <c r="AK75" s="899" t="s">
        <v>550</v>
      </c>
      <c r="AL75" s="898"/>
      <c r="AM75" s="898"/>
      <c r="AN75" s="898"/>
      <c r="AO75" s="848"/>
      <c r="AP75" s="899" t="s">
        <v>550</v>
      </c>
      <c r="AQ75" s="898"/>
      <c r="AR75" s="898"/>
      <c r="AS75" s="898"/>
      <c r="AT75" s="848"/>
      <c r="AU75" s="899" t="s">
        <v>550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544</v>
      </c>
      <c r="C76" s="892"/>
      <c r="D76" s="892"/>
      <c r="E76" s="892"/>
      <c r="F76" s="892"/>
      <c r="G76" s="892"/>
      <c r="H76" s="892"/>
      <c r="I76" s="892"/>
      <c r="J76" s="892"/>
      <c r="K76" s="892"/>
      <c r="L76" s="892"/>
      <c r="M76" s="892"/>
      <c r="N76" s="892"/>
      <c r="O76" s="892"/>
      <c r="P76" s="893"/>
      <c r="Q76" s="897">
        <v>1</v>
      </c>
      <c r="R76" s="898"/>
      <c r="S76" s="898"/>
      <c r="T76" s="898"/>
      <c r="U76" s="848"/>
      <c r="V76" s="899">
        <v>0</v>
      </c>
      <c r="W76" s="898"/>
      <c r="X76" s="898"/>
      <c r="Y76" s="898"/>
      <c r="Z76" s="848"/>
      <c r="AA76" s="899">
        <v>0</v>
      </c>
      <c r="AB76" s="898"/>
      <c r="AC76" s="898"/>
      <c r="AD76" s="898"/>
      <c r="AE76" s="848"/>
      <c r="AF76" s="899">
        <v>0</v>
      </c>
      <c r="AG76" s="898"/>
      <c r="AH76" s="898"/>
      <c r="AI76" s="898"/>
      <c r="AJ76" s="848"/>
      <c r="AK76" s="899" t="s">
        <v>550</v>
      </c>
      <c r="AL76" s="898"/>
      <c r="AM76" s="898"/>
      <c r="AN76" s="898"/>
      <c r="AO76" s="848"/>
      <c r="AP76" s="899" t="s">
        <v>550</v>
      </c>
      <c r="AQ76" s="898"/>
      <c r="AR76" s="898"/>
      <c r="AS76" s="898"/>
      <c r="AT76" s="848"/>
      <c r="AU76" s="899" t="s">
        <v>550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545</v>
      </c>
      <c r="C77" s="892"/>
      <c r="D77" s="892"/>
      <c r="E77" s="892"/>
      <c r="F77" s="892"/>
      <c r="G77" s="892"/>
      <c r="H77" s="892"/>
      <c r="I77" s="892"/>
      <c r="J77" s="892"/>
      <c r="K77" s="892"/>
      <c r="L77" s="892"/>
      <c r="M77" s="892"/>
      <c r="N77" s="892"/>
      <c r="O77" s="892"/>
      <c r="P77" s="893"/>
      <c r="Q77" s="897">
        <v>55</v>
      </c>
      <c r="R77" s="898"/>
      <c r="S77" s="898"/>
      <c r="T77" s="898"/>
      <c r="U77" s="848"/>
      <c r="V77" s="899">
        <v>6</v>
      </c>
      <c r="W77" s="898"/>
      <c r="X77" s="898"/>
      <c r="Y77" s="898"/>
      <c r="Z77" s="848"/>
      <c r="AA77" s="899">
        <v>49</v>
      </c>
      <c r="AB77" s="898"/>
      <c r="AC77" s="898"/>
      <c r="AD77" s="898"/>
      <c r="AE77" s="848"/>
      <c r="AF77" s="899">
        <v>49</v>
      </c>
      <c r="AG77" s="898"/>
      <c r="AH77" s="898"/>
      <c r="AI77" s="898"/>
      <c r="AJ77" s="848"/>
      <c r="AK77" s="899" t="s">
        <v>550</v>
      </c>
      <c r="AL77" s="898"/>
      <c r="AM77" s="898"/>
      <c r="AN77" s="898"/>
      <c r="AO77" s="848"/>
      <c r="AP77" s="899" t="s">
        <v>550</v>
      </c>
      <c r="AQ77" s="898"/>
      <c r="AR77" s="898"/>
      <c r="AS77" s="898"/>
      <c r="AT77" s="848"/>
      <c r="AU77" s="899" t="s">
        <v>550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546</v>
      </c>
      <c r="C78" s="892"/>
      <c r="D78" s="892"/>
      <c r="E78" s="892"/>
      <c r="F78" s="892"/>
      <c r="G78" s="892"/>
      <c r="H78" s="892"/>
      <c r="I78" s="892"/>
      <c r="J78" s="892"/>
      <c r="K78" s="892"/>
      <c r="L78" s="892"/>
      <c r="M78" s="892"/>
      <c r="N78" s="892"/>
      <c r="O78" s="892"/>
      <c r="P78" s="893"/>
      <c r="Q78" s="894">
        <v>187</v>
      </c>
      <c r="R78" s="849"/>
      <c r="S78" s="849"/>
      <c r="T78" s="849"/>
      <c r="U78" s="849"/>
      <c r="V78" s="849">
        <v>98</v>
      </c>
      <c r="W78" s="849"/>
      <c r="X78" s="849"/>
      <c r="Y78" s="849"/>
      <c r="Z78" s="849"/>
      <c r="AA78" s="849">
        <v>90</v>
      </c>
      <c r="AB78" s="849"/>
      <c r="AC78" s="849"/>
      <c r="AD78" s="849"/>
      <c r="AE78" s="849"/>
      <c r="AF78" s="849">
        <v>90</v>
      </c>
      <c r="AG78" s="849"/>
      <c r="AH78" s="849"/>
      <c r="AI78" s="849"/>
      <c r="AJ78" s="849"/>
      <c r="AK78" s="849" t="s">
        <v>550</v>
      </c>
      <c r="AL78" s="849"/>
      <c r="AM78" s="849"/>
      <c r="AN78" s="849"/>
      <c r="AO78" s="849"/>
      <c r="AP78" s="849" t="s">
        <v>550</v>
      </c>
      <c r="AQ78" s="849"/>
      <c r="AR78" s="849"/>
      <c r="AS78" s="849"/>
      <c r="AT78" s="849"/>
      <c r="AU78" s="849" t="s">
        <v>550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547</v>
      </c>
      <c r="C79" s="892"/>
      <c r="D79" s="892"/>
      <c r="E79" s="892"/>
      <c r="F79" s="892"/>
      <c r="G79" s="892"/>
      <c r="H79" s="892"/>
      <c r="I79" s="892"/>
      <c r="J79" s="892"/>
      <c r="K79" s="892"/>
      <c r="L79" s="892"/>
      <c r="M79" s="892"/>
      <c r="N79" s="892"/>
      <c r="O79" s="892"/>
      <c r="P79" s="893"/>
      <c r="Q79" s="894">
        <v>187</v>
      </c>
      <c r="R79" s="849"/>
      <c r="S79" s="849"/>
      <c r="T79" s="849"/>
      <c r="U79" s="849"/>
      <c r="V79" s="849">
        <v>181</v>
      </c>
      <c r="W79" s="849"/>
      <c r="X79" s="849"/>
      <c r="Y79" s="849"/>
      <c r="Z79" s="849"/>
      <c r="AA79" s="849">
        <v>7</v>
      </c>
      <c r="AB79" s="849"/>
      <c r="AC79" s="849"/>
      <c r="AD79" s="849"/>
      <c r="AE79" s="849"/>
      <c r="AF79" s="849">
        <v>7</v>
      </c>
      <c r="AG79" s="849"/>
      <c r="AH79" s="849"/>
      <c r="AI79" s="849"/>
      <c r="AJ79" s="849"/>
      <c r="AK79" s="849" t="s">
        <v>550</v>
      </c>
      <c r="AL79" s="849"/>
      <c r="AM79" s="849"/>
      <c r="AN79" s="849"/>
      <c r="AO79" s="849"/>
      <c r="AP79" s="849" t="s">
        <v>550</v>
      </c>
      <c r="AQ79" s="849"/>
      <c r="AR79" s="849"/>
      <c r="AS79" s="849"/>
      <c r="AT79" s="849"/>
      <c r="AU79" s="849" t="s">
        <v>550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548</v>
      </c>
      <c r="C80" s="892"/>
      <c r="D80" s="892"/>
      <c r="E80" s="892"/>
      <c r="F80" s="892"/>
      <c r="G80" s="892"/>
      <c r="H80" s="892"/>
      <c r="I80" s="892"/>
      <c r="J80" s="892"/>
      <c r="K80" s="892"/>
      <c r="L80" s="892"/>
      <c r="M80" s="892"/>
      <c r="N80" s="892"/>
      <c r="O80" s="892"/>
      <c r="P80" s="893"/>
      <c r="Q80" s="894">
        <v>208312</v>
      </c>
      <c r="R80" s="849"/>
      <c r="S80" s="849"/>
      <c r="T80" s="849"/>
      <c r="U80" s="849"/>
      <c r="V80" s="849">
        <v>200160</v>
      </c>
      <c r="W80" s="849"/>
      <c r="X80" s="849"/>
      <c r="Y80" s="849"/>
      <c r="Z80" s="849"/>
      <c r="AA80" s="849">
        <v>8152</v>
      </c>
      <c r="AB80" s="849"/>
      <c r="AC80" s="849"/>
      <c r="AD80" s="849"/>
      <c r="AE80" s="849"/>
      <c r="AF80" s="849">
        <v>8152</v>
      </c>
      <c r="AG80" s="849"/>
      <c r="AH80" s="849"/>
      <c r="AI80" s="849"/>
      <c r="AJ80" s="849"/>
      <c r="AK80" s="849">
        <v>212</v>
      </c>
      <c r="AL80" s="849"/>
      <c r="AM80" s="849"/>
      <c r="AN80" s="849"/>
      <c r="AO80" s="849"/>
      <c r="AP80" s="849" t="s">
        <v>550</v>
      </c>
      <c r="AQ80" s="849"/>
      <c r="AR80" s="849"/>
      <c r="AS80" s="849"/>
      <c r="AT80" s="849"/>
      <c r="AU80" s="849" t="s">
        <v>550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9549</v>
      </c>
      <c r="AG88" s="860"/>
      <c r="AH88" s="860"/>
      <c r="AI88" s="860"/>
      <c r="AJ88" s="860"/>
      <c r="AK88" s="857"/>
      <c r="AL88" s="857"/>
      <c r="AM88" s="857"/>
      <c r="AN88" s="857"/>
      <c r="AO88" s="857"/>
      <c r="AP88" s="860" t="s">
        <v>552</v>
      </c>
      <c r="AQ88" s="860"/>
      <c r="AR88" s="860"/>
      <c r="AS88" s="860"/>
      <c r="AT88" s="860"/>
      <c r="AU88" s="860" t="s">
        <v>554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v>
      </c>
      <c r="CS102" s="868"/>
      <c r="CT102" s="868"/>
      <c r="CU102" s="868"/>
      <c r="CV102" s="911"/>
      <c r="CW102" s="910" t="s">
        <v>552</v>
      </c>
      <c r="CX102" s="868"/>
      <c r="CY102" s="868"/>
      <c r="CZ102" s="868"/>
      <c r="DA102" s="911"/>
      <c r="DB102" s="910" t="s">
        <v>552</v>
      </c>
      <c r="DC102" s="868"/>
      <c r="DD102" s="868"/>
      <c r="DE102" s="868"/>
      <c r="DF102" s="911"/>
      <c r="DG102" s="910" t="s">
        <v>552</v>
      </c>
      <c r="DH102" s="868"/>
      <c r="DI102" s="868"/>
      <c r="DJ102" s="868"/>
      <c r="DK102" s="911"/>
      <c r="DL102" s="910" t="s">
        <v>552</v>
      </c>
      <c r="DM102" s="868"/>
      <c r="DN102" s="868"/>
      <c r="DO102" s="868"/>
      <c r="DP102" s="911"/>
      <c r="DQ102" s="910" t="s">
        <v>552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283</v>
      </c>
      <c r="AG109" s="913"/>
      <c r="AH109" s="913"/>
      <c r="AI109" s="913"/>
      <c r="AJ109" s="914"/>
      <c r="AK109" s="912" t="s">
        <v>282</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283</v>
      </c>
      <c r="BW109" s="913"/>
      <c r="BX109" s="913"/>
      <c r="BY109" s="913"/>
      <c r="BZ109" s="914"/>
      <c r="CA109" s="912" t="s">
        <v>282</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283</v>
      </c>
      <c r="DM109" s="913"/>
      <c r="DN109" s="913"/>
      <c r="DO109" s="913"/>
      <c r="DP109" s="914"/>
      <c r="DQ109" s="912" t="s">
        <v>282</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1556707</v>
      </c>
      <c r="AB110" s="920"/>
      <c r="AC110" s="920"/>
      <c r="AD110" s="920"/>
      <c r="AE110" s="921"/>
      <c r="AF110" s="922">
        <v>1529977</v>
      </c>
      <c r="AG110" s="920"/>
      <c r="AH110" s="920"/>
      <c r="AI110" s="920"/>
      <c r="AJ110" s="921"/>
      <c r="AK110" s="922">
        <v>1459643</v>
      </c>
      <c r="AL110" s="920"/>
      <c r="AM110" s="920"/>
      <c r="AN110" s="920"/>
      <c r="AO110" s="921"/>
      <c r="AP110" s="923">
        <v>18.7</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13827931</v>
      </c>
      <c r="BR110" s="957"/>
      <c r="BS110" s="957"/>
      <c r="BT110" s="957"/>
      <c r="BU110" s="957"/>
      <c r="BV110" s="957">
        <v>14280390</v>
      </c>
      <c r="BW110" s="957"/>
      <c r="BX110" s="957"/>
      <c r="BY110" s="957"/>
      <c r="BZ110" s="957"/>
      <c r="CA110" s="957">
        <v>15573488</v>
      </c>
      <c r="CB110" s="957"/>
      <c r="CC110" s="957"/>
      <c r="CD110" s="957"/>
      <c r="CE110" s="957"/>
      <c r="CF110" s="971">
        <v>199.9</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413800</v>
      </c>
      <c r="BR111" s="950"/>
      <c r="BS111" s="950"/>
      <c r="BT111" s="950"/>
      <c r="BU111" s="950"/>
      <c r="BV111" s="950">
        <v>371900</v>
      </c>
      <c r="BW111" s="950"/>
      <c r="BX111" s="950"/>
      <c r="BY111" s="950"/>
      <c r="BZ111" s="950"/>
      <c r="CA111" s="950">
        <v>330000</v>
      </c>
      <c r="CB111" s="950"/>
      <c r="CC111" s="950"/>
      <c r="CD111" s="950"/>
      <c r="CE111" s="950"/>
      <c r="CF111" s="944">
        <v>4.2</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12982233</v>
      </c>
      <c r="BR112" s="950"/>
      <c r="BS112" s="950"/>
      <c r="BT112" s="950"/>
      <c r="BU112" s="950"/>
      <c r="BV112" s="950">
        <v>12568778</v>
      </c>
      <c r="BW112" s="950"/>
      <c r="BX112" s="950"/>
      <c r="BY112" s="950"/>
      <c r="BZ112" s="950"/>
      <c r="CA112" s="950">
        <v>11933609</v>
      </c>
      <c r="CB112" s="950"/>
      <c r="CC112" s="950"/>
      <c r="CD112" s="950"/>
      <c r="CE112" s="950"/>
      <c r="CF112" s="944">
        <v>153.19999999999999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687768</v>
      </c>
      <c r="AB113" s="964"/>
      <c r="AC113" s="964"/>
      <c r="AD113" s="964"/>
      <c r="AE113" s="965"/>
      <c r="AF113" s="966">
        <v>684144</v>
      </c>
      <c r="AG113" s="964"/>
      <c r="AH113" s="964"/>
      <c r="AI113" s="964"/>
      <c r="AJ113" s="965"/>
      <c r="AK113" s="966">
        <v>690118</v>
      </c>
      <c r="AL113" s="964"/>
      <c r="AM113" s="964"/>
      <c r="AN113" s="964"/>
      <c r="AO113" s="965"/>
      <c r="AP113" s="967">
        <v>8.9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t="s">
        <v>409</v>
      </c>
      <c r="BR113" s="950"/>
      <c r="BS113" s="950"/>
      <c r="BT113" s="950"/>
      <c r="BU113" s="950"/>
      <c r="BV113" s="950" t="s">
        <v>409</v>
      </c>
      <c r="BW113" s="950"/>
      <c r="BX113" s="950"/>
      <c r="BY113" s="950"/>
      <c r="BZ113" s="950"/>
      <c r="CA113" s="950" t="s">
        <v>409</v>
      </c>
      <c r="CB113" s="950"/>
      <c r="CC113" s="950"/>
      <c r="CD113" s="950"/>
      <c r="CE113" s="950"/>
      <c r="CF113" s="944" t="s">
        <v>409</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409</v>
      </c>
      <c r="AB114" s="989"/>
      <c r="AC114" s="989"/>
      <c r="AD114" s="989"/>
      <c r="AE114" s="990"/>
      <c r="AF114" s="991" t="s">
        <v>409</v>
      </c>
      <c r="AG114" s="989"/>
      <c r="AH114" s="989"/>
      <c r="AI114" s="989"/>
      <c r="AJ114" s="990"/>
      <c r="AK114" s="991" t="s">
        <v>409</v>
      </c>
      <c r="AL114" s="989"/>
      <c r="AM114" s="989"/>
      <c r="AN114" s="989"/>
      <c r="AO114" s="990"/>
      <c r="AP114" s="992" t="s">
        <v>409</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1289884</v>
      </c>
      <c r="BR114" s="950"/>
      <c r="BS114" s="950"/>
      <c r="BT114" s="950"/>
      <c r="BU114" s="950"/>
      <c r="BV114" s="950">
        <v>1233479</v>
      </c>
      <c r="BW114" s="950"/>
      <c r="BX114" s="950"/>
      <c r="BY114" s="950"/>
      <c r="BZ114" s="950"/>
      <c r="CA114" s="950">
        <v>1134886</v>
      </c>
      <c r="CB114" s="950"/>
      <c r="CC114" s="950"/>
      <c r="CD114" s="950"/>
      <c r="CE114" s="950"/>
      <c r="CF114" s="944">
        <v>14.6</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409</v>
      </c>
      <c r="DH114" s="989"/>
      <c r="DI114" s="989"/>
      <c r="DJ114" s="989"/>
      <c r="DK114" s="990"/>
      <c r="DL114" s="991" t="s">
        <v>409</v>
      </c>
      <c r="DM114" s="989"/>
      <c r="DN114" s="989"/>
      <c r="DO114" s="989"/>
      <c r="DP114" s="990"/>
      <c r="DQ114" s="991" t="s">
        <v>409</v>
      </c>
      <c r="DR114" s="989"/>
      <c r="DS114" s="989"/>
      <c r="DT114" s="989"/>
      <c r="DU114" s="990"/>
      <c r="DV114" s="992" t="s">
        <v>409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42857</v>
      </c>
      <c r="AB115" s="964"/>
      <c r="AC115" s="964"/>
      <c r="AD115" s="964"/>
      <c r="AE115" s="965"/>
      <c r="AF115" s="966">
        <v>42764</v>
      </c>
      <c r="AG115" s="964"/>
      <c r="AH115" s="964"/>
      <c r="AI115" s="964"/>
      <c r="AJ115" s="965"/>
      <c r="AK115" s="966">
        <v>42501</v>
      </c>
      <c r="AL115" s="964"/>
      <c r="AM115" s="964"/>
      <c r="AN115" s="964"/>
      <c r="AO115" s="965"/>
      <c r="AP115" s="967">
        <v>0.5</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409</v>
      </c>
      <c r="BR115" s="950"/>
      <c r="BS115" s="950"/>
      <c r="BT115" s="950"/>
      <c r="BU115" s="950"/>
      <c r="BV115" s="950" t="s">
        <v>409</v>
      </c>
      <c r="BW115" s="950"/>
      <c r="BX115" s="950"/>
      <c r="BY115" s="950"/>
      <c r="BZ115" s="950"/>
      <c r="CA115" s="950" t="s">
        <v>409</v>
      </c>
      <c r="CB115" s="950"/>
      <c r="CC115" s="950"/>
      <c r="CD115" s="950"/>
      <c r="CE115" s="950"/>
      <c r="CF115" s="944" t="s">
        <v>409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413800</v>
      </c>
      <c r="DH116" s="989"/>
      <c r="DI116" s="989"/>
      <c r="DJ116" s="989"/>
      <c r="DK116" s="990"/>
      <c r="DL116" s="991">
        <v>371900</v>
      </c>
      <c r="DM116" s="989"/>
      <c r="DN116" s="989"/>
      <c r="DO116" s="989"/>
      <c r="DP116" s="990"/>
      <c r="DQ116" s="991">
        <v>330000</v>
      </c>
      <c r="DR116" s="989"/>
      <c r="DS116" s="989"/>
      <c r="DT116" s="989"/>
      <c r="DU116" s="990"/>
      <c r="DV116" s="992">
        <v>4.2</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2287332</v>
      </c>
      <c r="AB117" s="996"/>
      <c r="AC117" s="996"/>
      <c r="AD117" s="996"/>
      <c r="AE117" s="997"/>
      <c r="AF117" s="995">
        <v>2256885</v>
      </c>
      <c r="AG117" s="996"/>
      <c r="AH117" s="996"/>
      <c r="AI117" s="996"/>
      <c r="AJ117" s="997"/>
      <c r="AK117" s="995">
        <v>2192262</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283</v>
      </c>
      <c r="AG118" s="913"/>
      <c r="AH118" s="913"/>
      <c r="AI118" s="913"/>
      <c r="AJ118" s="914"/>
      <c r="AK118" s="912" t="s">
        <v>282</v>
      </c>
      <c r="AL118" s="913"/>
      <c r="AM118" s="913"/>
      <c r="AN118" s="913"/>
      <c r="AO118" s="914"/>
      <c r="AP118" s="1020" t="s">
        <v>399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430</v>
      </c>
      <c r="BP118" s="1024"/>
      <c r="BQ118" s="1015">
        <v>28513848</v>
      </c>
      <c r="BR118" s="1016"/>
      <c r="BS118" s="1016"/>
      <c r="BT118" s="1016"/>
      <c r="BU118" s="1016"/>
      <c r="BV118" s="1016">
        <v>28454547</v>
      </c>
      <c r="BW118" s="1016"/>
      <c r="BX118" s="1016"/>
      <c r="BY118" s="1016"/>
      <c r="BZ118" s="1016"/>
      <c r="CA118" s="1016">
        <v>28971983</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6155430</v>
      </c>
      <c r="BR119" s="957"/>
      <c r="BS119" s="957"/>
      <c r="BT119" s="957"/>
      <c r="BU119" s="957"/>
      <c r="BV119" s="957">
        <v>6301303</v>
      </c>
      <c r="BW119" s="957"/>
      <c r="BX119" s="957"/>
      <c r="BY119" s="957"/>
      <c r="BZ119" s="957"/>
      <c r="CA119" s="957">
        <v>6888918</v>
      </c>
      <c r="CB119" s="957"/>
      <c r="CC119" s="957"/>
      <c r="CD119" s="957"/>
      <c r="CE119" s="957"/>
      <c r="CF119" s="971">
        <v>88.4</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253193</v>
      </c>
      <c r="BR120" s="950"/>
      <c r="BS120" s="950"/>
      <c r="BT120" s="950"/>
      <c r="BU120" s="950"/>
      <c r="BV120" s="950">
        <v>232097</v>
      </c>
      <c r="BW120" s="950"/>
      <c r="BX120" s="950"/>
      <c r="BY120" s="950"/>
      <c r="BZ120" s="950"/>
      <c r="CA120" s="950">
        <v>218703</v>
      </c>
      <c r="CB120" s="950"/>
      <c r="CC120" s="950"/>
      <c r="CD120" s="950"/>
      <c r="CE120" s="950"/>
      <c r="CF120" s="944">
        <v>2.8</v>
      </c>
      <c r="CG120" s="945"/>
      <c r="CH120" s="945"/>
      <c r="CI120" s="945"/>
      <c r="CJ120" s="945"/>
      <c r="CK120" s="1043" t="s">
        <v>436</v>
      </c>
      <c r="CL120" s="1044"/>
      <c r="CM120" s="1044"/>
      <c r="CN120" s="1044"/>
      <c r="CO120" s="1045"/>
      <c r="CP120" s="1051" t="s">
        <v>377</v>
      </c>
      <c r="CQ120" s="1052"/>
      <c r="CR120" s="1052"/>
      <c r="CS120" s="1052"/>
      <c r="CT120" s="1052"/>
      <c r="CU120" s="1052"/>
      <c r="CV120" s="1052"/>
      <c r="CW120" s="1052"/>
      <c r="CX120" s="1052"/>
      <c r="CY120" s="1052"/>
      <c r="CZ120" s="1052"/>
      <c r="DA120" s="1052"/>
      <c r="DB120" s="1052"/>
      <c r="DC120" s="1052"/>
      <c r="DD120" s="1052"/>
      <c r="DE120" s="1052"/>
      <c r="DF120" s="1053"/>
      <c r="DG120" s="956">
        <v>5616751</v>
      </c>
      <c r="DH120" s="957"/>
      <c r="DI120" s="957"/>
      <c r="DJ120" s="957"/>
      <c r="DK120" s="957"/>
      <c r="DL120" s="957">
        <v>5617695</v>
      </c>
      <c r="DM120" s="957"/>
      <c r="DN120" s="957"/>
      <c r="DO120" s="957"/>
      <c r="DP120" s="957"/>
      <c r="DQ120" s="957">
        <v>5620501</v>
      </c>
      <c r="DR120" s="957"/>
      <c r="DS120" s="957"/>
      <c r="DT120" s="957"/>
      <c r="DU120" s="957"/>
      <c r="DV120" s="958">
        <v>72.2</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16159243</v>
      </c>
      <c r="BR121" s="1016"/>
      <c r="BS121" s="1016"/>
      <c r="BT121" s="1016"/>
      <c r="BU121" s="1016"/>
      <c r="BV121" s="1016">
        <v>16361938</v>
      </c>
      <c r="BW121" s="1016"/>
      <c r="BX121" s="1016"/>
      <c r="BY121" s="1016"/>
      <c r="BZ121" s="1016"/>
      <c r="CA121" s="1016">
        <v>17017950</v>
      </c>
      <c r="CB121" s="1016"/>
      <c r="CC121" s="1016"/>
      <c r="CD121" s="1016"/>
      <c r="CE121" s="1016"/>
      <c r="CF121" s="1054">
        <v>218.5</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5935354</v>
      </c>
      <c r="DH121" s="950"/>
      <c r="DI121" s="950"/>
      <c r="DJ121" s="950"/>
      <c r="DK121" s="950"/>
      <c r="DL121" s="950">
        <v>5602873</v>
      </c>
      <c r="DM121" s="950"/>
      <c r="DN121" s="950"/>
      <c r="DO121" s="950"/>
      <c r="DP121" s="950"/>
      <c r="DQ121" s="950">
        <v>5048434</v>
      </c>
      <c r="DR121" s="950"/>
      <c r="DS121" s="950"/>
      <c r="DT121" s="950"/>
      <c r="DU121" s="950"/>
      <c r="DV121" s="951">
        <v>64.8</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439</v>
      </c>
      <c r="BP122" s="1024"/>
      <c r="BQ122" s="1064">
        <v>22567866</v>
      </c>
      <c r="BR122" s="1065"/>
      <c r="BS122" s="1065"/>
      <c r="BT122" s="1065"/>
      <c r="BU122" s="1065"/>
      <c r="BV122" s="1065">
        <v>22895338</v>
      </c>
      <c r="BW122" s="1065"/>
      <c r="BX122" s="1065"/>
      <c r="BY122" s="1065"/>
      <c r="BZ122" s="1065"/>
      <c r="CA122" s="1065">
        <v>24125571</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v>1430128</v>
      </c>
      <c r="DH122" s="950"/>
      <c r="DI122" s="950"/>
      <c r="DJ122" s="950"/>
      <c r="DK122" s="950"/>
      <c r="DL122" s="950">
        <v>1348210</v>
      </c>
      <c r="DM122" s="950"/>
      <c r="DN122" s="950"/>
      <c r="DO122" s="950"/>
      <c r="DP122" s="950"/>
      <c r="DQ122" s="950">
        <v>1264674</v>
      </c>
      <c r="DR122" s="950"/>
      <c r="DS122" s="950"/>
      <c r="DT122" s="950"/>
      <c r="DU122" s="950"/>
      <c r="DV122" s="951">
        <v>16.2</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42403</v>
      </c>
      <c r="AB123" s="989"/>
      <c r="AC123" s="989"/>
      <c r="AD123" s="989"/>
      <c r="AE123" s="990"/>
      <c r="AF123" s="991">
        <v>42201</v>
      </c>
      <c r="AG123" s="989"/>
      <c r="AH123" s="989"/>
      <c r="AI123" s="989"/>
      <c r="AJ123" s="990"/>
      <c r="AK123" s="991">
        <v>42000</v>
      </c>
      <c r="AL123" s="989"/>
      <c r="AM123" s="989"/>
      <c r="AN123" s="989"/>
      <c r="AO123" s="990"/>
      <c r="AP123" s="992">
        <v>0.5</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77.3</v>
      </c>
      <c r="BR123" s="1057"/>
      <c r="BS123" s="1057"/>
      <c r="BT123" s="1057"/>
      <c r="BU123" s="1057"/>
      <c r="BV123" s="1057">
        <v>72.599999999999994</v>
      </c>
      <c r="BW123" s="1057"/>
      <c r="BX123" s="1057"/>
      <c r="BY123" s="1057"/>
      <c r="BZ123" s="1057"/>
      <c r="CA123" s="1057">
        <v>62.2</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454</v>
      </c>
      <c r="AB127" s="989"/>
      <c r="AC127" s="989"/>
      <c r="AD127" s="989"/>
      <c r="AE127" s="990"/>
      <c r="AF127" s="991">
        <v>563</v>
      </c>
      <c r="AG127" s="989"/>
      <c r="AH127" s="989"/>
      <c r="AI127" s="989"/>
      <c r="AJ127" s="990"/>
      <c r="AK127" s="991">
        <v>501</v>
      </c>
      <c r="AL127" s="989"/>
      <c r="AM127" s="989"/>
      <c r="AN127" s="989"/>
      <c r="AO127" s="990"/>
      <c r="AP127" s="992">
        <v>0</v>
      </c>
      <c r="AQ127" s="993"/>
      <c r="AR127" s="993"/>
      <c r="AS127" s="993"/>
      <c r="AT127" s="994"/>
      <c r="AU127" s="233"/>
      <c r="AV127" s="233"/>
      <c r="AW127" s="233"/>
      <c r="AX127" s="916" t="s">
        <v>453</v>
      </c>
      <c r="AY127" s="917"/>
      <c r="AZ127" s="917"/>
      <c r="BA127" s="917"/>
      <c r="BB127" s="917"/>
      <c r="BC127" s="917"/>
      <c r="BD127" s="917"/>
      <c r="BE127" s="918"/>
      <c r="BF127" s="1071" t="s">
        <v>443</v>
      </c>
      <c r="BG127" s="1072"/>
      <c r="BH127" s="1072"/>
      <c r="BI127" s="1072"/>
      <c r="BJ127" s="1072"/>
      <c r="BK127" s="1072"/>
      <c r="BL127" s="1081"/>
      <c r="BM127" s="1071">
        <v>13.49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25894</v>
      </c>
      <c r="AB128" s="1120"/>
      <c r="AC128" s="1120"/>
      <c r="AD128" s="1120"/>
      <c r="AE128" s="1121"/>
      <c r="AF128" s="1122">
        <v>25717</v>
      </c>
      <c r="AG128" s="1120"/>
      <c r="AH128" s="1120"/>
      <c r="AI128" s="1120"/>
      <c r="AJ128" s="1121"/>
      <c r="AK128" s="1122">
        <v>17717</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18.489999999999998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8981191</v>
      </c>
      <c r="AB129" s="989"/>
      <c r="AC129" s="989"/>
      <c r="AD129" s="989"/>
      <c r="AE129" s="990"/>
      <c r="AF129" s="991">
        <v>9002664</v>
      </c>
      <c r="AG129" s="989"/>
      <c r="AH129" s="989"/>
      <c r="AI129" s="989"/>
      <c r="AJ129" s="990"/>
      <c r="AK129" s="991">
        <v>9143016</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11.5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1290205</v>
      </c>
      <c r="AB130" s="989"/>
      <c r="AC130" s="989"/>
      <c r="AD130" s="989"/>
      <c r="AE130" s="990"/>
      <c r="AF130" s="991">
        <v>1351925</v>
      </c>
      <c r="AG130" s="989"/>
      <c r="AH130" s="989"/>
      <c r="AI130" s="989"/>
      <c r="AJ130" s="990"/>
      <c r="AK130" s="991">
        <v>1354117</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v>62.2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7690986</v>
      </c>
      <c r="AB131" s="1028"/>
      <c r="AC131" s="1028"/>
      <c r="AD131" s="1028"/>
      <c r="AE131" s="1029"/>
      <c r="AF131" s="1030">
        <v>7650739</v>
      </c>
      <c r="AG131" s="1028"/>
      <c r="AH131" s="1028"/>
      <c r="AI131" s="1028"/>
      <c r="AJ131" s="1029"/>
      <c r="AK131" s="1030">
        <v>7788899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12.62819878</v>
      </c>
      <c r="AB132" s="1134"/>
      <c r="AC132" s="1134"/>
      <c r="AD132" s="1134"/>
      <c r="AE132" s="1135"/>
      <c r="AF132" s="1136">
        <v>11.49226238</v>
      </c>
      <c r="AG132" s="1134"/>
      <c r="AH132" s="1134"/>
      <c r="AI132" s="1134"/>
      <c r="AJ132" s="1135"/>
      <c r="AK132" s="1136">
        <v>10.533298739999999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13.2</v>
      </c>
      <c r="AB133" s="1141"/>
      <c r="AC133" s="1141"/>
      <c r="AD133" s="1141"/>
      <c r="AE133" s="1142"/>
      <c r="AF133" s="1140">
        <v>12.5</v>
      </c>
      <c r="AG133" s="1141"/>
      <c r="AH133" s="1141"/>
      <c r="AI133" s="1141"/>
      <c r="AJ133" s="1142"/>
      <c r="AK133" s="1140">
        <v>11.5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2348262</v>
      </c>
      <c r="L9" s="264">
        <v>69545</v>
      </c>
      <c r="M9" s="265">
        <v>88578</v>
      </c>
      <c r="N9" s="266">
        <v>-21.5</v>
      </c>
    </row>
    <row r="10" spans="1:16">
      <c r="A10" s="248"/>
      <c r="B10" s="244"/>
      <c r="C10" s="244"/>
      <c r="D10" s="244"/>
      <c r="E10" s="244"/>
      <c r="F10" s="244"/>
      <c r="G10" s="1149" t="s">
        <v>477</v>
      </c>
      <c r="H10" s="1150"/>
      <c r="I10" s="1150"/>
      <c r="J10" s="1151"/>
      <c r="K10" s="267">
        <v>308994</v>
      </c>
      <c r="L10" s="268">
        <v>9151</v>
      </c>
      <c r="M10" s="269">
        <v>7040</v>
      </c>
      <c r="N10" s="270">
        <v>30</v>
      </c>
    </row>
    <row r="11" spans="1:16" ht="13.5" customHeight="1">
      <c r="A11" s="248"/>
      <c r="B11" s="244"/>
      <c r="C11" s="244"/>
      <c r="D11" s="244"/>
      <c r="E11" s="244"/>
      <c r="F11" s="244"/>
      <c r="G11" s="1149" t="s">
        <v>478</v>
      </c>
      <c r="H11" s="1150"/>
      <c r="I11" s="1150"/>
      <c r="J11" s="1151"/>
      <c r="K11" s="267">
        <v>27894</v>
      </c>
      <c r="L11" s="268">
        <v>826</v>
      </c>
      <c r="M11" s="269">
        <v>8852</v>
      </c>
      <c r="N11" s="270">
        <v>-90.7</v>
      </c>
    </row>
    <row r="12" spans="1:16" ht="13.5" customHeight="1">
      <c r="A12" s="248"/>
      <c r="B12" s="244"/>
      <c r="C12" s="244"/>
      <c r="D12" s="244"/>
      <c r="E12" s="244"/>
      <c r="F12" s="244"/>
      <c r="G12" s="1149" t="s">
        <v>479</v>
      </c>
      <c r="H12" s="1150"/>
      <c r="I12" s="1150"/>
      <c r="J12" s="1151"/>
      <c r="K12" s="267">
        <v>954</v>
      </c>
      <c r="L12" s="268">
        <v>28</v>
      </c>
      <c r="M12" s="269">
        <v>853</v>
      </c>
      <c r="N12" s="270">
        <v>-96.7</v>
      </c>
    </row>
    <row r="13" spans="1:16" ht="13.5" customHeight="1">
      <c r="A13" s="248"/>
      <c r="B13" s="244"/>
      <c r="C13" s="244"/>
      <c r="D13" s="244"/>
      <c r="E13" s="244"/>
      <c r="F13" s="244"/>
      <c r="G13" s="1149" t="s">
        <v>480</v>
      </c>
      <c r="H13" s="1150"/>
      <c r="I13" s="1150"/>
      <c r="J13" s="1151"/>
      <c r="K13" s="267">
        <v>824</v>
      </c>
      <c r="L13" s="268">
        <v>24</v>
      </c>
      <c r="M13" s="269">
        <v>12</v>
      </c>
      <c r="N13" s="270">
        <v>100</v>
      </c>
    </row>
    <row r="14" spans="1:16" ht="13.5" customHeight="1">
      <c r="A14" s="248"/>
      <c r="B14" s="244"/>
      <c r="C14" s="244"/>
      <c r="D14" s="244"/>
      <c r="E14" s="244"/>
      <c r="F14" s="244"/>
      <c r="G14" s="1149" t="s">
        <v>481</v>
      </c>
      <c r="H14" s="1150"/>
      <c r="I14" s="1150"/>
      <c r="J14" s="1151"/>
      <c r="K14" s="267">
        <v>115169</v>
      </c>
      <c r="L14" s="268">
        <v>3411</v>
      </c>
      <c r="M14" s="269">
        <v>4061</v>
      </c>
      <c r="N14" s="270">
        <v>-16</v>
      </c>
    </row>
    <row r="15" spans="1:16" ht="13.5" customHeight="1">
      <c r="A15" s="248"/>
      <c r="B15" s="244"/>
      <c r="C15" s="244"/>
      <c r="D15" s="244"/>
      <c r="E15" s="244"/>
      <c r="F15" s="244"/>
      <c r="G15" s="1149" t="s">
        <v>482</v>
      </c>
      <c r="H15" s="1150"/>
      <c r="I15" s="1150"/>
      <c r="J15" s="1151"/>
      <c r="K15" s="267">
        <v>103151</v>
      </c>
      <c r="L15" s="268">
        <v>3055</v>
      </c>
      <c r="M15" s="269">
        <v>2096</v>
      </c>
      <c r="N15" s="270">
        <v>45.8</v>
      </c>
    </row>
    <row r="16" spans="1:16">
      <c r="A16" s="248"/>
      <c r="B16" s="244"/>
      <c r="C16" s="244"/>
      <c r="D16" s="244"/>
      <c r="E16" s="244"/>
      <c r="F16" s="244"/>
      <c r="G16" s="1152" t="s">
        <v>483</v>
      </c>
      <c r="H16" s="1153"/>
      <c r="I16" s="1153"/>
      <c r="J16" s="1154"/>
      <c r="K16" s="268">
        <v>-230780</v>
      </c>
      <c r="L16" s="268">
        <v>-6835</v>
      </c>
      <c r="M16" s="269">
        <v>-9609</v>
      </c>
      <c r="N16" s="270">
        <v>-28.9</v>
      </c>
    </row>
    <row r="17" spans="1:16">
      <c r="A17" s="248"/>
      <c r="B17" s="244"/>
      <c r="C17" s="244"/>
      <c r="D17" s="244"/>
      <c r="E17" s="244"/>
      <c r="F17" s="244"/>
      <c r="G17" s="1152" t="s">
        <v>166</v>
      </c>
      <c r="H17" s="1153"/>
      <c r="I17" s="1153"/>
      <c r="J17" s="1154"/>
      <c r="K17" s="268">
        <v>2674468</v>
      </c>
      <c r="L17" s="268">
        <v>79206</v>
      </c>
      <c r="M17" s="269">
        <v>101883</v>
      </c>
      <c r="N17" s="270">
        <v>-22.3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44" t="s">
        <v>488</v>
      </c>
      <c r="H21" s="1145"/>
      <c r="I21" s="1145"/>
      <c r="J21" s="1146"/>
      <c r="K21" s="280">
        <v>9.5399999999999991</v>
      </c>
      <c r="L21" s="281">
        <v>9.81</v>
      </c>
      <c r="M21" s="282">
        <v>-0.27</v>
      </c>
      <c r="N21" s="249"/>
      <c r="O21" s="283"/>
      <c r="P21" s="279"/>
    </row>
    <row r="22" spans="1:16" s="284" customFormat="1">
      <c r="A22" s="279"/>
      <c r="B22" s="249"/>
      <c r="C22" s="249"/>
      <c r="D22" s="249"/>
      <c r="E22" s="249"/>
      <c r="F22" s="249"/>
      <c r="G22" s="1144" t="s">
        <v>489</v>
      </c>
      <c r="H22" s="1145"/>
      <c r="I22" s="1145"/>
      <c r="J22" s="1146"/>
      <c r="K22" s="285">
        <v>94.8</v>
      </c>
      <c r="L22" s="286">
        <v>97.8</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493</v>
      </c>
      <c r="H32" s="1161"/>
      <c r="I32" s="1161"/>
      <c r="J32" s="1162"/>
      <c r="K32" s="294">
        <v>1459643</v>
      </c>
      <c r="L32" s="294">
        <v>43228</v>
      </c>
      <c r="M32" s="295">
        <v>68295</v>
      </c>
      <c r="N32" s="296">
        <v>-36.700000000000003</v>
      </c>
    </row>
    <row r="33" spans="1:16" ht="13.5" customHeight="1">
      <c r="A33" s="248"/>
      <c r="B33" s="244"/>
      <c r="C33" s="244"/>
      <c r="D33" s="244"/>
      <c r="E33" s="244"/>
      <c r="F33" s="244"/>
      <c r="G33" s="1160" t="s">
        <v>494</v>
      </c>
      <c r="H33" s="1161"/>
      <c r="I33" s="1161"/>
      <c r="J33" s="1162"/>
      <c r="K33" s="294" t="s">
        <v>495</v>
      </c>
      <c r="L33" s="294" t="s">
        <v>495</v>
      </c>
      <c r="M33" s="295" t="s">
        <v>495</v>
      </c>
      <c r="N33" s="296" t="s">
        <v>495</v>
      </c>
    </row>
    <row r="34" spans="1:16" ht="27" customHeight="1">
      <c r="A34" s="248"/>
      <c r="B34" s="244"/>
      <c r="C34" s="244"/>
      <c r="D34" s="244"/>
      <c r="E34" s="244"/>
      <c r="F34" s="244"/>
      <c r="G34" s="1160" t="s">
        <v>496</v>
      </c>
      <c r="H34" s="1161"/>
      <c r="I34" s="1161"/>
      <c r="J34" s="1162"/>
      <c r="K34" s="294" t="s">
        <v>495</v>
      </c>
      <c r="L34" s="294" t="s">
        <v>495</v>
      </c>
      <c r="M34" s="295">
        <v>20</v>
      </c>
      <c r="N34" s="296" t="s">
        <v>495</v>
      </c>
    </row>
    <row r="35" spans="1:16" ht="27" customHeight="1">
      <c r="A35" s="248"/>
      <c r="B35" s="244"/>
      <c r="C35" s="244"/>
      <c r="D35" s="244"/>
      <c r="E35" s="244"/>
      <c r="F35" s="244"/>
      <c r="G35" s="1160" t="s">
        <v>497</v>
      </c>
      <c r="H35" s="1161"/>
      <c r="I35" s="1161"/>
      <c r="J35" s="1162"/>
      <c r="K35" s="294">
        <v>690118</v>
      </c>
      <c r="L35" s="294">
        <v>20438</v>
      </c>
      <c r="M35" s="295">
        <v>17270</v>
      </c>
      <c r="N35" s="296">
        <v>18.3</v>
      </c>
    </row>
    <row r="36" spans="1:16" ht="27" customHeight="1">
      <c r="A36" s="248"/>
      <c r="B36" s="244"/>
      <c r="C36" s="244"/>
      <c r="D36" s="244"/>
      <c r="E36" s="244"/>
      <c r="F36" s="244"/>
      <c r="G36" s="1160" t="s">
        <v>498</v>
      </c>
      <c r="H36" s="1161"/>
      <c r="I36" s="1161"/>
      <c r="J36" s="1162"/>
      <c r="K36" s="294" t="s">
        <v>495</v>
      </c>
      <c r="L36" s="294" t="s">
        <v>495</v>
      </c>
      <c r="M36" s="295">
        <v>2908</v>
      </c>
      <c r="N36" s="296" t="s">
        <v>495</v>
      </c>
    </row>
    <row r="37" spans="1:16" ht="13.5" customHeight="1">
      <c r="A37" s="248"/>
      <c r="B37" s="244"/>
      <c r="C37" s="244"/>
      <c r="D37" s="244"/>
      <c r="E37" s="244"/>
      <c r="F37" s="244"/>
      <c r="G37" s="1160" t="s">
        <v>499</v>
      </c>
      <c r="H37" s="1161"/>
      <c r="I37" s="1161"/>
      <c r="J37" s="1162"/>
      <c r="K37" s="294">
        <v>42501</v>
      </c>
      <c r="L37" s="294">
        <v>1259</v>
      </c>
      <c r="M37" s="295">
        <v>1444</v>
      </c>
      <c r="N37" s="296">
        <v>-12.8</v>
      </c>
    </row>
    <row r="38" spans="1:16" ht="27" customHeight="1">
      <c r="A38" s="248"/>
      <c r="B38" s="244"/>
      <c r="C38" s="244"/>
      <c r="D38" s="244"/>
      <c r="E38" s="244"/>
      <c r="F38" s="244"/>
      <c r="G38" s="1163" t="s">
        <v>500</v>
      </c>
      <c r="H38" s="1164"/>
      <c r="I38" s="1164"/>
      <c r="J38" s="1165"/>
      <c r="K38" s="297" t="s">
        <v>495</v>
      </c>
      <c r="L38" s="297" t="s">
        <v>495</v>
      </c>
      <c r="M38" s="298">
        <v>7</v>
      </c>
      <c r="N38" s="299" t="s">
        <v>495</v>
      </c>
      <c r="O38" s="293"/>
    </row>
    <row r="39" spans="1:16">
      <c r="A39" s="248"/>
      <c r="B39" s="244"/>
      <c r="C39" s="244"/>
      <c r="D39" s="244"/>
      <c r="E39" s="244"/>
      <c r="F39" s="244"/>
      <c r="G39" s="1163" t="s">
        <v>501</v>
      </c>
      <c r="H39" s="1164"/>
      <c r="I39" s="1164"/>
      <c r="J39" s="1165"/>
      <c r="K39" s="300">
        <v>-17717</v>
      </c>
      <c r="L39" s="300">
        <v>-525</v>
      </c>
      <c r="M39" s="301">
        <v>-4412</v>
      </c>
      <c r="N39" s="302">
        <v>-88.1</v>
      </c>
      <c r="O39" s="293"/>
    </row>
    <row r="40" spans="1:16" ht="27" customHeight="1">
      <c r="A40" s="248"/>
      <c r="B40" s="244"/>
      <c r="C40" s="244"/>
      <c r="D40" s="244"/>
      <c r="E40" s="244"/>
      <c r="F40" s="244"/>
      <c r="G40" s="1160" t="s">
        <v>502</v>
      </c>
      <c r="H40" s="1161"/>
      <c r="I40" s="1161"/>
      <c r="J40" s="1162"/>
      <c r="K40" s="300">
        <v>-1354117</v>
      </c>
      <c r="L40" s="300">
        <v>-40103</v>
      </c>
      <c r="M40" s="301">
        <v>-58381</v>
      </c>
      <c r="N40" s="302">
        <v>-31.3</v>
      </c>
      <c r="O40" s="293"/>
    </row>
    <row r="41" spans="1:16">
      <c r="A41" s="248"/>
      <c r="B41" s="244"/>
      <c r="C41" s="244"/>
      <c r="D41" s="244"/>
      <c r="E41" s="244"/>
      <c r="F41" s="244"/>
      <c r="G41" s="1166" t="s">
        <v>277</v>
      </c>
      <c r="H41" s="1167"/>
      <c r="I41" s="1167"/>
      <c r="J41" s="1168"/>
      <c r="K41" s="294">
        <v>820428</v>
      </c>
      <c r="L41" s="300">
        <v>24297</v>
      </c>
      <c r="M41" s="301">
        <v>27153</v>
      </c>
      <c r="N41" s="302">
        <v>-10.5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2521506</v>
      </c>
      <c r="J51" s="320">
        <v>73306</v>
      </c>
      <c r="K51" s="321">
        <v>3.8</v>
      </c>
      <c r="L51" s="322">
        <v>67201</v>
      </c>
      <c r="M51" s="323">
        <v>-14.6</v>
      </c>
      <c r="N51" s="324">
        <v>18.399999999999999</v>
      </c>
    </row>
    <row r="52" spans="1:14">
      <c r="A52" s="248"/>
      <c r="B52" s="244"/>
      <c r="C52" s="244"/>
      <c r="D52" s="244"/>
      <c r="E52" s="244"/>
      <c r="F52" s="244"/>
      <c r="G52" s="325"/>
      <c r="H52" s="326" t="s">
        <v>513</v>
      </c>
      <c r="I52" s="327">
        <v>1477005</v>
      </c>
      <c r="J52" s="328">
        <v>42940</v>
      </c>
      <c r="K52" s="329">
        <v>3</v>
      </c>
      <c r="L52" s="330">
        <v>35210</v>
      </c>
      <c r="M52" s="331">
        <v>-7.6</v>
      </c>
      <c r="N52" s="332">
        <v>10.6</v>
      </c>
    </row>
    <row r="53" spans="1:14">
      <c r="A53" s="248"/>
      <c r="B53" s="244"/>
      <c r="C53" s="244"/>
      <c r="D53" s="244"/>
      <c r="E53" s="244"/>
      <c r="F53" s="244"/>
      <c r="G53" s="310" t="s">
        <v>514</v>
      </c>
      <c r="H53" s="311"/>
      <c r="I53" s="319">
        <v>1728959</v>
      </c>
      <c r="J53" s="320">
        <v>50478</v>
      </c>
      <c r="K53" s="321">
        <v>-31.1</v>
      </c>
      <c r="L53" s="322">
        <v>75709</v>
      </c>
      <c r="M53" s="323">
        <v>12.7</v>
      </c>
      <c r="N53" s="324">
        <v>-43.8</v>
      </c>
    </row>
    <row r="54" spans="1:14">
      <c r="A54" s="248"/>
      <c r="B54" s="244"/>
      <c r="C54" s="244"/>
      <c r="D54" s="244"/>
      <c r="E54" s="244"/>
      <c r="F54" s="244"/>
      <c r="G54" s="325"/>
      <c r="H54" s="326" t="s">
        <v>513</v>
      </c>
      <c r="I54" s="327">
        <v>783299</v>
      </c>
      <c r="J54" s="328">
        <v>22869</v>
      </c>
      <c r="K54" s="329">
        <v>-46.7</v>
      </c>
      <c r="L54" s="330">
        <v>35212</v>
      </c>
      <c r="M54" s="331">
        <v>0</v>
      </c>
      <c r="N54" s="332">
        <v>-46.7</v>
      </c>
    </row>
    <row r="55" spans="1:14">
      <c r="A55" s="248"/>
      <c r="B55" s="244"/>
      <c r="C55" s="244"/>
      <c r="D55" s="244"/>
      <c r="E55" s="244"/>
      <c r="F55" s="244"/>
      <c r="G55" s="310" t="s">
        <v>515</v>
      </c>
      <c r="H55" s="311"/>
      <c r="I55" s="319">
        <v>2174850</v>
      </c>
      <c r="J55" s="320">
        <v>63644</v>
      </c>
      <c r="K55" s="321">
        <v>26.1</v>
      </c>
      <c r="L55" s="322">
        <v>90961</v>
      </c>
      <c r="M55" s="323">
        <v>20.100000000000001</v>
      </c>
      <c r="N55" s="324">
        <v>6</v>
      </c>
    </row>
    <row r="56" spans="1:14">
      <c r="A56" s="248"/>
      <c r="B56" s="244"/>
      <c r="C56" s="244"/>
      <c r="D56" s="244"/>
      <c r="E56" s="244"/>
      <c r="F56" s="244"/>
      <c r="G56" s="325"/>
      <c r="H56" s="326" t="s">
        <v>513</v>
      </c>
      <c r="I56" s="327">
        <v>1162384</v>
      </c>
      <c r="J56" s="328">
        <v>34016</v>
      </c>
      <c r="K56" s="329">
        <v>48.7</v>
      </c>
      <c r="L56" s="330">
        <v>37720</v>
      </c>
      <c r="M56" s="331">
        <v>7.1</v>
      </c>
      <c r="N56" s="332">
        <v>41.6</v>
      </c>
    </row>
    <row r="57" spans="1:14">
      <c r="A57" s="248"/>
      <c r="B57" s="244"/>
      <c r="C57" s="244"/>
      <c r="D57" s="244"/>
      <c r="E57" s="244"/>
      <c r="F57" s="244"/>
      <c r="G57" s="310" t="s">
        <v>516</v>
      </c>
      <c r="H57" s="311"/>
      <c r="I57" s="319">
        <v>2605677</v>
      </c>
      <c r="J57" s="320">
        <v>76301</v>
      </c>
      <c r="K57" s="321">
        <v>19.899999999999999</v>
      </c>
      <c r="L57" s="322">
        <v>106614</v>
      </c>
      <c r="M57" s="323">
        <v>17.2</v>
      </c>
      <c r="N57" s="324">
        <v>2.7</v>
      </c>
    </row>
    <row r="58" spans="1:14">
      <c r="A58" s="248"/>
      <c r="B58" s="244"/>
      <c r="C58" s="244"/>
      <c r="D58" s="244"/>
      <c r="E58" s="244"/>
      <c r="F58" s="244"/>
      <c r="G58" s="325"/>
      <c r="H58" s="326" t="s">
        <v>513</v>
      </c>
      <c r="I58" s="327">
        <v>1591909</v>
      </c>
      <c r="J58" s="328">
        <v>46615</v>
      </c>
      <c r="K58" s="329">
        <v>37</v>
      </c>
      <c r="L58" s="330">
        <v>45545</v>
      </c>
      <c r="M58" s="331">
        <v>20.7</v>
      </c>
      <c r="N58" s="332">
        <v>16.3</v>
      </c>
    </row>
    <row r="59" spans="1:14">
      <c r="A59" s="248"/>
      <c r="B59" s="244"/>
      <c r="C59" s="244"/>
      <c r="D59" s="244"/>
      <c r="E59" s="244"/>
      <c r="F59" s="244"/>
      <c r="G59" s="310" t="s">
        <v>517</v>
      </c>
      <c r="H59" s="311"/>
      <c r="I59" s="319">
        <v>2050900</v>
      </c>
      <c r="J59" s="320">
        <v>60739</v>
      </c>
      <c r="K59" s="321">
        <v>-20.399999999999999</v>
      </c>
      <c r="L59" s="322">
        <v>85459</v>
      </c>
      <c r="M59" s="323">
        <v>-19.8</v>
      </c>
      <c r="N59" s="324">
        <v>-0.6</v>
      </c>
    </row>
    <row r="60" spans="1:14">
      <c r="A60" s="248"/>
      <c r="B60" s="244"/>
      <c r="C60" s="244"/>
      <c r="D60" s="244"/>
      <c r="E60" s="244"/>
      <c r="F60" s="244"/>
      <c r="G60" s="325"/>
      <c r="H60" s="326" t="s">
        <v>513</v>
      </c>
      <c r="I60" s="333">
        <v>947270</v>
      </c>
      <c r="J60" s="328">
        <v>28054</v>
      </c>
      <c r="K60" s="329">
        <v>-39.799999999999997</v>
      </c>
      <c r="L60" s="330">
        <v>44378</v>
      </c>
      <c r="M60" s="331">
        <v>-2.6</v>
      </c>
      <c r="N60" s="332">
        <v>-37.200000000000003</v>
      </c>
    </row>
    <row r="61" spans="1:14">
      <c r="A61" s="248"/>
      <c r="B61" s="244"/>
      <c r="C61" s="244"/>
      <c r="D61" s="244"/>
      <c r="E61" s="244"/>
      <c r="F61" s="244"/>
      <c r="G61" s="310" t="s">
        <v>518</v>
      </c>
      <c r="H61" s="334"/>
      <c r="I61" s="335">
        <v>2216378</v>
      </c>
      <c r="J61" s="336">
        <v>64894</v>
      </c>
      <c r="K61" s="337">
        <v>-0.3</v>
      </c>
      <c r="L61" s="338">
        <v>85189</v>
      </c>
      <c r="M61" s="339">
        <v>3.1</v>
      </c>
      <c r="N61" s="324">
        <v>-3.4</v>
      </c>
    </row>
    <row r="62" spans="1:14">
      <c r="A62" s="248"/>
      <c r="B62" s="244"/>
      <c r="C62" s="244"/>
      <c r="D62" s="244"/>
      <c r="E62" s="244"/>
      <c r="F62" s="244"/>
      <c r="G62" s="325"/>
      <c r="H62" s="326" t="s">
        <v>513</v>
      </c>
      <c r="I62" s="327">
        <v>1192373</v>
      </c>
      <c r="J62" s="328">
        <v>34899</v>
      </c>
      <c r="K62" s="329">
        <v>0.4</v>
      </c>
      <c r="L62" s="330">
        <v>39613</v>
      </c>
      <c r="M62" s="331">
        <v>3.5</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33.270000000000003</v>
      </c>
      <c r="G47" s="12">
        <v>36.56</v>
      </c>
      <c r="H47" s="12">
        <v>40.549999999999997</v>
      </c>
      <c r="I47" s="12">
        <v>43.27</v>
      </c>
      <c r="J47" s="13">
        <v>47.09</v>
      </c>
    </row>
    <row r="48" spans="2:10" ht="57.75" customHeight="1">
      <c r="B48" s="14"/>
      <c r="C48" s="1171" t="s">
        <v>4</v>
      </c>
      <c r="D48" s="1171"/>
      <c r="E48" s="1172"/>
      <c r="F48" s="15">
        <v>7.31</v>
      </c>
      <c r="G48" s="16">
        <v>8.61</v>
      </c>
      <c r="H48" s="16">
        <v>8.2899999999999991</v>
      </c>
      <c r="I48" s="16">
        <v>7.08</v>
      </c>
      <c r="J48" s="17">
        <v>8.02</v>
      </c>
    </row>
    <row r="49" spans="2:10" ht="57.75" customHeight="1" thickBot="1">
      <c r="B49" s="18"/>
      <c r="C49" s="1173" t="s">
        <v>5</v>
      </c>
      <c r="D49" s="1173"/>
      <c r="E49" s="1174"/>
      <c r="F49" s="19" t="s">
        <v>525</v>
      </c>
      <c r="G49" s="20">
        <v>4.1900000000000004</v>
      </c>
      <c r="H49" s="20">
        <v>4.47</v>
      </c>
      <c r="I49" s="20">
        <v>1.63</v>
      </c>
      <c r="J49" s="21">
        <v>5.53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2017-04-24T02:00:25Z</cp:lastPrinted>
  <dcterms:created xsi:type="dcterms:W3CDTF">2017-02-15T22:08:35Z</dcterms:created>
  <dcterms:modified xsi:type="dcterms:W3CDTF">2017-05-25T00:16:03Z</dcterms:modified>
  <cp:category/>
</cp:coreProperties>
</file>