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9" i="9" l="1"/>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AM39" i="9"/>
  <c r="U39" i="9"/>
  <c r="C39" i="9"/>
  <c r="AM38" i="9"/>
  <c r="C38" i="9"/>
  <c r="AM37" i="9"/>
  <c r="BW35" i="9"/>
  <c r="BW36" i="9" s="1"/>
  <c r="BW37" i="9" s="1"/>
  <c r="BW38" i="9" s="1"/>
  <c r="BW39" i="9" s="1"/>
  <c r="BW40" i="9" s="1"/>
  <c r="BW41" i="9" s="1"/>
  <c r="BW42" i="9" s="1"/>
  <c r="BW43" i="9" s="1"/>
  <c r="BW34" i="9"/>
  <c r="CO34" i="9" s="1"/>
  <c r="CO35" i="9" s="1"/>
  <c r="CO36" i="9" s="1"/>
  <c r="CO37" i="9" s="1"/>
  <c r="CO38" i="9" s="1"/>
  <c r="CO39" i="9" s="1"/>
  <c r="CO40" i="9" s="1"/>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l="1"/>
  <c r="AM36" i="9" s="1"/>
  <c r="BE34" i="9" s="1"/>
  <c r="BE35" i="9" s="1"/>
  <c r="BE36" i="9" s="1"/>
  <c r="BE37" i="9" s="1"/>
  <c r="BE38" i="9" s="1"/>
  <c r="BE39" i="9" s="1"/>
</calcChain>
</file>

<file path=xl/sharedStrings.xml><?xml version="1.0" encoding="utf-8"?>
<sst xmlns="http://schemas.openxmlformats.org/spreadsheetml/2006/main" count="1121" uniqueCount="590">
  <si>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</si>
  <si>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</si>
  <si>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</si>
  <si>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</si>
  <si>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</si>
  <si>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</si>
  <si>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</si>
  <si>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</si>
  <si>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</si>
  <si>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</si>
  <si>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</si>
  <si>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</si>
  <si>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</si>
  <si>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</si>
  <si>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</si>
  <si>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</si>
  <si>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</si>
  <si>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</si>
  <si>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</si>
  <si>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</si>
  <si>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</si>
  <si>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</si>
  <si>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</si>
  <si>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</si>
  <si>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</si>
  <si>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</si>
  <si>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</si>
  <si>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</si>
  <si>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</si>
  <si>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</si>
  <si>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</si>
  <si>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</si>
  <si>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</si>
  <si>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</si>
  <si>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</si>
  <si>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</si>
  <si>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</si>
  <si>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</si>
  <si>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</si>
  <si>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</si>
  <si>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</si>
  <si>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</si>
  <si>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</si>
  <si>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</si>
  <si>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</si>
  <si>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</si>
  <si>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</si>
  <si>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</si>
  <si>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</si>
  <si>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</si>
  <si>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</si>
  <si>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</si>
  <si>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</si>
  <si>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</si>
  <si>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</si>
  <si>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</si>
  <si>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</si>
  <si>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</si>
  <si>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</si>
  <si>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</si>
  <si>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</si>
  <si>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</si>
  <si>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</si>
  <si>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</si>
  <si>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</si>
  <si>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</si>
  <si>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</si>
  <si>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</si>
  <si>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</si>
  <si>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</si>
  <si>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</si>
  <si>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</si>
  <si>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</si>
  <si>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</si>
  <si>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</si>
  <si>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</si>
  <si>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</si>
  <si>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</si>
  <si>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</si>
  <si>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</si>
  <si>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</si>
  <si>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</si>
  <si>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</si>
  <si>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</si>
  <si>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</si>
  <si>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</si>
  <si>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</si>
  <si>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</si>
  <si>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</si>
  <si>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</si>
  <si>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</si>
  <si>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</si>
  <si>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</si>
  <si>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</si>
  <si>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</si>
  <si>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</si>
  <si>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</si>
  <si>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</si>
  <si>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</si>
  <si>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</si>
  <si>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</si>
  <si>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</si>
  <si>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</si>
  <si>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</si>
  <si>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</si>
  <si>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</si>
  <si>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</si>
  <si>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</si>
  <si>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</si>
  <si>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</si>
  <si>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</si>
  <si>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</si>
  <si>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</si>
  <si>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</si>
  <si>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</si>
  <si>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</si>
  <si>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</si>
  <si>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</si>
  <si>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</si>
  <si>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</si>
  <si>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</si>
  <si>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</si>
  <si>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</si>
  <si>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</si>
  <si>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</si>
  <si>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</si>
  <si>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</si>
  <si>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</si>
  <si>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</si>
  <si>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</si>
  <si>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</si>
  <si>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</si>
  <si>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</si>
  <si>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</si>
  <si>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</si>
  <si>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</si>
  <si>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</si>
  <si>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</si>
  <si>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</si>
  <si>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</si>
  <si>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</si>
  <si>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</si>
  <si>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</si>
  <si>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</si>
  <si>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</si>
  <si>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</si>
  <si>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</si>
  <si>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</si>
  <si>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</si>
  <si>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</si>
  <si>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</si>
  <si>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</si>
  <si>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</si>
  <si>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</si>
  <si>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</si>
  <si>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</si>
  <si>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</si>
  <si>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</si>
  <si>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</si>
  <si>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</si>
  <si>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</si>
  <si>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</si>
  <si>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</si>
  <si>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</si>
  <si>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</si>
  <si>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</si>
  <si>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</si>
  <si>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</si>
  <si>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</si>
  <si>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</si>
  <si>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</si>
  <si>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</si>
  <si>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</si>
  <si>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</si>
  <si>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</si>
  <si>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</si>
  <si>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</si>
  <si>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</si>
  <si>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</si>
  <si>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</si>
  <si>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</si>
  <si>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</si>
  <si>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</si>
  <si>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</si>
  <si>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</si>
  <si>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</si>
  <si>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</si>
  <si>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</si>
  <si>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</si>
  <si>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</si>
  <si>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</si>
  <si>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</si>
  <si>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</si>
  <si>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愛媛県大洲市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</si>
  <si>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</si>
  <si>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</si>
  <si>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</si>
  <si>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</si>
  <si>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</si>
  <si>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</si>
  <si>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</si>
  <si>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</si>
  <si>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</si>
  <si>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</si>
  <si>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</si>
  <si>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</si>
  <si>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</si>
  <si>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</si>
  <si>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</si>
  <si>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</si>
  <si>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</si>
  <si>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</si>
  <si>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</si>
  <si>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</si>
  <si>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</si>
  <si>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</si>
  <si>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</si>
  <si>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</si>
  <si>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</si>
  <si>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</si>
  <si>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</si>
  <si>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</si>
  <si>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</si>
  <si>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</si>
  <si>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</si>
  <si>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</si>
  <si>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</si>
  <si>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</si>
  <si>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</si>
  <si>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</si>
  <si>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</si>
  <si>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</si>
  <si>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</si>
  <si>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</si>
  <si>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</si>
  <si>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</si>
  <si>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</si>
  <si>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</si>
  <si>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</si>
  <si>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</si>
  <si>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</si>
  <si>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</si>
  <si>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</si>
  <si>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</si>
  <si>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</si>
  <si>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</si>
  <si>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</si>
  <si>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</si>
  <si>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</si>
  <si>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</si>
  <si>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</si>
  <si>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</si>
  <si>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</si>
  <si>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</si>
  <si>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</si>
  <si>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</si>
  <si>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</si>
  <si>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</si>
  <si>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</si>
  <si>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</si>
  <si>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</si>
  <si>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</si>
  <si>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</si>
  <si>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</si>
  <si>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</si>
  <si>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</si>
  <si>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</si>
  <si>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</si>
  <si>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</si>
  <si>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</si>
  <si>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</si>
  <si>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</si>
  <si>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</si>
  <si>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</si>
  <si>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</si>
  <si>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</si>
  <si>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</si>
  <si>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</si>
  <si>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</si>
  <si>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</si>
  <si>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</si>
  <si>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</si>
  <si>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</si>
  <si>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</si>
  <si>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</si>
  <si>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</si>
  <si>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</si>
  <si>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</si>
  <si>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</si>
  <si>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</si>
  <si>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</si>
  <si>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</si>
  <si>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</si>
  <si>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</si>
  <si>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</si>
  <si>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</si>
  <si>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</si>
  <si>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</si>
  <si>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</si>
  <si>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</si>
  <si>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</si>
  <si>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</si>
  <si>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</si>
  <si>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</si>
  <si>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</si>
  <si>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</si>
  <si>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</si>
  <si>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</si>
  <si>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</si>
  <si>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</si>
  <si>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</si>
  <si>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</si>
  <si>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</si>
  <si>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</si>
  <si>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</si>
  <si>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</si>
  <si>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</si>
  <si>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</si>
  <si>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</si>
  <si>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</si>
  <si>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</si>
  <si>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</si>
  <si>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</si>
  <si>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</si>
  <si>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</si>
  <si>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</si>
  <si>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</si>
  <si>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</si>
  <si>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</si>
  <si>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</si>
  <si>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</si>
  <si>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</si>
  <si>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</si>
  <si>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</si>
  <si>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</si>
  <si>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</si>
  <si>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</si>
  <si>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</si>
  <si>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</si>
  <si>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</si>
  <si>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</si>
  <si>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愛媛県大洲市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</si>
  <si>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</si>
  <si>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</si>
  <si>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</si>
  <si>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</si>
  <si>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</si>
  <si>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</si>
  <si>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</si>
  <si>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</si>
  <si>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</si>
  <si>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</si>
  <si>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</si>
  <si>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</si>
  <si>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</si>
  <si>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</si>
  <si>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</si>
  <si>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</si>
  <si>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</si>
  <si>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</si>
  <si>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</si>
  <si>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</si>
  <si>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</si>
  <si>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</si>
  <si>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</si>
  <si>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</si>
  <si>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</si>
  <si>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</si>
  <si>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</si>
  <si>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</si>
  <si>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</si>
  <si>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</si>
  <si>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</si>
  <si>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</si>
  <si>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</si>
  <si>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</si>
  <si>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</si>
  <si>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</si>
  <si>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</si>
  <si>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</si>
  <si>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</si>
  <si>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</si>
  <si>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</si>
  <si>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</si>
  <si>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</si>
  <si>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</si>
  <si>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</si>
  <si>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</si>
  <si>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</si>
  <si>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港湾施設事業特別会計</t>
    <phoneticPr fontId="5"/>
  </si>
  <si>
    <t>公共下水道事業特別会計</t>
    <phoneticPr fontId="5"/>
  </si>
  <si>
    <t>農業集落排水事業特別会計</t>
    <phoneticPr fontId="5"/>
  </si>
  <si>
    <t>温泉事業特別会計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</si>
  <si>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</si>
  <si>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</si>
  <si>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</si>
  <si>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</si>
  <si>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</si>
  <si>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</si>
  <si>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</si>
  <si>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</si>
  <si>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</si>
  <si>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</si>
  <si>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</si>
  <si>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</si>
  <si>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</si>
  <si>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</si>
  <si>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</si>
  <si>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</si>
  <si>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</si>
  <si>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</si>
  <si>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</si>
  <si>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</si>
  <si>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</si>
  <si>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</si>
  <si>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</si>
  <si>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</si>
  <si>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</si>
  <si>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</si>
  <si>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</si>
  <si>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</si>
  <si>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</si>
  <si>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</si>
  <si>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</si>
  <si>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</si>
  <si>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</si>
  <si>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</si>
  <si>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</si>
  <si>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</si>
  <si>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</si>
  <si>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</si>
  <si>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</si>
  <si>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</si>
  <si>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</si>
  <si>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</si>
  <si>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</si>
  <si>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</si>
  <si>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</si>
  <si>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</si>
  <si>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</si>
  <si>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</si>
  <si>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</si>
  <si>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</si>
  <si>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</si>
  <si>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</si>
  <si>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</si>
  <si>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</si>
  <si>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</si>
  <si>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</si>
  <si>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</si>
  <si>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</si>
  <si>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</si>
  <si>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</si>
  <si>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</si>
  <si>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</si>
  <si>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</si>
  <si>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</si>
  <si>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</si>
  <si>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</si>
  <si>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</si>
  <si>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</si>
  <si>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</si>
  <si>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</si>
  <si>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</si>
  <si>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</si>
  <si>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</si>
  <si>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</si>
  <si>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</si>
  <si>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</si>
  <si>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</si>
  <si>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</si>
  <si>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</si>
  <si>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</si>
  <si>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</si>
  <si>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</si>
  <si>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</si>
  <si>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</si>
  <si>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</si>
  <si>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</si>
  <si>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</si>
  <si>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</si>
  <si>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</si>
  <si>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</si>
  <si>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</si>
  <si>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</si>
  <si>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</si>
  <si>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</si>
  <si>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</si>
  <si>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</si>
  <si>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</si>
  <si>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</si>
  <si>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</si>
  <si>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</si>
  <si>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</si>
  <si>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</si>
  <si>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</si>
  <si>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</si>
  <si>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</si>
  <si>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</si>
  <si>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</si>
  <si>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</si>
  <si>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</si>
  <si>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</si>
  <si>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</si>
  <si>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</si>
  <si>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</si>
  <si>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</si>
  <si>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</si>
  <si>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</si>
  <si>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</si>
  <si>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</si>
  <si>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</si>
  <si>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</si>
  <si>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</si>
  <si>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</si>
  <si>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</si>
  <si>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</si>
  <si>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</si>
  <si>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</si>
  <si>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</si>
  <si>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</si>
  <si>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</si>
  <si>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</si>
  <si>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</si>
  <si>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</si>
  <si>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</si>
  <si>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</si>
  <si>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</si>
  <si>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</si>
  <si>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</si>
  <si>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</si>
  <si>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</si>
  <si>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1.53</t>
  </si>
  <si>
    <t>▲ 0.10</t>
  </si>
  <si>
    <t>住宅新築資金等貸付事業特別会計</t>
  </si>
  <si>
    <t>▲ 1.00</t>
  </si>
  <si>
    <t>▲ 1.02</t>
  </si>
  <si>
    <t>▲ 1.03</t>
  </si>
  <si>
    <t>▲ 1.06</t>
  </si>
  <si>
    <t>▲ 1.07</t>
  </si>
  <si>
    <t>国民健康保険特別会計</t>
  </si>
  <si>
    <t>▲ 0.70</t>
  </si>
  <si>
    <t>▲ 0.32</t>
  </si>
  <si>
    <t>一般会計</t>
  </si>
  <si>
    <t>病院事業会計</t>
  </si>
  <si>
    <t>水道事業会計</t>
  </si>
  <si>
    <t>工業用水道事業会計</t>
  </si>
  <si>
    <t>介護保険特別会計</t>
  </si>
  <si>
    <t>後期高齢者医療特別会計</t>
  </si>
  <si>
    <t>その他会計（赤字）</t>
  </si>
  <si>
    <t>その他会計（黒字）</t>
  </si>
  <si>
    <t>大洲市土地開発公社</t>
    <rPh sb="0" eb="3">
      <t>オオズシ</t>
    </rPh>
    <rPh sb="3" eb="5">
      <t>トチ</t>
    </rPh>
    <rPh sb="5" eb="7">
      <t>カイハツ</t>
    </rPh>
    <rPh sb="7" eb="9">
      <t>コウシャ</t>
    </rPh>
    <phoneticPr fontId="5"/>
  </si>
  <si>
    <t>株式会社おおず街なか再生館</t>
    <rPh sb="0" eb="4">
      <t>カブシキガイシャ</t>
    </rPh>
    <rPh sb="7" eb="8">
      <t>マチ</t>
    </rPh>
    <rPh sb="10" eb="12">
      <t>サイセイ</t>
    </rPh>
    <rPh sb="12" eb="13">
      <t>ヤカタ</t>
    </rPh>
    <phoneticPr fontId="5"/>
  </si>
  <si>
    <t>青島海運有限会社</t>
    <rPh sb="0" eb="2">
      <t>アオシマ</t>
    </rPh>
    <rPh sb="2" eb="4">
      <t>カイウン</t>
    </rPh>
    <rPh sb="4" eb="8">
      <t>ユウゲンガイシャ</t>
    </rPh>
    <phoneticPr fontId="5"/>
  </si>
  <si>
    <t>ひじかわ開発株式会社</t>
    <rPh sb="4" eb="6">
      <t>カイハツ</t>
    </rPh>
    <rPh sb="6" eb="10">
      <t>カブシキガイシャ</t>
    </rPh>
    <phoneticPr fontId="5"/>
  </si>
  <si>
    <t>株式会社清流の里ひじかわ</t>
    <rPh sb="0" eb="4">
      <t>カブシキガイシャ</t>
    </rPh>
    <rPh sb="4" eb="6">
      <t>セイリュウ</t>
    </rPh>
    <rPh sb="7" eb="8">
      <t>サト</t>
    </rPh>
    <phoneticPr fontId="5"/>
  </si>
  <si>
    <t>株式会社ゆうとぴあ河辺</t>
    <rPh sb="0" eb="4">
      <t>カブシキガイシャ</t>
    </rPh>
    <rPh sb="9" eb="11">
      <t>カワベ</t>
    </rPh>
    <phoneticPr fontId="5"/>
  </si>
  <si>
    <t>担い手公社河辺やまびこ有限会社</t>
    <rPh sb="0" eb="1">
      <t>ニナ</t>
    </rPh>
    <rPh sb="2" eb="3">
      <t>テ</t>
    </rPh>
    <rPh sb="3" eb="5">
      <t>コウシャ</t>
    </rPh>
    <rPh sb="5" eb="7">
      <t>カワベ</t>
    </rPh>
    <rPh sb="11" eb="15">
      <t>ユウゲンガイシャ</t>
    </rPh>
    <phoneticPr fontId="5"/>
  </si>
  <si>
    <t>○</t>
  </si>
  <si>
    <t>八幡浜・大洲地区広域市町村圏組合
（一般会計）</t>
    <rPh sb="0" eb="3">
      <t>ヤワタハマ</t>
    </rPh>
    <rPh sb="4" eb="8">
      <t>オオズチク</t>
    </rPh>
    <rPh sb="8" eb="10">
      <t>コウイキ</t>
    </rPh>
    <rPh sb="10" eb="13">
      <t>シチョウソン</t>
    </rPh>
    <rPh sb="13" eb="14">
      <t>ケン</t>
    </rPh>
    <rPh sb="14" eb="16">
      <t>クミアイ</t>
    </rPh>
    <rPh sb="18" eb="20">
      <t>イッパン</t>
    </rPh>
    <rPh sb="20" eb="22">
      <t>カイケイ</t>
    </rPh>
    <phoneticPr fontId="5"/>
  </si>
  <si>
    <t>八幡浜・大洲地区広域市町村圏組合
（八幡浜・大洲地方拠点対策室特別会計）</t>
    <rPh sb="0" eb="3">
      <t>ヤワタハマ</t>
    </rPh>
    <rPh sb="4" eb="8">
      <t>オオズチク</t>
    </rPh>
    <rPh sb="8" eb="10">
      <t>コウイキ</t>
    </rPh>
    <rPh sb="10" eb="13">
      <t>シチョウソン</t>
    </rPh>
    <rPh sb="13" eb="14">
      <t>ケン</t>
    </rPh>
    <rPh sb="14" eb="16">
      <t>クミアイ</t>
    </rPh>
    <rPh sb="18" eb="21">
      <t>ヤワタハマ</t>
    </rPh>
    <rPh sb="22" eb="24">
      <t>オオズ</t>
    </rPh>
    <rPh sb="24" eb="26">
      <t>チホウ</t>
    </rPh>
    <rPh sb="26" eb="28">
      <t>キョテン</t>
    </rPh>
    <rPh sb="28" eb="31">
      <t>タイサクシツ</t>
    </rPh>
    <rPh sb="31" eb="33">
      <t>トクベツ</t>
    </rPh>
    <rPh sb="33" eb="35">
      <t>カイケイ</t>
    </rPh>
    <phoneticPr fontId="5"/>
  </si>
  <si>
    <t>八幡浜・大洲地区広域市町村圏組合
（ふるさと市町村圏基金特別会計）</t>
    <rPh sb="0" eb="3">
      <t>ヤワタハマ</t>
    </rPh>
    <rPh sb="4" eb="6">
      <t>オオズ</t>
    </rPh>
    <rPh sb="6" eb="8">
      <t>チク</t>
    </rPh>
    <rPh sb="8" eb="10">
      <t>コウイキ</t>
    </rPh>
    <rPh sb="10" eb="13">
      <t>シチョウソン</t>
    </rPh>
    <rPh sb="13" eb="14">
      <t>ケン</t>
    </rPh>
    <rPh sb="14" eb="16">
      <t>クミアイ</t>
    </rPh>
    <rPh sb="22" eb="25">
      <t>シチョウソン</t>
    </rPh>
    <rPh sb="25" eb="26">
      <t>ケン</t>
    </rPh>
    <rPh sb="26" eb="28">
      <t>キキン</t>
    </rPh>
    <rPh sb="28" eb="30">
      <t>トクベツ</t>
    </rPh>
    <rPh sb="30" eb="32">
      <t>カイケイ</t>
    </rPh>
    <phoneticPr fontId="5"/>
  </si>
  <si>
    <t>八幡浜・大洲地区広域市町村圏組合
（運動公園特別会計）</t>
    <rPh sb="0" eb="3">
      <t>ヤワタハマ</t>
    </rPh>
    <rPh sb="4" eb="6">
      <t>オオズ</t>
    </rPh>
    <rPh sb="6" eb="8">
      <t>チク</t>
    </rPh>
    <rPh sb="8" eb="10">
      <t>コウイキ</t>
    </rPh>
    <rPh sb="10" eb="13">
      <t>シチョウソン</t>
    </rPh>
    <rPh sb="13" eb="14">
      <t>ケン</t>
    </rPh>
    <rPh sb="14" eb="16">
      <t>クミアイ</t>
    </rPh>
    <rPh sb="18" eb="20">
      <t>ウンドウ</t>
    </rPh>
    <rPh sb="20" eb="22">
      <t>コウエン</t>
    </rPh>
    <rPh sb="22" eb="24">
      <t>トクベツ</t>
    </rPh>
    <rPh sb="24" eb="26">
      <t>カイケイ</t>
    </rPh>
    <phoneticPr fontId="5"/>
  </si>
  <si>
    <t>大洲喜多特別養護老人ホーム事務組合
（一般会計）</t>
    <rPh sb="0" eb="2">
      <t>オオズ</t>
    </rPh>
    <rPh sb="2" eb="4">
      <t>キタ</t>
    </rPh>
    <rPh sb="4" eb="6">
      <t>トクベツ</t>
    </rPh>
    <rPh sb="6" eb="8">
      <t>ヨウゴ</t>
    </rPh>
    <rPh sb="8" eb="10">
      <t>ロウジン</t>
    </rPh>
    <rPh sb="13" eb="15">
      <t>ジム</t>
    </rPh>
    <rPh sb="15" eb="17">
      <t>クミアイ</t>
    </rPh>
    <rPh sb="19" eb="21">
      <t>イッパン</t>
    </rPh>
    <rPh sb="21" eb="23">
      <t>カイケイ</t>
    </rPh>
    <phoneticPr fontId="5"/>
  </si>
  <si>
    <t>大洲喜多特別養護老人ホーム事務組合
（公営企業会計）</t>
    <rPh sb="0" eb="2">
      <t>オオズ</t>
    </rPh>
    <rPh sb="2" eb="4">
      <t>キタ</t>
    </rPh>
    <rPh sb="4" eb="6">
      <t>トクベツ</t>
    </rPh>
    <rPh sb="6" eb="8">
      <t>ヨウゴ</t>
    </rPh>
    <rPh sb="8" eb="10">
      <t>ロウジン</t>
    </rPh>
    <rPh sb="13" eb="15">
      <t>ジム</t>
    </rPh>
    <rPh sb="15" eb="17">
      <t>クミアイ</t>
    </rPh>
    <rPh sb="19" eb="21">
      <t>コウエイ</t>
    </rPh>
    <rPh sb="21" eb="23">
      <t>キギョウ</t>
    </rPh>
    <rPh sb="23" eb="25">
      <t>カイケイ</t>
    </rPh>
    <phoneticPr fontId="5"/>
  </si>
  <si>
    <t>大洲・喜多衛生事務組合</t>
    <rPh sb="0" eb="2">
      <t>オオズ</t>
    </rPh>
    <rPh sb="3" eb="5">
      <t>キタ</t>
    </rPh>
    <rPh sb="5" eb="7">
      <t>エイセイ</t>
    </rPh>
    <rPh sb="7" eb="9">
      <t>ジム</t>
    </rPh>
    <rPh sb="9" eb="11">
      <t>クミアイ</t>
    </rPh>
    <phoneticPr fontId="5"/>
  </si>
  <si>
    <t>大洲地区広域消防事務組合</t>
    <rPh sb="0" eb="2">
      <t>オオズ</t>
    </rPh>
    <rPh sb="2" eb="4">
      <t>チク</t>
    </rPh>
    <rPh sb="4" eb="6">
      <t>コウイキ</t>
    </rPh>
    <rPh sb="6" eb="8">
      <t>ショウボウ</t>
    </rPh>
    <rPh sb="8" eb="10">
      <t>ジム</t>
    </rPh>
    <rPh sb="10" eb="12">
      <t>クミアイ</t>
    </rPh>
    <phoneticPr fontId="5"/>
  </si>
  <si>
    <t>愛媛県市町総合事務組合（退職手当事業）</t>
    <rPh sb="0" eb="3">
      <t>エヒメケン</t>
    </rPh>
    <rPh sb="3" eb="5">
      <t>シチョウ</t>
    </rPh>
    <rPh sb="5" eb="7">
      <t>ソウゴウ</t>
    </rPh>
    <rPh sb="7" eb="9">
      <t>ジム</t>
    </rPh>
    <rPh sb="9" eb="11">
      <t>クミアイ</t>
    </rPh>
    <rPh sb="12" eb="14">
      <t>タイショク</t>
    </rPh>
    <rPh sb="14" eb="16">
      <t>テアテ</t>
    </rPh>
    <rPh sb="16" eb="18">
      <t>ジギョウ</t>
    </rPh>
    <phoneticPr fontId="5"/>
  </si>
  <si>
    <t>愛媛県市町総合事務組合（消防補償事業）</t>
    <rPh sb="0" eb="3">
      <t>エヒメケン</t>
    </rPh>
    <rPh sb="3" eb="5">
      <t>シチョウ</t>
    </rPh>
    <rPh sb="5" eb="7">
      <t>ソウゴウ</t>
    </rPh>
    <rPh sb="7" eb="9">
      <t>ジム</t>
    </rPh>
    <rPh sb="9" eb="11">
      <t>クミアイ</t>
    </rPh>
    <rPh sb="12" eb="14">
      <t>ショウボウ</t>
    </rPh>
    <rPh sb="14" eb="16">
      <t>ホショウ</t>
    </rPh>
    <rPh sb="16" eb="18">
      <t>ジギョウ</t>
    </rPh>
    <phoneticPr fontId="5"/>
  </si>
  <si>
    <t>愛媛県市町総合事務組合（交通災害事業）</t>
    <rPh sb="0" eb="3">
      <t>エヒメケン</t>
    </rPh>
    <rPh sb="3" eb="5">
      <t>シチョウ</t>
    </rPh>
    <rPh sb="5" eb="7">
      <t>ソウゴウ</t>
    </rPh>
    <rPh sb="7" eb="9">
      <t>ジム</t>
    </rPh>
    <rPh sb="9" eb="11">
      <t>クミアイ</t>
    </rPh>
    <rPh sb="12" eb="14">
      <t>コウツウ</t>
    </rPh>
    <rPh sb="14" eb="16">
      <t>サイガイ</t>
    </rPh>
    <rPh sb="16" eb="18">
      <t>ジギョウ</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</si>
  <si>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</si>
  <si>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
（一般会計）</t>
    <rPh sb="0" eb="3">
      <t>エヒメケン</t>
    </rPh>
    <rPh sb="3" eb="5">
      <t>コウキ</t>
    </rPh>
    <rPh sb="5" eb="8">
      <t>コウレイシャ</t>
    </rPh>
    <rPh sb="8" eb="10">
      <t>イリョウ</t>
    </rPh>
    <rPh sb="10" eb="12">
      <t>コウイキ</t>
    </rPh>
    <rPh sb="12" eb="14">
      <t>レンゴウ</t>
    </rPh>
    <rPh sb="16" eb="18">
      <t>イッパン</t>
    </rPh>
    <rPh sb="18" eb="20">
      <t>カイケイ</t>
    </rPh>
    <phoneticPr fontId="5"/>
  </si>
  <si>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</si>
  <si>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</si>
  <si>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</si>
  <si>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</si>
  <si>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</si>
  <si>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</si>
  <si>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</si>
  <si>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</si>
  <si>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</si>
  <si>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</si>
  <si>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</si>
  <si>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</si>
  <si>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</si>
  <si>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</si>
  <si>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</si>
  <si>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大型事業の実施により、将来負担比率、実質公債費比率ともに高い数値となっていましたが、公債費負担適正化計画に基づき市債の新規発行を抑制し市債残高の削減に努め、また、財政調整基金等への積み増しを行い充当可能財源を確保することによって、大幅に数値を改善することができました。
　今後、学校施設耐震化事業などの大型事業が予定されていますが、公債費の適切な管理に努め、両比率が急激に悪化することのないよう、健全な財政運営に努めます。</t>
    <rPh sb="1" eb="3">
      <t>カコ</t>
    </rPh>
    <rPh sb="4" eb="6">
      <t>オオガタ</t>
    </rPh>
    <rPh sb="6" eb="8">
      <t>ジギョウ</t>
    </rPh>
    <rPh sb="9" eb="11">
      <t>ジッシ</t>
    </rPh>
    <rPh sb="15" eb="17">
      <t>ショウライ</t>
    </rPh>
    <rPh sb="17" eb="19">
      <t>フタン</t>
    </rPh>
    <rPh sb="19" eb="21">
      <t>ヒリツ</t>
    </rPh>
    <rPh sb="22" eb="24">
      <t>ジッシツ</t>
    </rPh>
    <rPh sb="24" eb="27">
      <t>コウサイヒ</t>
    </rPh>
    <rPh sb="27" eb="29">
      <t>ヒリツ</t>
    </rPh>
    <rPh sb="32" eb="33">
      <t>タカ</t>
    </rPh>
    <rPh sb="34" eb="36">
      <t>スウチ</t>
    </rPh>
    <rPh sb="46" eb="49">
      <t>コウサイヒ</t>
    </rPh>
    <rPh sb="49" eb="51">
      <t>フタン</t>
    </rPh>
    <rPh sb="51" eb="54">
      <t>テキセイカ</t>
    </rPh>
    <rPh sb="54" eb="56">
      <t>ケイカク</t>
    </rPh>
    <rPh sb="57" eb="58">
      <t>モト</t>
    </rPh>
    <rPh sb="71" eb="73">
      <t>シサイ</t>
    </rPh>
    <rPh sb="73" eb="75">
      <t>ザンダカ</t>
    </rPh>
    <rPh sb="76" eb="78">
      <t>サクゲン</t>
    </rPh>
    <rPh sb="79" eb="80">
      <t>ツト</t>
    </rPh>
    <rPh sb="85" eb="87">
      <t>ザイセイ</t>
    </rPh>
    <rPh sb="87" eb="89">
      <t>チョウセイ</t>
    </rPh>
    <rPh sb="89" eb="91">
      <t>キキン</t>
    </rPh>
    <rPh sb="91" eb="92">
      <t>トウ</t>
    </rPh>
    <rPh sb="94" eb="95">
      <t>ツ</t>
    </rPh>
    <rPh sb="96" eb="97">
      <t>マ</t>
    </rPh>
    <rPh sb="99" eb="100">
      <t>オコナ</t>
    </rPh>
    <rPh sb="101" eb="103">
      <t>ジュウトウ</t>
    </rPh>
    <rPh sb="103" eb="105">
      <t>カノウ</t>
    </rPh>
    <rPh sb="105" eb="107">
      <t>ザイゲン</t>
    </rPh>
    <rPh sb="108" eb="110">
      <t>カクホ</t>
    </rPh>
    <rPh sb="119" eb="121">
      <t>オオハバ</t>
    </rPh>
    <rPh sb="122" eb="124">
      <t>スウチ</t>
    </rPh>
    <rPh sb="125" eb="127">
      <t>カイゼン</t>
    </rPh>
    <rPh sb="140" eb="142">
      <t>コンゴ</t>
    </rPh>
    <rPh sb="143" eb="145">
      <t>ガッコウ</t>
    </rPh>
    <rPh sb="145" eb="147">
      <t>シセツ</t>
    </rPh>
    <rPh sb="147" eb="150">
      <t>タイシンカ</t>
    </rPh>
    <rPh sb="150" eb="152">
      <t>ジギョウ</t>
    </rPh>
    <rPh sb="155" eb="157">
      <t>オオガタ</t>
    </rPh>
    <rPh sb="157" eb="159">
      <t>ジギョウ</t>
    </rPh>
    <rPh sb="160" eb="162">
      <t>ヨテイ</t>
    </rPh>
    <rPh sb="170" eb="172">
      <t>コウサイ</t>
    </rPh>
    <rPh sb="172" eb="173">
      <t>ヒ</t>
    </rPh>
    <rPh sb="174" eb="176">
      <t>テキセツ</t>
    </rPh>
    <rPh sb="177" eb="179">
      <t>カンリ</t>
    </rPh>
    <rPh sb="180" eb="181">
      <t>ツト</t>
    </rPh>
    <rPh sb="183" eb="184">
      <t>リョウ</t>
    </rPh>
    <rPh sb="184" eb="186">
      <t>ヒリツ</t>
    </rPh>
    <rPh sb="187" eb="189">
      <t>キュウゲキ</t>
    </rPh>
    <rPh sb="190" eb="192">
      <t>アッカ</t>
    </rPh>
    <rPh sb="202" eb="204">
      <t>ケンゼン</t>
    </rPh>
    <rPh sb="205" eb="207">
      <t>ザイセイ</t>
    </rPh>
    <rPh sb="207" eb="209">
      <t>ウンエイ</t>
    </rPh>
    <rPh sb="210" eb="211">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</si>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</sst>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77495</c:v>
                </c:pt>
                <c:pt idx="1">
                  <c:v>93753</c:v>
                </c:pt>
                <c:pt idx="2">
                  <c:v>63513</c:v>
                </c:pt>
                <c:pt idx="3">
                  <c:v>67882</c:v>
                </c:pt>
                <c:pt idx="4">
                  <c:v>77484</c:v>
                </c:pt>
              </c:numCache>
            </c:numRef>
          </c:val>
          <c:smooth val="0"/>
        </c:ser>
        <c:dLbls>
          <c:showLegendKey val="0"/>
          <c:showVal val="0"/>
          <c:showCatName val="0"/>
          <c:showSerName val="0"/>
          <c:showPercent val="0"/>
          <c:showBubbleSize val="0"/>
        </c:dLbls>
        <c:marker val="1"/>
        <c:smooth val="0"/>
        <c:axId val="158514176"/>
        <c:axId val="158516352"/>
      </c:lineChart>
      <c:catAx>
        <c:axId val="158514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16352"/>
        <c:crosses val="autoZero"/>
        <c:auto val="1"/>
        <c:lblAlgn val="ctr"/>
        <c:lblOffset val="100"/>
        <c:tickLblSkip val="1"/>
        <c:tickMarkSkip val="1"/>
        <c:noMultiLvlLbl val="0"/>
      </c:catAx>
      <c:valAx>
        <c:axId val="158516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1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15.34</c:v>
                </c:pt>
                <c:pt idx="1">
                  <c:v>10.37</c:v>
                </c:pt>
                <c:pt idx="2">
                  <c:v>8.6199999999999992</c:v>
                </c:pt>
                <c:pt idx="3">
                  <c:v>8.66</c:v>
                </c:pt>
                <c:pt idx="4">
                  <c:v>11.34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12.47</c:v>
                </c:pt>
                <c:pt idx="1">
                  <c:v>18.97</c:v>
                </c:pt>
                <c:pt idx="2">
                  <c:v>18.989999999999998</c:v>
                </c:pt>
                <c:pt idx="3">
                  <c:v>19.34</c:v>
                </c:pt>
                <c:pt idx="4">
                  <c:v>19.28</c:v>
                </c:pt>
              </c:numCache>
            </c:numRef>
          </c:val>
        </c:ser>
        <c:dLbls>
          <c:showLegendKey val="0"/>
          <c:showVal val="0"/>
          <c:showCatName val="0"/>
          <c:showSerName val="0"/>
          <c:showPercent val="0"/>
          <c:showBubbleSize val="0"/>
        </c:dLbls>
        <c:gapWidth val="250"/>
        <c:overlap val="100"/>
        <c:axId val="159403392"/>
        <c:axId val="16615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4.46</c:v>
                </c:pt>
                <c:pt idx="1">
                  <c:v>1.0900000000000001</c:v>
                </c:pt>
                <c:pt idx="2">
                  <c:v>-1.53</c:v>
                </c:pt>
                <c:pt idx="3">
                  <c:v>-0.1</c:v>
                </c:pt>
                <c:pt idx="4">
                  <c:v>2.73</c:v>
                </c:pt>
              </c:numCache>
            </c:numRef>
          </c:val>
          <c:smooth val="0"/>
        </c:ser>
        <c:dLbls>
          <c:showLegendKey val="0"/>
          <c:showVal val="0"/>
          <c:showCatName val="0"/>
          <c:showSerName val="0"/>
          <c:showPercent val="0"/>
          <c:showBubbleSize val="0"/>
        </c:dLbls>
        <c:marker val="1"/>
        <c:smooth val="0"/>
        <c:axId val="159403392"/>
        <c:axId val="166155776"/>
      </c:lineChart>
      <c:catAx>
        <c:axId val="1594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155776"/>
        <c:crosses val="autoZero"/>
        <c:auto val="1"/>
        <c:lblAlgn val="ctr"/>
        <c:lblOffset val="100"/>
        <c:tickLblSkip val="1"/>
        <c:tickMarkSkip val="1"/>
        <c:noMultiLvlLbl val="0"/>
      </c:catAx>
      <c:valAx>
        <c:axId val="16615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0.14000000000000001</c:v>
                </c:pt>
                <c:pt idx="4">
                  <c:v>#N/A</c:v>
                </c:pt>
                <c:pt idx="5">
                  <c:v>0.14000000000000001</c:v>
                </c:pt>
                <c:pt idx="6">
                  <c:v>#N/A</c:v>
                </c:pt>
                <c:pt idx="7">
                  <c:v>0.15</c:v>
                </c:pt>
                <c:pt idx="8">
                  <c:v>#N/A</c:v>
                </c:pt>
                <c:pt idx="9">
                  <c:v>0.14000000000000001</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0.01</c:v>
                </c:pt>
                <c:pt idx="4">
                  <c:v>#N/A</c:v>
                </c:pt>
                <c:pt idx="5">
                  <c:v>0.08</c:v>
                </c:pt>
                <c:pt idx="6">
                  <c:v>#N/A</c:v>
                </c:pt>
                <c:pt idx="7">
                  <c:v>0.31</c:v>
                </c:pt>
                <c:pt idx="8">
                  <c:v>#N/A</c:v>
                </c:pt>
                <c:pt idx="9">
                  <c:v>0.36</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0.85</c:v>
                </c:pt>
                <c:pt idx="2">
                  <c:v>#N/A</c:v>
                </c:pt>
                <c:pt idx="3">
                  <c:v>0.85</c:v>
                </c:pt>
                <c:pt idx="4">
                  <c:v>#N/A</c:v>
                </c:pt>
                <c:pt idx="5">
                  <c:v>0.66</c:v>
                </c:pt>
                <c:pt idx="6">
                  <c:v>#N/A</c:v>
                </c:pt>
                <c:pt idx="7">
                  <c:v>0.66</c:v>
                </c:pt>
                <c:pt idx="8">
                  <c:v>#N/A</c:v>
                </c:pt>
                <c:pt idx="9">
                  <c:v>0.69</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c:v>
                </c:pt>
                <c:pt idx="2">
                  <c:v>#N/A</c:v>
                </c:pt>
                <c:pt idx="3">
                  <c:v>6.2</c:v>
                </c:pt>
                <c:pt idx="4">
                  <c:v>#N/A</c:v>
                </c:pt>
                <c:pt idx="5">
                  <c:v>6.12</c:v>
                </c:pt>
                <c:pt idx="6">
                  <c:v>#N/A</c:v>
                </c:pt>
                <c:pt idx="7">
                  <c:v>6.16</c:v>
                </c:pt>
                <c:pt idx="8">
                  <c:v>#N/A</c:v>
                </c:pt>
                <c:pt idx="9">
                  <c:v>6.45</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11.56</c:v>
                </c:pt>
                <c:pt idx="2">
                  <c:v>#N/A</c:v>
                </c:pt>
                <c:pt idx="3">
                  <c:v>11.67</c:v>
                </c:pt>
                <c:pt idx="4">
                  <c:v>#N/A</c:v>
                </c:pt>
                <c:pt idx="5">
                  <c:v>10.91</c:v>
                </c:pt>
                <c:pt idx="6">
                  <c:v>#N/A</c:v>
                </c:pt>
                <c:pt idx="7">
                  <c:v>10.44</c:v>
                </c:pt>
                <c:pt idx="8">
                  <c:v>#N/A</c:v>
                </c:pt>
                <c:pt idx="9">
                  <c:v>8.49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16.32</c:v>
                </c:pt>
                <c:pt idx="2">
                  <c:v>#N/A</c:v>
                </c:pt>
                <c:pt idx="3">
                  <c:v>11.37</c:v>
                </c:pt>
                <c:pt idx="4">
                  <c:v>#N/A</c:v>
                </c:pt>
                <c:pt idx="5">
                  <c:v>9.6199999999999992</c:v>
                </c:pt>
                <c:pt idx="6">
                  <c:v>#N/A</c:v>
                </c:pt>
                <c:pt idx="7">
                  <c:v>9.6999999999999993</c:v>
                </c:pt>
                <c:pt idx="8">
                  <c:v>#N/A</c:v>
                </c:pt>
                <c:pt idx="9">
                  <c:v>12.39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0.64</c:v>
                </c:pt>
                <c:pt idx="2">
                  <c:v>#N/A</c:v>
                </c:pt>
                <c:pt idx="3">
                  <c:v>0.47</c:v>
                </c:pt>
                <c:pt idx="4">
                  <c:v>#N/A</c:v>
                </c:pt>
                <c:pt idx="5">
                  <c:v>0.09</c:v>
                </c:pt>
                <c:pt idx="6">
                  <c:v>0.7</c:v>
                </c:pt>
                <c:pt idx="7">
                  <c:v>#N/A</c:v>
                </c:pt>
                <c:pt idx="8">
                  <c:v>0.32</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c:v>
                </c:pt>
                <c:pt idx="1">
                  <c:v>#N/A</c:v>
                </c:pt>
                <c:pt idx="2">
                  <c:v>1.02</c:v>
                </c:pt>
                <c:pt idx="3">
                  <c:v>#N/A</c:v>
                </c:pt>
                <c:pt idx="4">
                  <c:v>1.03</c:v>
                </c:pt>
                <c:pt idx="5">
                  <c:v>#N/A</c:v>
                </c:pt>
                <c:pt idx="6">
                  <c:v>1.06</c:v>
                </c:pt>
                <c:pt idx="7">
                  <c:v>#N/A</c:v>
                </c:pt>
                <c:pt idx="8">
                  <c:v>1.07</c:v>
                </c:pt>
                <c:pt idx="9">
                  <c:v>#N/A</c:v>
                </c:pt>
              </c:numCache>
            </c:numRef>
          </c:val>
        </c:ser>
        <c:dLbls>
          <c:showLegendKey val="0"/>
          <c:showVal val="0"/>
          <c:showCatName val="0"/>
          <c:showSerName val="0"/>
          <c:showPercent val="0"/>
          <c:showBubbleSize val="0"/>
        </c:dLbls>
        <c:gapWidth val="150"/>
        <c:overlap val="100"/>
        <c:axId val="141554816"/>
        <c:axId val="141556352"/>
      </c:barChart>
      <c:catAx>
        <c:axId val="1415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56352"/>
        <c:crosses val="autoZero"/>
        <c:auto val="1"/>
        <c:lblAlgn val="ctr"/>
        <c:lblOffset val="100"/>
        <c:tickLblSkip val="1"/>
        <c:tickMarkSkip val="1"/>
        <c:noMultiLvlLbl val="0"/>
      </c:catAx>
      <c:valAx>
        <c:axId val="1415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5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2957</c:v>
                </c:pt>
                <c:pt idx="5">
                  <c:v>2906</c:v>
                </c:pt>
                <c:pt idx="8">
                  <c:v>2852</c:v>
                </c:pt>
                <c:pt idx="11">
                  <c:v>2780</c:v>
                </c:pt>
                <c:pt idx="14">
                  <c:v>2702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89</c:v>
                </c:pt>
                <c:pt idx="3">
                  <c:v>69</c:v>
                </c:pt>
                <c:pt idx="6">
                  <c:v>67</c:v>
                </c:pt>
                <c:pt idx="9">
                  <c:v>63</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331</c:v>
                </c:pt>
                <c:pt idx="3">
                  <c:v>320</c:v>
                </c:pt>
                <c:pt idx="6">
                  <c:v>237</c:v>
                </c:pt>
                <c:pt idx="9">
                  <c:v>120</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664</c:v>
                </c:pt>
                <c:pt idx="3">
                  <c:v>667</c:v>
                </c:pt>
                <c:pt idx="6">
                  <c:v>667</c:v>
                </c:pt>
                <c:pt idx="9">
                  <c:v>674</c:v>
                </c:pt>
                <c:pt idx="12">
                  <c:v>717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3864</c:v>
                </c:pt>
                <c:pt idx="3">
                  <c:v>3631</c:v>
                </c:pt>
                <c:pt idx="6">
                  <c:v>3468</c:v>
                </c:pt>
                <c:pt idx="9">
                  <c:v>3141</c:v>
                </c:pt>
                <c:pt idx="12">
                  <c:v>2992</c:v>
                </c:pt>
              </c:numCache>
            </c:numRef>
          </c:val>
        </c:ser>
        <c:dLbls>
          <c:showLegendKey val="0"/>
          <c:showVal val="0"/>
          <c:showCatName val="0"/>
          <c:showSerName val="0"/>
          <c:showPercent val="0"/>
          <c:showBubbleSize val="0"/>
        </c:dLbls>
        <c:gapWidth val="100"/>
        <c:overlap val="100"/>
        <c:axId val="147817216"/>
        <c:axId val="14781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1991</c:v>
                </c:pt>
                <c:pt idx="2">
                  <c:v>#N/A</c:v>
                </c:pt>
                <c:pt idx="3">
                  <c:v>#N/A</c:v>
                </c:pt>
                <c:pt idx="4">
                  <c:v>1781</c:v>
                </c:pt>
                <c:pt idx="5">
                  <c:v>#N/A</c:v>
                </c:pt>
                <c:pt idx="6">
                  <c:v>#N/A</c:v>
                </c:pt>
                <c:pt idx="7">
                  <c:v>1587</c:v>
                </c:pt>
                <c:pt idx="8">
                  <c:v>#N/A</c:v>
                </c:pt>
                <c:pt idx="9">
                  <c:v>#N/A</c:v>
                </c:pt>
                <c:pt idx="10">
                  <c:v>1218</c:v>
                </c:pt>
                <c:pt idx="11">
                  <c:v>#N/A</c:v>
                </c:pt>
                <c:pt idx="12">
                  <c:v>#N/A</c:v>
                </c:pt>
                <c:pt idx="13">
                  <c:v>1119</c:v>
                </c:pt>
                <c:pt idx="14">
                  <c:v>#N/A</c:v>
                </c:pt>
              </c:numCache>
            </c:numRef>
          </c:val>
          <c:smooth val="0"/>
        </c:ser>
        <c:dLbls>
          <c:showLegendKey val="0"/>
          <c:showVal val="0"/>
          <c:showCatName val="0"/>
          <c:showSerName val="0"/>
          <c:showPercent val="0"/>
          <c:showBubbleSize val="0"/>
        </c:dLbls>
        <c:marker val="1"/>
        <c:smooth val="0"/>
        <c:axId val="147817216"/>
        <c:axId val="147819136"/>
      </c:lineChart>
      <c:catAx>
        <c:axId val="1478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819136"/>
        <c:crosses val="autoZero"/>
        <c:auto val="1"/>
        <c:lblAlgn val="ctr"/>
        <c:lblOffset val="100"/>
        <c:tickLblSkip val="1"/>
        <c:tickMarkSkip val="1"/>
        <c:noMultiLvlLbl val="0"/>
      </c:catAx>
      <c:valAx>
        <c:axId val="14781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23863</c:v>
                </c:pt>
                <c:pt idx="5">
                  <c:v>24402</c:v>
                </c:pt>
                <c:pt idx="8">
                  <c:v>24553</c:v>
                </c:pt>
                <c:pt idx="11">
                  <c:v>24588</c:v>
                </c:pt>
                <c:pt idx="14">
                  <c:v>24575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671</c:v>
                </c:pt>
                <c:pt idx="5">
                  <c:v>578</c:v>
                </c:pt>
                <c:pt idx="8">
                  <c:v>489</c:v>
                </c:pt>
                <c:pt idx="11">
                  <c:v>406</c:v>
                </c:pt>
                <c:pt idx="14">
                  <c:v>322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4878</c:v>
                </c:pt>
                <c:pt idx="5">
                  <c:v>6178</c:v>
                </c:pt>
                <c:pt idx="8">
                  <c:v>7184</c:v>
                </c:pt>
                <c:pt idx="11">
                  <c:v>7696</c:v>
                </c:pt>
                <c:pt idx="14">
                  <c:v>7716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408</c:v>
                </c:pt>
                <c:pt idx="3">
                  <c:v>325</c:v>
                </c:pt>
                <c:pt idx="6">
                  <c:v>212</c:v>
                </c:pt>
                <c:pt idx="9">
                  <c:v>105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5389</c:v>
                </c:pt>
                <c:pt idx="3">
                  <c:v>5246</c:v>
                </c:pt>
                <c:pt idx="6">
                  <c:v>5058</c:v>
                </c:pt>
                <c:pt idx="9">
                  <c:v>4671</c:v>
                </c:pt>
                <c:pt idx="12">
                  <c:v>4369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951</c:v>
                </c:pt>
                <c:pt idx="3">
                  <c:v>628</c:v>
                </c:pt>
                <c:pt idx="6">
                  <c:v>384</c:v>
                </c:pt>
                <c:pt idx="9">
                  <c:v>486</c:v>
                </c:pt>
                <c:pt idx="12">
                  <c:v>435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8228</c:v>
                </c:pt>
                <c:pt idx="3">
                  <c:v>7932</c:v>
                </c:pt>
                <c:pt idx="6">
                  <c:v>7946</c:v>
                </c:pt>
                <c:pt idx="9">
                  <c:v>7931</c:v>
                </c:pt>
                <c:pt idx="12">
                  <c:v>7846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360</c:v>
                </c:pt>
                <c:pt idx="3">
                  <c:v>463</c:v>
                </c:pt>
                <c:pt idx="6">
                  <c:v>404</c:v>
                </c:pt>
                <c:pt idx="9">
                  <c:v>347</c:v>
                </c:pt>
                <c:pt idx="12">
                  <c:v>308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27360</c:v>
                </c:pt>
                <c:pt idx="3">
                  <c:v>26930</c:v>
                </c:pt>
                <c:pt idx="6">
                  <c:v>25733</c:v>
                </c:pt>
                <c:pt idx="9">
                  <c:v>24834</c:v>
                </c:pt>
                <c:pt idx="12">
                  <c:v>24621</c:v>
                </c:pt>
              </c:numCache>
            </c:numRef>
          </c:val>
        </c:ser>
        <c:dLbls>
          <c:showLegendKey val="0"/>
          <c:showVal val="0"/>
          <c:showCatName val="0"/>
          <c:showSerName val="0"/>
          <c:showPercent val="0"/>
          <c:showBubbleSize val="0"/>
        </c:dLbls>
        <c:gapWidth val="100"/>
        <c:overlap val="100"/>
        <c:axId val="2573056"/>
        <c:axId val="257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13283</c:v>
                </c:pt>
                <c:pt idx="2">
                  <c:v>#N/A</c:v>
                </c:pt>
                <c:pt idx="3">
                  <c:v>#N/A</c:v>
                </c:pt>
                <c:pt idx="4">
                  <c:v>10367</c:v>
                </c:pt>
                <c:pt idx="5">
                  <c:v>#N/A</c:v>
                </c:pt>
                <c:pt idx="6">
                  <c:v>#N/A</c:v>
                </c:pt>
                <c:pt idx="7">
                  <c:v>7509</c:v>
                </c:pt>
                <c:pt idx="8">
                  <c:v>#N/A</c:v>
                </c:pt>
                <c:pt idx="9">
                  <c:v>#N/A</c:v>
                </c:pt>
                <c:pt idx="10">
                  <c:v>5686</c:v>
                </c:pt>
                <c:pt idx="11">
                  <c:v>#N/A</c:v>
                </c:pt>
                <c:pt idx="12">
                  <c:v>#N/A</c:v>
                </c:pt>
                <c:pt idx="13">
                  <c:v>4965</c:v>
                </c:pt>
                <c:pt idx="14">
                  <c:v>#N/A</c:v>
                </c:pt>
              </c:numCache>
            </c:numRef>
          </c:val>
          <c:smooth val="0"/>
        </c:ser>
        <c:dLbls>
          <c:showLegendKey val="0"/>
          <c:showVal val="0"/>
          <c:showCatName val="0"/>
          <c:showSerName val="0"/>
          <c:showPercent val="0"/>
          <c:showBubbleSize val="0"/>
        </c:dLbls>
        <c:marker val="1"/>
        <c:smooth val="0"/>
        <c:axId val="2573056"/>
        <c:axId val="2574976"/>
      </c:lineChart>
      <c:catAx>
        <c:axId val="257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4976"/>
        <c:crosses val="autoZero"/>
        <c:auto val="1"/>
        <c:lblAlgn val="ctr"/>
        <c:lblOffset val="100"/>
        <c:tickLblSkip val="1"/>
        <c:tickMarkSkip val="1"/>
        <c:noMultiLvlLbl val="0"/>
      </c:catAx>
      <c:valAx>
        <c:axId val="257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064320"/>
        <c:axId val="167066240"/>
      </c:scatterChart>
      <c:valAx>
        <c:axId val="1670643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066240"/>
        <c:crosses val="autoZero"/>
        <c:crossBetween val="midCat"/>
      </c:valAx>
      <c:valAx>
        <c:axId val="167066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064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16.899999999999999</c:v>
                </c:pt>
                <c:pt idx="1">
                  <c:v>15</c:v>
                </c:pt>
                <c:pt idx="2">
                  <c:v>13.5</c:v>
                </c:pt>
                <c:pt idx="3">
                  <c:v>11.7</c:v>
                </c:pt>
                <c:pt idx="4">
                  <c:v>10</c:v>
                </c:pt>
              </c:numCache>
            </c:numRef>
          </c:xVal>
          <c:yVal>
            <c:numRef>
              <c:f>公会計指標分析・財政指標組合せ分析表!$K$73:$O$73</c:f>
              <c:numCache>
                <c:formatCode>#,##0.0;"▲ "#,##0.0</c:formatCode>
                <c:ptCount val="5"/>
                <c:pt idx="0">
                  <c:v>99.7</c:v>
                </c:pt>
                <c:pt idx="1">
                  <c:v>79.099999999999994</c:v>
                </c:pt>
                <c:pt idx="2">
                  <c:v>57.1</c:v>
                </c:pt>
                <c:pt idx="3">
                  <c:v>44</c:v>
                </c:pt>
                <c:pt idx="4">
                  <c:v>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67520128"/>
        <c:axId val="167534592"/>
      </c:scatterChart>
      <c:valAx>
        <c:axId val="167520128"/>
        <c:scaling>
          <c:orientation val="minMax"/>
          <c:max val="17.5"/>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534592"/>
        <c:crosses val="autoZero"/>
        <c:crossBetween val="midCat"/>
      </c:valAx>
      <c:valAx>
        <c:axId val="167534592"/>
        <c:scaling>
          <c:orientation val="minMax"/>
          <c:max val="1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520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元利償還金等（Ａ）について</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endParaRPr lang="ja-JP" altLang="ja-JP" sz="1400">
            <a:effectLst/>
          </a:endParaRPr>
        </a:p>
        <a:p>
          <a:r>
            <a:rPr kumimoji="1" lang="ja-JP" altLang="ja-JP" sz="1100">
              <a:solidFill>
                <a:schemeClr val="dk1"/>
              </a:solidFill>
              <a:effectLst/>
              <a:latin typeface="+mn-lt"/>
              <a:ea typeface="+mn-ea"/>
              <a:cs typeface="+mn-cs"/>
            </a:rPr>
            <a:t>　公債費負担適正化計画に沿って新規起債の抑制を図って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こと及び借入利息の高い起債の償還が終了していることなどから減少しています。</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a:t>
          </a:r>
          <a:endParaRPr lang="ja-JP" altLang="ja-JP" sz="1400">
            <a:effectLst/>
          </a:endParaRPr>
        </a:p>
        <a:p>
          <a:r>
            <a:rPr kumimoji="1" lang="ja-JP" altLang="ja-JP" sz="1100">
              <a:solidFill>
                <a:schemeClr val="dk1"/>
              </a:solidFill>
              <a:effectLst/>
              <a:latin typeface="+mn-lt"/>
              <a:ea typeface="+mn-ea"/>
              <a:cs typeface="+mn-cs"/>
            </a:rPr>
            <a:t>　主に病院</a:t>
          </a:r>
          <a:r>
            <a:rPr kumimoji="1" lang="ja-JP" altLang="en-US" sz="1100">
              <a:solidFill>
                <a:schemeClr val="dk1"/>
              </a:solidFill>
              <a:effectLst/>
              <a:latin typeface="+mn-lt"/>
              <a:ea typeface="+mn-ea"/>
              <a:cs typeface="+mn-cs"/>
            </a:rPr>
            <a:t>事業及び上水道事業において元利償還金が増加しており、それに伴い増加傾向にあります。</a:t>
          </a:r>
          <a:endParaRPr lang="ja-JP" altLang="ja-JP" sz="1400">
            <a:effectLst/>
          </a:endParaRPr>
        </a:p>
        <a:p>
          <a:r>
            <a:rPr kumimoji="1" lang="ja-JP" altLang="ja-JP" sz="1100">
              <a:solidFill>
                <a:schemeClr val="dk1"/>
              </a:solidFill>
              <a:effectLst/>
              <a:latin typeface="+mn-lt"/>
              <a:ea typeface="+mn-ea"/>
              <a:cs typeface="+mn-cs"/>
            </a:rPr>
            <a:t>○組合が起こした地方債の元利償還金に対する負担金等</a:t>
          </a:r>
          <a:endParaRPr lang="ja-JP" altLang="ja-JP" sz="1400">
            <a:effectLst/>
          </a:endParaRPr>
        </a:p>
        <a:p>
          <a:r>
            <a:rPr kumimoji="1" lang="ja-JP" altLang="ja-JP" sz="1100">
              <a:solidFill>
                <a:schemeClr val="dk1"/>
              </a:solidFill>
              <a:effectLst/>
              <a:latin typeface="+mn-lt"/>
              <a:ea typeface="+mn-ea"/>
              <a:cs typeface="+mn-cs"/>
            </a:rPr>
            <a:t>　し尿処理施設整備に対する負担金が主なものですが、一部起債の償還が終了したことにより減少しています。</a:t>
          </a:r>
          <a:endParaRPr lang="ja-JP" altLang="ja-JP" sz="1400">
            <a:effectLst/>
          </a:endParaRPr>
        </a:p>
        <a:p>
          <a:r>
            <a:rPr kumimoji="1" lang="ja-JP" altLang="ja-JP" sz="1100">
              <a:solidFill>
                <a:schemeClr val="dk1"/>
              </a:solidFill>
              <a:effectLst/>
              <a:latin typeface="+mn-lt"/>
              <a:ea typeface="+mn-ea"/>
              <a:cs typeface="+mn-cs"/>
            </a:rPr>
            <a:t>○債務負担行為に基づく支出金</a:t>
          </a:r>
          <a:endParaRPr lang="ja-JP" altLang="ja-JP" sz="1400">
            <a:effectLst/>
          </a:endParaRPr>
        </a:p>
        <a:p>
          <a:r>
            <a:rPr kumimoji="1" lang="ja-JP" altLang="ja-JP" sz="1100">
              <a:solidFill>
                <a:schemeClr val="dk1"/>
              </a:solidFill>
              <a:effectLst/>
              <a:latin typeface="+mn-lt"/>
              <a:ea typeface="+mn-ea"/>
              <a:cs typeface="+mn-cs"/>
            </a:rPr>
            <a:t>　支出額は年々減少しており、今後も減少傾向です。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算入交際費等（Ｂ）について</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元利償還金は減少傾向にあるのに対し、算入公債費等は算入率の高い新規発行債を発行しているため、ほぼ横ばいで推移しています。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一般会計等に係る地方債の現在高は、公債費負担適正化計画に沿った地方債発行の抑制により年々減少しています。</a:t>
          </a:r>
          <a:endParaRPr lang="ja-JP" altLang="ja-JP" sz="1200">
            <a:effectLst/>
          </a:endParaRPr>
        </a:p>
        <a:p>
          <a:r>
            <a:rPr kumimoji="1" lang="ja-JP" altLang="ja-JP" sz="1200">
              <a:solidFill>
                <a:schemeClr val="dk1"/>
              </a:solidFill>
              <a:effectLst/>
              <a:latin typeface="+mn-lt"/>
              <a:ea typeface="+mn-ea"/>
              <a:cs typeface="+mn-cs"/>
            </a:rPr>
            <a:t>　公営企業債等繰入見込額については</a:t>
          </a:r>
          <a:r>
            <a:rPr kumimoji="1" lang="ja-JP" altLang="en-US" sz="1200">
              <a:solidFill>
                <a:schemeClr val="dk1"/>
              </a:solidFill>
              <a:effectLst/>
              <a:latin typeface="+mn-lt"/>
              <a:ea typeface="+mn-ea"/>
              <a:cs typeface="+mn-cs"/>
            </a:rPr>
            <a:t>。現在、公共下水道の整備などを進めていますが、</a:t>
          </a:r>
          <a:r>
            <a:rPr kumimoji="1" lang="ja-JP" altLang="ja-JP" sz="1200">
              <a:solidFill>
                <a:schemeClr val="dk1"/>
              </a:solidFill>
              <a:effectLst/>
              <a:latin typeface="+mn-lt"/>
              <a:ea typeface="+mn-ea"/>
              <a:cs typeface="+mn-cs"/>
            </a:rPr>
            <a:t>一般会計同様、公債費負担適正化計画に沿って地方債発行を抑制</a:t>
          </a:r>
          <a:r>
            <a:rPr kumimoji="1" lang="ja-JP" altLang="en-US" sz="1200">
              <a:solidFill>
                <a:schemeClr val="dk1"/>
              </a:solidFill>
              <a:effectLst/>
              <a:latin typeface="+mn-lt"/>
              <a:ea typeface="+mn-ea"/>
              <a:cs typeface="+mn-cs"/>
            </a:rPr>
            <a:t>することで、</a:t>
          </a:r>
          <a:r>
            <a:rPr kumimoji="1" lang="ja-JP" altLang="ja-JP" sz="1200">
              <a:solidFill>
                <a:schemeClr val="dk1"/>
              </a:solidFill>
              <a:effectLst/>
              <a:latin typeface="+mn-lt"/>
              <a:ea typeface="+mn-ea"/>
              <a:cs typeface="+mn-cs"/>
            </a:rPr>
            <a:t>繰入見込額は、ほぼ横ばいで推移しています。</a:t>
          </a:r>
          <a:endParaRPr lang="ja-JP" altLang="ja-JP" sz="1200">
            <a:effectLst/>
          </a:endParaRPr>
        </a:p>
        <a:p>
          <a:r>
            <a:rPr kumimoji="1" lang="ja-JP" altLang="ja-JP" sz="1200">
              <a:solidFill>
                <a:schemeClr val="dk1"/>
              </a:solidFill>
              <a:effectLst/>
              <a:latin typeface="+mn-lt"/>
              <a:ea typeface="+mn-ea"/>
              <a:cs typeface="+mn-cs"/>
            </a:rPr>
            <a:t>　組合等負担等見込額については、新規借入があまりなく、毎年減少傾向となっています。平成２６年度は、消防事務組合が新規借入を行ったため増加しています。</a:t>
          </a:r>
          <a:endParaRPr lang="ja-JP" altLang="ja-JP" sz="1200">
            <a:effectLst/>
          </a:endParaRPr>
        </a:p>
        <a:p>
          <a:r>
            <a:rPr kumimoji="1" lang="ja-JP" altLang="ja-JP" sz="1200">
              <a:solidFill>
                <a:schemeClr val="dk1"/>
              </a:solidFill>
              <a:effectLst/>
              <a:latin typeface="+mn-lt"/>
              <a:ea typeface="+mn-ea"/>
              <a:cs typeface="+mn-cs"/>
            </a:rPr>
            <a:t>　充当可能基金については、財政調整基金など</a:t>
          </a:r>
          <a:r>
            <a:rPr kumimoji="1" lang="ja-JP" altLang="en-US" sz="1200">
              <a:solidFill>
                <a:schemeClr val="dk1"/>
              </a:solidFill>
              <a:effectLst/>
              <a:latin typeface="+mn-lt"/>
              <a:ea typeface="+mn-ea"/>
              <a:cs typeface="+mn-cs"/>
            </a:rPr>
            <a:t>へ</a:t>
          </a:r>
          <a:r>
            <a:rPr kumimoji="1" lang="ja-JP" altLang="ja-JP" sz="1200">
              <a:solidFill>
                <a:schemeClr val="dk1"/>
              </a:solidFill>
              <a:effectLst/>
              <a:latin typeface="+mn-lt"/>
              <a:ea typeface="+mn-ea"/>
              <a:cs typeface="+mn-cs"/>
            </a:rPr>
            <a:t>の積み増しを行</a:t>
          </a:r>
          <a:r>
            <a:rPr kumimoji="1" lang="ja-JP" altLang="en-US" sz="1200">
              <a:solidFill>
                <a:schemeClr val="dk1"/>
              </a:solidFill>
              <a:effectLst/>
              <a:latin typeface="+mn-lt"/>
              <a:ea typeface="+mn-ea"/>
              <a:cs typeface="+mn-cs"/>
            </a:rPr>
            <a:t>い、年々</a:t>
          </a:r>
          <a:r>
            <a:rPr kumimoji="1" lang="ja-JP" altLang="ja-JP" sz="1200">
              <a:solidFill>
                <a:schemeClr val="dk1"/>
              </a:solidFill>
              <a:effectLst/>
              <a:latin typeface="+mn-lt"/>
              <a:ea typeface="+mn-ea"/>
              <a:cs typeface="+mn-cs"/>
            </a:rPr>
            <a:t>増加しています。</a:t>
          </a:r>
          <a:endParaRPr lang="ja-JP" altLang="ja-JP" sz="1200">
            <a:effectLst/>
          </a:endParaRPr>
        </a:p>
        <a:p>
          <a:r>
            <a:rPr kumimoji="1" lang="ja-JP" altLang="ja-JP" sz="1200">
              <a:solidFill>
                <a:schemeClr val="dk1"/>
              </a:solidFill>
              <a:effectLst/>
              <a:latin typeface="+mn-lt"/>
              <a:ea typeface="+mn-ea"/>
              <a:cs typeface="+mn-cs"/>
            </a:rPr>
            <a:t>　基準財政需要額算入見込額は、一般会計等に係る地方債の現在高が減少しているにもかかわらず、ほぼ横ばいで推移しています。これは、新規発行債について、算入率の高いものを発行しているためです。</a:t>
          </a:r>
          <a:endParaRPr lang="ja-JP" altLang="ja-JP" sz="1200">
            <a:effectLst/>
          </a:endParaRPr>
        </a:p>
        <a:p>
          <a:r>
            <a:rPr kumimoji="1" lang="ja-JP" altLang="ja-JP" sz="1200">
              <a:solidFill>
                <a:schemeClr val="dk1"/>
              </a:solidFill>
              <a:effectLst/>
              <a:latin typeface="+mn-lt"/>
              <a:ea typeface="+mn-ea"/>
              <a:cs typeface="+mn-cs"/>
            </a:rPr>
            <a:t>　将来負担額は毎年減少していますが、充当可能財源はほぼ横ばいで推移しているため、将来負担比率の分子は年々減少しています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平成１７年１月１日に４市町村により合併しましたが、いずれの市町村も財政力が弱い団体であったため、合併以降も類似団体平均を下回っています。</a:t>
          </a:r>
        </a:p>
        <a:p>
          <a:r>
            <a:rPr kumimoji="1" lang="ja-JP" altLang="en-US" sz="1300">
              <a:latin typeface="ＭＳ Ｐゴシック"/>
            </a:rPr>
            <a:t>　市内に中心となる産業がなく、財政基盤が弱い状況ですが、企業誘致の促進や、市税収入の増加など自主財源の確保に努めます。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公債費を抑制し、また、集中改革プランによる人件費や補助・負担金、委託料など経常的な支出の点検、見直しにより平成２３年度は類似団体を下回る水準となっていましたが、平成２４年度は臨時財政対策債を発行しなかったため、比率が悪くなりましたが、平成２５年度及び平成２６年度は、発行可能額の約半額を発行したため、経常収支比率が改善しています。</a:t>
          </a:r>
          <a:endParaRPr kumimoji="1" lang="en-US" altLang="ja-JP" sz="1300">
            <a:latin typeface="ＭＳ Ｐゴシック"/>
          </a:endParaRPr>
        </a:p>
        <a:p>
          <a:r>
            <a:rPr kumimoji="1" lang="ja-JP" altLang="en-US" sz="1300">
              <a:latin typeface="ＭＳ Ｐゴシック"/>
            </a:rPr>
            <a:t>　平成２７年度も臨時財政対策債を残高が増えない程度に借入を行ったため、数値が改善されました。</a:t>
          </a:r>
          <a:endParaRPr kumimoji="1" lang="en-US" altLang="ja-JP" sz="1300">
            <a:latin typeface="ＭＳ Ｐゴシック"/>
          </a:endParaRPr>
        </a:p>
        <a:p>
          <a:r>
            <a:rPr kumimoji="1" lang="ja-JP" altLang="en-US" sz="1300">
              <a:latin typeface="ＭＳ Ｐゴシック"/>
            </a:rPr>
            <a:t>　今後も収支や起債残高等の状況を見ながら、適切な管理に努めます。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97790</xdr:rowOff>
    </xdr:to>
    <xdr:cxnSp macro="">
      <xdr:nvCxnSpPr>
        <xdr:cNvPr id="131" name="直線コネクタ 130"/>
        <xdr:cNvCxnSpPr/>
      </xdr:nvCxnSpPr>
      <xdr:spPr>
        <a:xfrm flipV="1">
          <a:off x="4114800" y="102882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60</xdr:row>
      <xdr:rowOff>113877</xdr:rowOff>
    </xdr:to>
    <xdr:cxnSp macro="">
      <xdr:nvCxnSpPr>
        <xdr:cNvPr id="134" name="直線コネクタ 133"/>
        <xdr:cNvCxnSpPr/>
      </xdr:nvCxnSpPr>
      <xdr:spPr>
        <a:xfrm flipV="1">
          <a:off x="3225800" y="103847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113877</xdr:rowOff>
    </xdr:from>
    <xdr:to>
      <xdr:col>4</xdr:col>
      <xdr:colOff>482600</xdr:colOff>
      <xdr:row>61</xdr:row>
      <xdr:rowOff>30904</xdr:rowOff>
    </xdr:to>
    <xdr:cxnSp macro="">
      <xdr:nvCxnSpPr>
        <xdr:cNvPr id="137" name="直線コネクタ 136"/>
        <xdr:cNvCxnSpPr/>
      </xdr:nvCxnSpPr>
      <xdr:spPr>
        <a:xfrm flipV="1">
          <a:off x="2336800" y="104008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13335</xdr:rowOff>
    </xdr:from>
    <xdr:to>
      <xdr:col>3</xdr:col>
      <xdr:colOff>279400</xdr:colOff>
      <xdr:row>61</xdr:row>
      <xdr:rowOff>30904</xdr:rowOff>
    </xdr:to>
    <xdr:cxnSp macro="">
      <xdr:nvCxnSpPr>
        <xdr:cNvPr id="140" name="直線コネクタ 139"/>
        <xdr:cNvCxnSpPr/>
      </xdr:nvCxnSpPr>
      <xdr:spPr>
        <a:xfrm>
          <a:off x="1447800" y="10300335"/>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50" name="円/楕円 149"/>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138447</xdr:rowOff>
    </xdr:from>
    <xdr:ext cx="762000" cy="259045"/>
    <xdr:sp macro="" textlink="">
      <xdr:nvSpPr>
        <xdr:cNvPr id="151"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3" name="テキスト ボックス 152"/>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63077</xdr:rowOff>
    </xdr:from>
    <xdr:to>
      <xdr:col>4</xdr:col>
      <xdr:colOff>533400</xdr:colOff>
      <xdr:row>60</xdr:row>
      <xdr:rowOff>164677</xdr:rowOff>
    </xdr:to>
    <xdr:sp macro="" textlink="">
      <xdr:nvSpPr>
        <xdr:cNvPr id="154" name="円/楕円 153"/>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149454</xdr:rowOff>
    </xdr:from>
    <xdr:ext cx="762000" cy="259045"/>
    <xdr:sp macro="" textlink="">
      <xdr:nvSpPr>
        <xdr:cNvPr id="155" name="テキスト ボックス 154"/>
        <xdr:cNvSpPr txBox="1"/>
      </xdr:nvSpPr>
      <xdr:spPr>
        <a:xfrm>
          <a:off x="2844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66481</xdr:rowOff>
    </xdr:from>
    <xdr:ext cx="762000" cy="259045"/>
    <xdr:sp macro="" textlink="">
      <xdr:nvSpPr>
        <xdr:cNvPr id="157" name="テキスト ボックス 156"/>
        <xdr:cNvSpPr txBox="1"/>
      </xdr:nvSpPr>
      <xdr:spPr>
        <a:xfrm>
          <a:off x="1955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133985</xdr:rowOff>
    </xdr:from>
    <xdr:to>
      <xdr:col>2</xdr:col>
      <xdr:colOff>127000</xdr:colOff>
      <xdr:row>60</xdr:row>
      <xdr:rowOff>64135</xdr:rowOff>
    </xdr:to>
    <xdr:sp macro="" textlink="">
      <xdr:nvSpPr>
        <xdr:cNvPr id="158" name="円/楕円 157"/>
        <xdr:cNvSpPr/>
      </xdr:nvSpPr>
      <xdr:spPr>
        <a:xfrm>
          <a:off x="1397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74312</xdr:rowOff>
    </xdr:from>
    <xdr:ext cx="762000" cy="259045"/>
    <xdr:sp macro="" textlink="">
      <xdr:nvSpPr>
        <xdr:cNvPr id="159" name="テキスト ボックス 158"/>
        <xdr:cNvSpPr txBox="1"/>
      </xdr:nvSpPr>
      <xdr:spPr>
        <a:xfrm>
          <a:off x="1066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[165,574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月に４市町村が合併した大洲市は行政区域が広いため、合併後、市民サービスの低下を招かないよう旧町村役場を支所として、また、連絡所、公民館、その他公共施設もそのまま存続させています。このような地理的要因により類似団体より行政経費が上回っている状況です。</a:t>
          </a:r>
        </a:p>
        <a:p>
          <a:r>
            <a:rPr kumimoji="1" lang="ja-JP" altLang="en-US" sz="1300">
              <a:latin typeface="ＭＳ Ｐゴシック"/>
            </a:rPr>
            <a:t>　職員数の減少により、人件費は減少しているのですが、人口減少も進み、一人当たりの決算額は年々上昇しています。</a:t>
          </a:r>
          <a:endParaRPr kumimoji="1" lang="en-US" altLang="ja-JP" sz="1300">
            <a:latin typeface="ＭＳ Ｐゴシック"/>
          </a:endParaRPr>
        </a:p>
        <a:p>
          <a:r>
            <a:rPr kumimoji="1" lang="ja-JP" altLang="en-US" sz="1300">
              <a:latin typeface="ＭＳ Ｐゴシック"/>
            </a:rPr>
            <a:t>　今後も集中改革プランによる組織・機構の改革を図り、各種関係施設の整理・統廃合などの見直しを進め、行政の効率化に取り組んでいきます。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68335</xdr:rowOff>
    </xdr:from>
    <xdr:to>
      <xdr:col>7</xdr:col>
      <xdr:colOff>152400</xdr:colOff>
      <xdr:row>83</xdr:row>
      <xdr:rowOff>97751</xdr:rowOff>
    </xdr:to>
    <xdr:cxnSp macro="">
      <xdr:nvCxnSpPr>
        <xdr:cNvPr id="194" name="直線コネクタ 193"/>
        <xdr:cNvCxnSpPr/>
      </xdr:nvCxnSpPr>
      <xdr:spPr>
        <a:xfrm>
          <a:off x="4114800" y="14298685"/>
          <a:ext cx="8382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9547</xdr:rowOff>
    </xdr:from>
    <xdr:to>
      <xdr:col>6</xdr:col>
      <xdr:colOff>0</xdr:colOff>
      <xdr:row>83</xdr:row>
      <xdr:rowOff>68335</xdr:rowOff>
    </xdr:to>
    <xdr:cxnSp macro="">
      <xdr:nvCxnSpPr>
        <xdr:cNvPr id="197" name="直線コネクタ 196"/>
        <xdr:cNvCxnSpPr/>
      </xdr:nvCxnSpPr>
      <xdr:spPr>
        <a:xfrm>
          <a:off x="3225800" y="14239897"/>
          <a:ext cx="889000" cy="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150778</xdr:rowOff>
    </xdr:from>
    <xdr:to>
      <xdr:col>4</xdr:col>
      <xdr:colOff>482600</xdr:colOff>
      <xdr:row>83</xdr:row>
      <xdr:rowOff>9547</xdr:rowOff>
    </xdr:to>
    <xdr:cxnSp macro="">
      <xdr:nvCxnSpPr>
        <xdr:cNvPr id="200" name="直線コネクタ 199"/>
        <xdr:cNvCxnSpPr/>
      </xdr:nvCxnSpPr>
      <xdr:spPr>
        <a:xfrm>
          <a:off x="2336800" y="14209678"/>
          <a:ext cx="8890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150778</xdr:rowOff>
    </xdr:from>
    <xdr:to>
      <xdr:col>3</xdr:col>
      <xdr:colOff>279400</xdr:colOff>
      <xdr:row>83</xdr:row>
      <xdr:rowOff>39573</xdr:rowOff>
    </xdr:to>
    <xdr:cxnSp macro="">
      <xdr:nvCxnSpPr>
        <xdr:cNvPr id="203" name="直線コネクタ 202"/>
        <xdr:cNvCxnSpPr/>
      </xdr:nvCxnSpPr>
      <xdr:spPr>
        <a:xfrm flipV="1">
          <a:off x="1447800" y="14209678"/>
          <a:ext cx="889000" cy="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46951</xdr:rowOff>
    </xdr:from>
    <xdr:to>
      <xdr:col>7</xdr:col>
      <xdr:colOff>203200</xdr:colOff>
      <xdr:row>83</xdr:row>
      <xdr:rowOff>148551</xdr:rowOff>
    </xdr:to>
    <xdr:sp macro="" textlink="">
      <xdr:nvSpPr>
        <xdr:cNvPr id="213" name="円/楕円 212"/>
        <xdr:cNvSpPr/>
      </xdr:nvSpPr>
      <xdr:spPr>
        <a:xfrm>
          <a:off x="4902200" y="142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19028</xdr:rowOff>
    </xdr:from>
    <xdr:ext cx="762000" cy="259045"/>
    <xdr:sp macro="" textlink="">
      <xdr:nvSpPr>
        <xdr:cNvPr id="214" name="人件費・物件費等の状況該当値テキスト"/>
        <xdr:cNvSpPr txBox="1"/>
      </xdr:nvSpPr>
      <xdr:spPr>
        <a:xfrm>
          <a:off x="5041900" y="1424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165,574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17535</xdr:rowOff>
    </xdr:from>
    <xdr:to>
      <xdr:col>6</xdr:col>
      <xdr:colOff>50800</xdr:colOff>
      <xdr:row>83</xdr:row>
      <xdr:rowOff>119135</xdr:rowOff>
    </xdr:to>
    <xdr:sp macro="" textlink="">
      <xdr:nvSpPr>
        <xdr:cNvPr id="215" name="円/楕円 214"/>
        <xdr:cNvSpPr/>
      </xdr:nvSpPr>
      <xdr:spPr>
        <a:xfrm>
          <a:off x="4064000" y="142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103912</xdr:rowOff>
    </xdr:from>
    <xdr:ext cx="736600" cy="259045"/>
    <xdr:sp macro="" textlink="">
      <xdr:nvSpPr>
        <xdr:cNvPr id="216" name="テキスト ボックス 215"/>
        <xdr:cNvSpPr txBox="1"/>
      </xdr:nvSpPr>
      <xdr:spPr>
        <a:xfrm>
          <a:off x="3733800" y="143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161,917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130197</xdr:rowOff>
    </xdr:from>
    <xdr:to>
      <xdr:col>4</xdr:col>
      <xdr:colOff>533400</xdr:colOff>
      <xdr:row>83</xdr:row>
      <xdr:rowOff>60347</xdr:rowOff>
    </xdr:to>
    <xdr:sp macro="" textlink="">
      <xdr:nvSpPr>
        <xdr:cNvPr id="217" name="円/楕円 216"/>
        <xdr:cNvSpPr/>
      </xdr:nvSpPr>
      <xdr:spPr>
        <a:xfrm>
          <a:off x="3175000" y="141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45124</xdr:rowOff>
    </xdr:from>
    <xdr:ext cx="762000" cy="259045"/>
    <xdr:sp macro="" textlink="">
      <xdr:nvSpPr>
        <xdr:cNvPr id="218" name="テキスト ボックス 217"/>
        <xdr:cNvSpPr txBox="1"/>
      </xdr:nvSpPr>
      <xdr:spPr>
        <a:xfrm>
          <a:off x="2844800" y="1427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99978</xdr:rowOff>
    </xdr:from>
    <xdr:to>
      <xdr:col>3</xdr:col>
      <xdr:colOff>330200</xdr:colOff>
      <xdr:row>83</xdr:row>
      <xdr:rowOff>30128</xdr:rowOff>
    </xdr:to>
    <xdr:sp macro="" textlink="">
      <xdr:nvSpPr>
        <xdr:cNvPr id="219" name="円/楕円 218"/>
        <xdr:cNvSpPr/>
      </xdr:nvSpPr>
      <xdr:spPr>
        <a:xfrm>
          <a:off x="2286000" y="141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14905</xdr:rowOff>
    </xdr:from>
    <xdr:ext cx="762000" cy="259045"/>
    <xdr:sp macro="" textlink="">
      <xdr:nvSpPr>
        <xdr:cNvPr id="220" name="テキスト ボックス 219"/>
        <xdr:cNvSpPr txBox="1"/>
      </xdr:nvSpPr>
      <xdr:spPr>
        <a:xfrm>
          <a:off x="1955800" y="1424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160223</xdr:rowOff>
    </xdr:from>
    <xdr:to>
      <xdr:col>2</xdr:col>
      <xdr:colOff>127000</xdr:colOff>
      <xdr:row>83</xdr:row>
      <xdr:rowOff>90373</xdr:rowOff>
    </xdr:to>
    <xdr:sp macro="" textlink="">
      <xdr:nvSpPr>
        <xdr:cNvPr id="221" name="円/楕円 220"/>
        <xdr:cNvSpPr/>
      </xdr:nvSpPr>
      <xdr:spPr>
        <a:xfrm>
          <a:off x="1397000" y="1421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75150</xdr:rowOff>
    </xdr:from>
    <xdr:ext cx="762000" cy="259045"/>
    <xdr:sp macro="" textlink="">
      <xdr:nvSpPr>
        <xdr:cNvPr id="222" name="テキスト ボックス 221"/>
        <xdr:cNvSpPr txBox="1"/>
      </xdr:nvSpPr>
      <xdr:spPr>
        <a:xfrm>
          <a:off x="1066800" y="14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平成１８年度に給与構造改革を実施し、市町村合併した職員間の給与格差の是正措置を行い、給与水準の適正化を図りましたが、ラスパイレス指数は依然として低い状況にあります。</a:t>
          </a:r>
        </a:p>
        <a:p>
          <a:r>
            <a:rPr kumimoji="1" lang="ja-JP" altLang="en-US" sz="1200">
              <a:latin typeface="ＭＳ Ｐゴシック"/>
            </a:rPr>
            <a:t>　なお、平成２３年度及び平成２４年度は、東日本大震災復興財源に充てるため、国家公務員の給与削減が行われたことで、１００を超える値（平成２４年７月より当市も給与削減を行った結果、９９．９となっています。）となりましたが、平成２５年度は年度当初から給与削減を行っていたため、また、平成２６年度以降はその措置が終了したため、再び１００を切る値となりました。以降、ほぼ横ばいの状態とな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22098</xdr:rowOff>
    </xdr:to>
    <xdr:cxnSp macro="">
      <xdr:nvCxnSpPr>
        <xdr:cNvPr id="254" name="直線コネクタ 253"/>
        <xdr:cNvCxnSpPr/>
      </xdr:nvCxnSpPr>
      <xdr:spPr>
        <a:xfrm>
          <a:off x="16179800" y="1457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85</xdr:row>
      <xdr:rowOff>2794</xdr:rowOff>
    </xdr:to>
    <xdr:cxnSp macro="">
      <xdr:nvCxnSpPr>
        <xdr:cNvPr id="257" name="直線コネクタ 256"/>
        <xdr:cNvCxnSpPr/>
      </xdr:nvCxnSpPr>
      <xdr:spPr>
        <a:xfrm>
          <a:off x="15290800" y="145470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87</xdr:row>
      <xdr:rowOff>7365</xdr:rowOff>
    </xdr:to>
    <xdr:cxnSp macro="">
      <xdr:nvCxnSpPr>
        <xdr:cNvPr id="260" name="直線コネクタ 259"/>
        <xdr:cNvCxnSpPr/>
      </xdr:nvCxnSpPr>
      <xdr:spPr>
        <a:xfrm flipV="1">
          <a:off x="14401800" y="14547087"/>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169163</xdr:rowOff>
    </xdr:from>
    <xdr:to>
      <xdr:col>21</xdr:col>
      <xdr:colOff>0</xdr:colOff>
      <xdr:row>87</xdr:row>
      <xdr:rowOff>7365</xdr:rowOff>
    </xdr:to>
    <xdr:cxnSp macro="">
      <xdr:nvCxnSpPr>
        <xdr:cNvPr id="263" name="直線コネクタ 262"/>
        <xdr:cNvCxnSpPr/>
      </xdr:nvCxnSpPr>
      <xdr:spPr>
        <a:xfrm>
          <a:off x="13512800" y="149138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3" name="円/楕円 272"/>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159275</xdr:rowOff>
    </xdr:from>
    <xdr:ext cx="762000" cy="259045"/>
    <xdr:sp macro="" textlink="">
      <xdr:nvSpPr>
        <xdr:cNvPr id="274" name="給与水準   （国との比較）該当値テキスト"/>
        <xdr:cNvSpPr txBox="1"/>
      </xdr:nvSpPr>
      <xdr:spPr>
        <a:xfrm>
          <a:off x="17106900" y="143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5" name="円/楕円 274"/>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76" name="テキスト ボックス 275"/>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7" name="円/楕円 276"/>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34814</xdr:rowOff>
    </xdr:from>
    <xdr:ext cx="762000" cy="259045"/>
    <xdr:sp macro="" textlink="">
      <xdr:nvSpPr>
        <xdr:cNvPr id="278" name="テキスト ボックス 277"/>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128015</xdr:rowOff>
    </xdr:from>
    <xdr:to>
      <xdr:col>21</xdr:col>
      <xdr:colOff>50800</xdr:colOff>
      <xdr:row>87</xdr:row>
      <xdr:rowOff>58165</xdr:rowOff>
    </xdr:to>
    <xdr:sp macro="" textlink="">
      <xdr:nvSpPr>
        <xdr:cNvPr id="279" name="円/楕円 278"/>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68342</xdr:rowOff>
    </xdr:from>
    <xdr:ext cx="762000" cy="259045"/>
    <xdr:sp macro="" textlink="">
      <xdr:nvSpPr>
        <xdr:cNvPr id="280" name="テキスト ボックス 279"/>
        <xdr:cNvSpPr txBox="1"/>
      </xdr:nvSpPr>
      <xdr:spPr>
        <a:xfrm>
          <a:off x="14020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118363</xdr:rowOff>
    </xdr:from>
    <xdr:to>
      <xdr:col>19</xdr:col>
      <xdr:colOff>533400</xdr:colOff>
      <xdr:row>87</xdr:row>
      <xdr:rowOff>48513</xdr:rowOff>
    </xdr:to>
    <xdr:sp macro="" textlink="">
      <xdr:nvSpPr>
        <xdr:cNvPr id="281" name="円/楕円 280"/>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58690</xdr:rowOff>
    </xdr:from>
    <xdr:ext cx="762000" cy="259045"/>
    <xdr:sp macro="" textlink="">
      <xdr:nvSpPr>
        <xdr:cNvPr id="282" name="テキスト ボックス 281"/>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平成２３年度に類似団体の累計の変更があったものの、依然として類似団体平均を上回っている状況です。</a:t>
          </a:r>
        </a:p>
        <a:p>
          <a:r>
            <a:rPr kumimoji="1" lang="ja-JP" altLang="en-US" sz="1300">
              <a:latin typeface="ＭＳ Ｐゴシック"/>
            </a:rPr>
            <a:t>　これは行政区域が広いという地理的要因により、公民館や保育所といった公共施設が多くなっていることが要因となっています。</a:t>
          </a:r>
          <a:endParaRPr kumimoji="1" lang="en-US" altLang="ja-JP" sz="1300">
            <a:latin typeface="ＭＳ Ｐゴシック"/>
          </a:endParaRPr>
        </a:p>
        <a:p>
          <a:r>
            <a:rPr kumimoji="1" lang="ja-JP" altLang="en-US" sz="1300">
              <a:latin typeface="ＭＳ Ｐゴシック"/>
            </a:rPr>
            <a:t>　職員数は減少していますが、人口も減少しているため、平成２７年度は数値が悪化しています。</a:t>
          </a:r>
        </a:p>
        <a:p>
          <a:r>
            <a:rPr kumimoji="1" lang="ja-JP" altLang="en-US" sz="1300">
              <a:latin typeface="ＭＳ Ｐゴシック"/>
            </a:rPr>
            <a:t>　今後も定員管理適正化計画による適正な定員管理に努めます。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28938</xdr:rowOff>
    </xdr:from>
    <xdr:to>
      <xdr:col>24</xdr:col>
      <xdr:colOff>558800</xdr:colOff>
      <xdr:row>62</xdr:row>
      <xdr:rowOff>89263</xdr:rowOff>
    </xdr:to>
    <xdr:cxnSp macro="">
      <xdr:nvCxnSpPr>
        <xdr:cNvPr id="319" name="直線コネクタ 318"/>
        <xdr:cNvCxnSpPr/>
      </xdr:nvCxnSpPr>
      <xdr:spPr>
        <a:xfrm>
          <a:off x="16179800" y="106588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28938</xdr:rowOff>
    </xdr:from>
    <xdr:to>
      <xdr:col>23</xdr:col>
      <xdr:colOff>406400</xdr:colOff>
      <xdr:row>62</xdr:row>
      <xdr:rowOff>54791</xdr:rowOff>
    </xdr:to>
    <xdr:cxnSp macro="">
      <xdr:nvCxnSpPr>
        <xdr:cNvPr id="322" name="直線コネクタ 321"/>
        <xdr:cNvCxnSpPr/>
      </xdr:nvCxnSpPr>
      <xdr:spPr>
        <a:xfrm flipV="1">
          <a:off x="15290800" y="1065883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54791</xdr:rowOff>
    </xdr:from>
    <xdr:to>
      <xdr:col>22</xdr:col>
      <xdr:colOff>203200</xdr:colOff>
      <xdr:row>62</xdr:row>
      <xdr:rowOff>75474</xdr:rowOff>
    </xdr:to>
    <xdr:cxnSp macro="">
      <xdr:nvCxnSpPr>
        <xdr:cNvPr id="325" name="直線コネクタ 324"/>
        <xdr:cNvCxnSpPr/>
      </xdr:nvCxnSpPr>
      <xdr:spPr>
        <a:xfrm flipV="1">
          <a:off x="14401800" y="106846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75474</xdr:rowOff>
    </xdr:from>
    <xdr:to>
      <xdr:col>21</xdr:col>
      <xdr:colOff>0</xdr:colOff>
      <xdr:row>62</xdr:row>
      <xdr:rowOff>123734</xdr:rowOff>
    </xdr:to>
    <xdr:cxnSp macro="">
      <xdr:nvCxnSpPr>
        <xdr:cNvPr id="328" name="直線コネクタ 327"/>
        <xdr:cNvCxnSpPr/>
      </xdr:nvCxnSpPr>
      <xdr:spPr>
        <a:xfrm flipV="1">
          <a:off x="13512800" y="107053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38463</xdr:rowOff>
    </xdr:from>
    <xdr:to>
      <xdr:col>24</xdr:col>
      <xdr:colOff>609600</xdr:colOff>
      <xdr:row>62</xdr:row>
      <xdr:rowOff>140063</xdr:rowOff>
    </xdr:to>
    <xdr:sp macro="" textlink="">
      <xdr:nvSpPr>
        <xdr:cNvPr id="338" name="円/楕円 337"/>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10540</xdr:rowOff>
    </xdr:from>
    <xdr:ext cx="762000" cy="259045"/>
    <xdr:sp macro="" textlink="">
      <xdr:nvSpPr>
        <xdr:cNvPr id="339" name="定員管理の状況該当値テキスト"/>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149588</xdr:rowOff>
    </xdr:from>
    <xdr:to>
      <xdr:col>23</xdr:col>
      <xdr:colOff>457200</xdr:colOff>
      <xdr:row>62</xdr:row>
      <xdr:rowOff>79738</xdr:rowOff>
    </xdr:to>
    <xdr:sp macro="" textlink="">
      <xdr:nvSpPr>
        <xdr:cNvPr id="340" name="円/楕円 339"/>
        <xdr:cNvSpPr/>
      </xdr:nvSpPr>
      <xdr:spPr>
        <a:xfrm>
          <a:off x="16129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41" name="テキスト ボックス 340"/>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3991</xdr:rowOff>
    </xdr:from>
    <xdr:to>
      <xdr:col>22</xdr:col>
      <xdr:colOff>254000</xdr:colOff>
      <xdr:row>62</xdr:row>
      <xdr:rowOff>105591</xdr:rowOff>
    </xdr:to>
    <xdr:sp macro="" textlink="">
      <xdr:nvSpPr>
        <xdr:cNvPr id="342" name="円/楕円 341"/>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90368</xdr:rowOff>
    </xdr:from>
    <xdr:ext cx="762000" cy="259045"/>
    <xdr:sp macro="" textlink="">
      <xdr:nvSpPr>
        <xdr:cNvPr id="343" name="テキスト ボックス 342"/>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24674</xdr:rowOff>
    </xdr:from>
    <xdr:to>
      <xdr:col>21</xdr:col>
      <xdr:colOff>50800</xdr:colOff>
      <xdr:row>62</xdr:row>
      <xdr:rowOff>126274</xdr:rowOff>
    </xdr:to>
    <xdr:sp macro="" textlink="">
      <xdr:nvSpPr>
        <xdr:cNvPr id="344" name="円/楕円 343"/>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111051</xdr:rowOff>
    </xdr:from>
    <xdr:ext cx="762000" cy="259045"/>
    <xdr:sp macro="" textlink="">
      <xdr:nvSpPr>
        <xdr:cNvPr id="345" name="テキスト ボックス 344"/>
        <xdr:cNvSpPr txBox="1"/>
      </xdr:nvSpPr>
      <xdr:spPr>
        <a:xfrm>
          <a:off x="14020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46" name="円/楕円 345"/>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159311</xdr:rowOff>
    </xdr:from>
    <xdr:ext cx="762000" cy="259045"/>
    <xdr:sp macro="" textlink="">
      <xdr:nvSpPr>
        <xdr:cNvPr id="347" name="テキスト ボックス 346"/>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公債費負担適正化計画を策定し、市債の発行を抑制したことで、公債費は平成１８年度をピークに順次改善し、平成２３年度決算値で１６．９％となり、当面の目標であった１８％未満を達成しました。</a:t>
          </a:r>
        </a:p>
        <a:p>
          <a:r>
            <a:rPr kumimoji="1" lang="ja-JP" altLang="en-US" sz="1300">
              <a:latin typeface="ＭＳ Ｐゴシック"/>
            </a:rPr>
            <a:t>　平成２７年度もその値は改善しており、引き続き１８％を超えることのないよう、公債費の適切な管理に努め、財政の健全化を進めます。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72284</xdr:rowOff>
    </xdr:to>
    <xdr:cxnSp macro="">
      <xdr:nvCxnSpPr>
        <xdr:cNvPr id="381" name="直線コネクタ 380"/>
        <xdr:cNvCxnSpPr/>
      </xdr:nvCxnSpPr>
      <xdr:spPr>
        <a:xfrm flipV="1">
          <a:off x="16179800" y="638175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22877</xdr:rowOff>
    </xdr:from>
    <xdr:ext cx="762000" cy="259045"/>
    <xdr:sp macro="" textlink="">
      <xdr:nvSpPr>
        <xdr:cNvPr id="382" name="公債費負担の状況平均値テキスト"/>
        <xdr:cNvSpPr txBox="1"/>
      </xdr:nvSpPr>
      <xdr:spPr>
        <a:xfrm>
          <a:off x="17106900" y="6366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72284</xdr:rowOff>
    </xdr:from>
    <xdr:to>
      <xdr:col>23</xdr:col>
      <xdr:colOff>406400</xdr:colOff>
      <xdr:row>37</xdr:row>
      <xdr:rowOff>108479</xdr:rowOff>
    </xdr:to>
    <xdr:cxnSp macro="">
      <xdr:nvCxnSpPr>
        <xdr:cNvPr id="384" name="直線コネクタ 383"/>
        <xdr:cNvCxnSpPr/>
      </xdr:nvCxnSpPr>
      <xdr:spPr>
        <a:xfrm flipV="1">
          <a:off x="15290800" y="64159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108479</xdr:rowOff>
    </xdr:from>
    <xdr:to>
      <xdr:col>22</xdr:col>
      <xdr:colOff>203200</xdr:colOff>
      <xdr:row>37</xdr:row>
      <xdr:rowOff>138642</xdr:rowOff>
    </xdr:to>
    <xdr:cxnSp macro="">
      <xdr:nvCxnSpPr>
        <xdr:cNvPr id="387" name="直線コネクタ 386"/>
        <xdr:cNvCxnSpPr/>
      </xdr:nvCxnSpPr>
      <xdr:spPr>
        <a:xfrm flipV="1">
          <a:off x="14401800" y="64521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138642</xdr:rowOff>
    </xdr:from>
    <xdr:to>
      <xdr:col>21</xdr:col>
      <xdr:colOff>0</xdr:colOff>
      <xdr:row>38</xdr:row>
      <xdr:rowOff>5397</xdr:rowOff>
    </xdr:to>
    <xdr:cxnSp macro="">
      <xdr:nvCxnSpPr>
        <xdr:cNvPr id="390" name="直線コネクタ 389"/>
        <xdr:cNvCxnSpPr/>
      </xdr:nvCxnSpPr>
      <xdr:spPr>
        <a:xfrm flipV="1">
          <a:off x="13512800" y="6482292"/>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401"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21484</xdr:rowOff>
    </xdr:from>
    <xdr:to>
      <xdr:col>23</xdr:col>
      <xdr:colOff>457200</xdr:colOff>
      <xdr:row>37</xdr:row>
      <xdr:rowOff>123084</xdr:rowOff>
    </xdr:to>
    <xdr:sp macro="" textlink="">
      <xdr:nvSpPr>
        <xdr:cNvPr id="402" name="円/楕円 401"/>
        <xdr:cNvSpPr/>
      </xdr:nvSpPr>
      <xdr:spPr>
        <a:xfrm>
          <a:off x="16129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107861</xdr:rowOff>
    </xdr:from>
    <xdr:ext cx="736600" cy="259045"/>
    <xdr:sp macro="" textlink="">
      <xdr:nvSpPr>
        <xdr:cNvPr id="403" name="テキスト ボックス 402"/>
        <xdr:cNvSpPr txBox="1"/>
      </xdr:nvSpPr>
      <xdr:spPr>
        <a:xfrm>
          <a:off x="15798800" y="645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57679</xdr:rowOff>
    </xdr:from>
    <xdr:to>
      <xdr:col>22</xdr:col>
      <xdr:colOff>254000</xdr:colOff>
      <xdr:row>37</xdr:row>
      <xdr:rowOff>159279</xdr:rowOff>
    </xdr:to>
    <xdr:sp macro="" textlink="">
      <xdr:nvSpPr>
        <xdr:cNvPr id="404" name="円/楕円 403"/>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144056</xdr:rowOff>
    </xdr:from>
    <xdr:ext cx="762000" cy="259045"/>
    <xdr:sp macro="" textlink="">
      <xdr:nvSpPr>
        <xdr:cNvPr id="405" name="テキスト ボックス 404"/>
        <xdr:cNvSpPr txBox="1"/>
      </xdr:nvSpPr>
      <xdr:spPr>
        <a:xfrm>
          <a:off x="14909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87842</xdr:rowOff>
    </xdr:from>
    <xdr:to>
      <xdr:col>21</xdr:col>
      <xdr:colOff>50800</xdr:colOff>
      <xdr:row>38</xdr:row>
      <xdr:rowOff>17991</xdr:rowOff>
    </xdr:to>
    <xdr:sp macro="" textlink="">
      <xdr:nvSpPr>
        <xdr:cNvPr id="406" name="円/楕円 405"/>
        <xdr:cNvSpPr/>
      </xdr:nvSpPr>
      <xdr:spPr>
        <a:xfrm>
          <a:off x="14351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2769</xdr:rowOff>
    </xdr:from>
    <xdr:ext cx="762000" cy="259045"/>
    <xdr:sp macro="" textlink="">
      <xdr:nvSpPr>
        <xdr:cNvPr id="407" name="テキスト ボックス 406"/>
        <xdr:cNvSpPr txBox="1"/>
      </xdr:nvSpPr>
      <xdr:spPr>
        <a:xfrm>
          <a:off x="14020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126047</xdr:rowOff>
    </xdr:from>
    <xdr:to>
      <xdr:col>19</xdr:col>
      <xdr:colOff>533400</xdr:colOff>
      <xdr:row>38</xdr:row>
      <xdr:rowOff>56197</xdr:rowOff>
    </xdr:to>
    <xdr:sp macro="" textlink="">
      <xdr:nvSpPr>
        <xdr:cNvPr id="408" name="円/楕円 407"/>
        <xdr:cNvSpPr/>
      </xdr:nvSpPr>
      <xdr:spPr>
        <a:xfrm>
          <a:off x="134620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40974</xdr:rowOff>
    </xdr:from>
    <xdr:ext cx="762000" cy="259045"/>
    <xdr:sp macro="" textlink="">
      <xdr:nvSpPr>
        <xdr:cNvPr id="409" name="テキスト ボックス 408"/>
        <xdr:cNvSpPr txBox="1"/>
      </xdr:nvSpPr>
      <xdr:spPr>
        <a:xfrm>
          <a:off x="131318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実施による市債発行の影響で、類似団体平均よりも高い数値となっていましたが、公費費負担適正化計画に基づき市債の新規発行を抑制し、市債残高の減少に努め、また、財政調整基金等への基金積み増しにより充当可能財源が増加したため、数値は年々改善し、平成２５年度は類似団体平均よりも低い比率となり、以降、その状態が続いています。</a:t>
          </a:r>
          <a:endParaRPr kumimoji="1" lang="en-US" altLang="ja-JP" sz="1300">
            <a:latin typeface="ＭＳ Ｐゴシック"/>
          </a:endParaRPr>
        </a:p>
        <a:p>
          <a:r>
            <a:rPr kumimoji="1" lang="ja-JP" altLang="en-US" sz="1300">
              <a:latin typeface="ＭＳ Ｐゴシック"/>
            </a:rPr>
            <a:t>　今後、学校耐震化など大型事業が予定されていますが、過疎対策事業債など有利な起債を活用することで比率の急激な悪化を防ぎます。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142494</xdr:rowOff>
    </xdr:from>
    <xdr:to>
      <xdr:col>24</xdr:col>
      <xdr:colOff>558800</xdr:colOff>
      <xdr:row>14</xdr:row>
      <xdr:rowOff>156972</xdr:rowOff>
    </xdr:to>
    <xdr:cxnSp macro="">
      <xdr:nvCxnSpPr>
        <xdr:cNvPr id="441" name="直線コネクタ 440"/>
        <xdr:cNvCxnSpPr/>
      </xdr:nvCxnSpPr>
      <xdr:spPr>
        <a:xfrm flipV="1">
          <a:off x="16179800" y="25427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127272</xdr:rowOff>
    </xdr:from>
    <xdr:ext cx="762000" cy="259045"/>
    <xdr:sp macro="" textlink="">
      <xdr:nvSpPr>
        <xdr:cNvPr id="442" name="将来負担の状況平均値テキスト"/>
        <xdr:cNvSpPr txBox="1"/>
      </xdr:nvSpPr>
      <xdr:spPr>
        <a:xfrm>
          <a:off x="17106900" y="2527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156972</xdr:rowOff>
    </xdr:from>
    <xdr:to>
      <xdr:col>23</xdr:col>
      <xdr:colOff>406400</xdr:colOff>
      <xdr:row>15</xdr:row>
      <xdr:rowOff>17132</xdr:rowOff>
    </xdr:to>
    <xdr:cxnSp macro="">
      <xdr:nvCxnSpPr>
        <xdr:cNvPr id="444" name="直線コネクタ 443"/>
        <xdr:cNvCxnSpPr/>
      </xdr:nvCxnSpPr>
      <xdr:spPr>
        <a:xfrm flipV="1">
          <a:off x="15290800" y="255727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17132</xdr:rowOff>
    </xdr:from>
    <xdr:to>
      <xdr:col>22</xdr:col>
      <xdr:colOff>203200</xdr:colOff>
      <xdr:row>15</xdr:row>
      <xdr:rowOff>70218</xdr:rowOff>
    </xdr:to>
    <xdr:cxnSp macro="">
      <xdr:nvCxnSpPr>
        <xdr:cNvPr id="447" name="直線コネクタ 446"/>
        <xdr:cNvCxnSpPr/>
      </xdr:nvCxnSpPr>
      <xdr:spPr>
        <a:xfrm flipV="1">
          <a:off x="14401800" y="25888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70218</xdr:rowOff>
    </xdr:from>
    <xdr:to>
      <xdr:col>21</xdr:col>
      <xdr:colOff>0</xdr:colOff>
      <xdr:row>15</xdr:row>
      <xdr:rowOff>119926</xdr:rowOff>
    </xdr:to>
    <xdr:cxnSp macro="">
      <xdr:nvCxnSpPr>
        <xdr:cNvPr id="450" name="直線コネクタ 449"/>
        <xdr:cNvCxnSpPr/>
      </xdr:nvCxnSpPr>
      <xdr:spPr>
        <a:xfrm flipV="1">
          <a:off x="13512800" y="2641968"/>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91694</xdr:rowOff>
    </xdr:from>
    <xdr:to>
      <xdr:col>24</xdr:col>
      <xdr:colOff>609600</xdr:colOff>
      <xdr:row>15</xdr:row>
      <xdr:rowOff>21844</xdr:rowOff>
    </xdr:to>
    <xdr:sp macro="" textlink="">
      <xdr:nvSpPr>
        <xdr:cNvPr id="460" name="円/楕円 459"/>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12971</xdr:rowOff>
    </xdr:from>
    <xdr:ext cx="762000" cy="259045"/>
    <xdr:sp macro="" textlink="">
      <xdr:nvSpPr>
        <xdr:cNvPr id="461" name="将来負担の状況該当値テキスト"/>
        <xdr:cNvSpPr txBox="1"/>
      </xdr:nvSpPr>
      <xdr:spPr>
        <a:xfrm>
          <a:off x="17106900" y="241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106172</xdr:rowOff>
    </xdr:from>
    <xdr:to>
      <xdr:col>23</xdr:col>
      <xdr:colOff>457200</xdr:colOff>
      <xdr:row>15</xdr:row>
      <xdr:rowOff>36322</xdr:rowOff>
    </xdr:to>
    <xdr:sp macro="" textlink="">
      <xdr:nvSpPr>
        <xdr:cNvPr id="462" name="円/楕円 461"/>
        <xdr:cNvSpPr/>
      </xdr:nvSpPr>
      <xdr:spPr>
        <a:xfrm>
          <a:off x="16129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46499</xdr:rowOff>
    </xdr:from>
    <xdr:ext cx="736600" cy="259045"/>
    <xdr:sp macro="" textlink="">
      <xdr:nvSpPr>
        <xdr:cNvPr id="463" name="テキスト ボックス 462"/>
        <xdr:cNvSpPr txBox="1"/>
      </xdr:nvSpPr>
      <xdr:spPr>
        <a:xfrm>
          <a:off x="15798800" y="227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137782</xdr:rowOff>
    </xdr:from>
    <xdr:to>
      <xdr:col>22</xdr:col>
      <xdr:colOff>254000</xdr:colOff>
      <xdr:row>15</xdr:row>
      <xdr:rowOff>67932</xdr:rowOff>
    </xdr:to>
    <xdr:sp macro="" textlink="">
      <xdr:nvSpPr>
        <xdr:cNvPr id="464" name="円/楕円 463"/>
        <xdr:cNvSpPr/>
      </xdr:nvSpPr>
      <xdr:spPr>
        <a:xfrm>
          <a:off x="15240000" y="25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78109</xdr:rowOff>
    </xdr:from>
    <xdr:ext cx="762000" cy="259045"/>
    <xdr:sp macro="" textlink="">
      <xdr:nvSpPr>
        <xdr:cNvPr id="465" name="テキスト ボックス 464"/>
        <xdr:cNvSpPr txBox="1"/>
      </xdr:nvSpPr>
      <xdr:spPr>
        <a:xfrm>
          <a:off x="14909800" y="230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19418</xdr:rowOff>
    </xdr:from>
    <xdr:to>
      <xdr:col>21</xdr:col>
      <xdr:colOff>50800</xdr:colOff>
      <xdr:row>15</xdr:row>
      <xdr:rowOff>121018</xdr:rowOff>
    </xdr:to>
    <xdr:sp macro="" textlink="">
      <xdr:nvSpPr>
        <xdr:cNvPr id="466" name="円/楕円 465"/>
        <xdr:cNvSpPr/>
      </xdr:nvSpPr>
      <xdr:spPr>
        <a:xfrm>
          <a:off x="14351000" y="25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105795</xdr:rowOff>
    </xdr:from>
    <xdr:ext cx="762000" cy="259045"/>
    <xdr:sp macro="" textlink="">
      <xdr:nvSpPr>
        <xdr:cNvPr id="467" name="テキスト ボックス 466"/>
        <xdr:cNvSpPr txBox="1"/>
      </xdr:nvSpPr>
      <xdr:spPr>
        <a:xfrm>
          <a:off x="14020800" y="267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69126</xdr:rowOff>
    </xdr:from>
    <xdr:to>
      <xdr:col>19</xdr:col>
      <xdr:colOff>533400</xdr:colOff>
      <xdr:row>15</xdr:row>
      <xdr:rowOff>170726</xdr:rowOff>
    </xdr:to>
    <xdr:sp macro="" textlink="">
      <xdr:nvSpPr>
        <xdr:cNvPr id="468" name="円/楕円 467"/>
        <xdr:cNvSpPr/>
      </xdr:nvSpPr>
      <xdr:spPr>
        <a:xfrm>
          <a:off x="13462000" y="26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155503</xdr:rowOff>
    </xdr:from>
    <xdr:ext cx="762000" cy="259045"/>
    <xdr:sp macro="" textlink="">
      <xdr:nvSpPr>
        <xdr:cNvPr id="469" name="テキスト ボックス 468"/>
        <xdr:cNvSpPr txBox="1"/>
      </xdr:nvSpPr>
      <xdr:spPr>
        <a:xfrm>
          <a:off x="13131800" y="27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区域が広いという地理的要因により、人口千人当たり職員数は類似団体に比べ高い値となっていますが、ラスパイレス指数が低いことなどから、経常収支比率における人件費の割合は、類似団体平均と同程度となっています。</a:t>
          </a:r>
        </a:p>
        <a:p>
          <a:r>
            <a:rPr kumimoji="1" lang="ja-JP" altLang="en-US" sz="1300">
              <a:latin typeface="ＭＳ Ｐゴシック"/>
            </a:rPr>
            <a:t>　給与水準や定員適正化計画に基づく職員数の削減に取り組み、今後も計画に沿った職員数の適正化に努めます。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149860</xdr:rowOff>
    </xdr:to>
    <xdr:cxnSp macro="">
      <xdr:nvCxnSpPr>
        <xdr:cNvPr id="66" name="直線コネクタ 65"/>
        <xdr:cNvCxnSpPr/>
      </xdr:nvCxnSpPr>
      <xdr:spPr>
        <a:xfrm flipV="1">
          <a:off x="3987800" y="6207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149860</xdr:rowOff>
    </xdr:to>
    <xdr:cxnSp macro="">
      <xdr:nvCxnSpPr>
        <xdr:cNvPr id="69" name="直線コネクタ 68"/>
        <xdr:cNvCxnSpPr/>
      </xdr:nvCxnSpPr>
      <xdr:spPr>
        <a:xfrm>
          <a:off x="3098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39370</xdr:rowOff>
    </xdr:to>
    <xdr:cxnSp macro="">
      <xdr:nvCxnSpPr>
        <xdr:cNvPr id="72" name="直線コネクタ 71"/>
        <xdr:cNvCxnSpPr/>
      </xdr:nvCxnSpPr>
      <xdr:spPr>
        <a:xfrm flipV="1">
          <a:off x="2209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39370</xdr:rowOff>
    </xdr:to>
    <xdr:cxnSp macro="">
      <xdr:nvCxnSpPr>
        <xdr:cNvPr id="75" name="直線コネクタ 74"/>
        <xdr:cNvCxnSpPr/>
      </xdr:nvCxnSpPr>
      <xdr:spPr>
        <a:xfrm>
          <a:off x="1320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職員の減少を臨時職員等の雇用で補っていることなどの理由により、物件費は年々増加しています。</a:t>
          </a:r>
        </a:p>
        <a:p>
          <a:r>
            <a:rPr kumimoji="1" lang="ja-JP" altLang="en-US" sz="1300">
              <a:latin typeface="ＭＳ Ｐゴシック"/>
            </a:rPr>
            <a:t>　また、平成２６年度及び平成２７年度は集中的に公共施設等の修繕に取り組んだことも増加の要因となっています。</a:t>
          </a:r>
        </a:p>
        <a:p>
          <a:r>
            <a:rPr kumimoji="1" lang="ja-JP" altLang="en-US" sz="1300">
              <a:latin typeface="ＭＳ Ｐゴシック"/>
            </a:rPr>
            <a:t>　今後も集中改革プランに沿って事務事業の見直しを行い、委託料などの経常的支出の点検・見直しを進め、引き続き支出の抑制に努めます。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18</xdr:row>
      <xdr:rowOff>148771</xdr:rowOff>
    </xdr:to>
    <xdr:cxnSp macro="">
      <xdr:nvCxnSpPr>
        <xdr:cNvPr id="129" name="直線コネクタ 128"/>
        <xdr:cNvCxnSpPr/>
      </xdr:nvCxnSpPr>
      <xdr:spPr>
        <a:xfrm>
          <a:off x="15671800" y="3234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148771</xdr:rowOff>
    </xdr:to>
    <xdr:cxnSp macro="">
      <xdr:nvCxnSpPr>
        <xdr:cNvPr id="132" name="直線コネクタ 131"/>
        <xdr:cNvCxnSpPr/>
      </xdr:nvCxnSpPr>
      <xdr:spPr>
        <a:xfrm>
          <a:off x="14782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50800</xdr:rowOff>
    </xdr:to>
    <xdr:cxnSp macro="">
      <xdr:nvCxnSpPr>
        <xdr:cNvPr id="135" name="直線コネクタ 134"/>
        <xdr:cNvCxnSpPr/>
      </xdr:nvCxnSpPr>
      <xdr:spPr>
        <a:xfrm>
          <a:off x="13893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156936</xdr:rowOff>
    </xdr:to>
    <xdr:cxnSp macro="">
      <xdr:nvCxnSpPr>
        <xdr:cNvPr id="138" name="直線コネクタ 137"/>
        <xdr:cNvCxnSpPr/>
      </xdr:nvCxnSpPr>
      <xdr:spPr>
        <a:xfrm>
          <a:off x="13004800" y="2897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8" name="円/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50" name="円/楕円 149"/>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51" name="テキスト ボックス 150"/>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2" name="円/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4" name="円/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類似団体よりも割合は低いものの、年々増加傾向にあります。</a:t>
          </a:r>
          <a:endParaRPr kumimoji="1" lang="en-US" altLang="ja-JP" sz="1300">
            <a:latin typeface="ＭＳ Ｐゴシック"/>
          </a:endParaRPr>
        </a:p>
        <a:p>
          <a:r>
            <a:rPr kumimoji="1" lang="ja-JP" altLang="en-US" sz="1300">
              <a:latin typeface="ＭＳ Ｐゴシック"/>
            </a:rPr>
            <a:t>　平成２７年度は前年度と比べ０．２ポイント増加しましたが、これは障害者福祉費扶助費の増加が主な原因となっています。</a:t>
          </a:r>
          <a:endParaRPr kumimoji="1" lang="en-US" altLang="ja-JP" sz="1300">
            <a:latin typeface="ＭＳ Ｐゴシック"/>
          </a:endParaRPr>
        </a:p>
        <a:p>
          <a:r>
            <a:rPr kumimoji="1" lang="ja-JP" altLang="en-US" sz="1300">
              <a:latin typeface="ＭＳ Ｐゴシック"/>
            </a:rPr>
            <a:t>　高齢化も進み、今後も医療や介護分野での支出の増加により、扶助費の増加が見込まれますが、限られた財源を効率的に活用するよう努めます。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146050</xdr:rowOff>
    </xdr:to>
    <xdr:cxnSp macro="">
      <xdr:nvCxnSpPr>
        <xdr:cNvPr id="190" name="直線コネクタ 189"/>
        <xdr:cNvCxnSpPr/>
      </xdr:nvCxnSpPr>
      <xdr:spPr>
        <a:xfrm>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120650</xdr:rowOff>
    </xdr:to>
    <xdr:cxnSp macro="">
      <xdr:nvCxnSpPr>
        <xdr:cNvPr id="193" name="直線コネクタ 192"/>
        <xdr:cNvCxnSpPr/>
      </xdr:nvCxnSpPr>
      <xdr:spPr>
        <a:xfrm>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95250</xdr:rowOff>
    </xdr:to>
    <xdr:cxnSp macro="">
      <xdr:nvCxnSpPr>
        <xdr:cNvPr id="196" name="直線コネクタ 195"/>
        <xdr:cNvCxnSpPr/>
      </xdr:nvCxnSpPr>
      <xdr:spPr>
        <a:xfrm>
          <a:off x="2209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82550</xdr:rowOff>
    </xdr:to>
    <xdr:cxnSp macro="">
      <xdr:nvCxnSpPr>
        <xdr:cNvPr id="199" name="直線コネクタ 198"/>
        <xdr:cNvCxnSpPr/>
      </xdr:nvCxnSpPr>
      <xdr:spPr>
        <a:xfrm>
          <a:off x="1320800" y="943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9" name="円/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11" name="円/楕円 210"/>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2" name="テキスト ボックス 211"/>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13" name="円/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5" name="円/楕円 214"/>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6" name="テキスト ボックス 215"/>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17" name="円/楕円 216"/>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18" name="テキスト ボックス 217"/>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その他の経費は主に公営企業（法非適）等に対する繰出金となっています。</a:t>
          </a:r>
        </a:p>
        <a:p>
          <a:r>
            <a:rPr kumimoji="1" lang="ja-JP" altLang="en-US" sz="1300">
              <a:latin typeface="ＭＳ Ｐゴシック"/>
            </a:rPr>
            <a:t>　施設の老朽化や下水道の整備を進めていることなどにより年々繰出額が大きくなっています。</a:t>
          </a:r>
        </a:p>
        <a:p>
          <a:r>
            <a:rPr kumimoji="1" lang="ja-JP" altLang="en-US" sz="1300">
              <a:latin typeface="ＭＳ Ｐゴシック"/>
            </a:rPr>
            <a:t>　下水道、簡易水道事業等建設改良により地方債の発行が伴う事業については、後年度に過度な負担が伴わないよう、引き続き公債費負担適正化計画に沿った健全経営に努めます。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161290</xdr:rowOff>
    </xdr:to>
    <xdr:cxnSp macro="">
      <xdr:nvCxnSpPr>
        <xdr:cNvPr id="251" name="直線コネクタ 250"/>
        <xdr:cNvCxnSpPr/>
      </xdr:nvCxnSpPr>
      <xdr:spPr>
        <a:xfrm flipV="1">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161290</xdr:rowOff>
    </xdr:to>
    <xdr:cxnSp macro="">
      <xdr:nvCxnSpPr>
        <xdr:cNvPr id="254" name="直線コネクタ 253"/>
        <xdr:cNvCxnSpPr/>
      </xdr:nvCxnSpPr>
      <xdr:spPr>
        <a:xfrm>
          <a:off x="14782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100330</xdr:rowOff>
    </xdr:to>
    <xdr:cxnSp macro="">
      <xdr:nvCxnSpPr>
        <xdr:cNvPr id="257" name="直線コネクタ 256"/>
        <xdr:cNvCxnSpPr/>
      </xdr:nvCxnSpPr>
      <xdr:spPr>
        <a:xfrm>
          <a:off x="13893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62230</xdr:rowOff>
    </xdr:to>
    <xdr:cxnSp macro="">
      <xdr:nvCxnSpPr>
        <xdr:cNvPr id="260" name="直線コネクタ 259"/>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0" name="円/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4" name="円/楕円 273"/>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5" name="テキスト ボックス 274"/>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8" name="円/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消防・し尿処理・特別養護老人ホーム等を運営している事務組合に対する負担金が要因となり、類似団体平均を上回っています。</a:t>
          </a:r>
        </a:p>
        <a:p>
          <a:r>
            <a:rPr kumimoji="1" lang="ja-JP" altLang="en-US" sz="1300">
              <a:latin typeface="ＭＳ Ｐゴシック"/>
            </a:rPr>
            <a:t>　平成２５年度及び平成２６年度と、加入している一部事務組合の一部起債の償還が終了したため負担金が減り数値が改善しましたが、施設の老朽化も進み、その維持に係る経費も増え、平成２７年度は前年度より高い値となりました。</a:t>
          </a:r>
        </a:p>
        <a:p>
          <a:r>
            <a:rPr kumimoji="1" lang="ja-JP" altLang="en-US" sz="1300">
              <a:latin typeface="ＭＳ Ｐゴシック"/>
            </a:rPr>
            <a:t>　今後も集中改革プランに沿って負担金・補助金等の支出に対する見直しを行い、その抑制に努めます。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131572</xdr:rowOff>
    </xdr:to>
    <xdr:cxnSp macro="">
      <xdr:nvCxnSpPr>
        <xdr:cNvPr id="309" name="直線コネクタ 308"/>
        <xdr:cNvCxnSpPr/>
      </xdr:nvCxnSpPr>
      <xdr:spPr>
        <a:xfrm>
          <a:off x="15671800" y="6271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131572</xdr:rowOff>
    </xdr:to>
    <xdr:cxnSp macro="">
      <xdr:nvCxnSpPr>
        <xdr:cNvPr id="312" name="直線コネクタ 311"/>
        <xdr:cNvCxnSpPr/>
      </xdr:nvCxnSpPr>
      <xdr:spPr>
        <a:xfrm flipV="1">
          <a:off x="14782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159004</xdr:rowOff>
    </xdr:to>
    <xdr:cxnSp macro="">
      <xdr:nvCxnSpPr>
        <xdr:cNvPr id="315" name="直線コネクタ 314"/>
        <xdr:cNvCxnSpPr/>
      </xdr:nvCxnSpPr>
      <xdr:spPr>
        <a:xfrm flipV="1">
          <a:off x="13893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159004</xdr:rowOff>
    </xdr:to>
    <xdr:cxnSp macro="">
      <xdr:nvCxnSpPr>
        <xdr:cNvPr id="318" name="直線コネクタ 317"/>
        <xdr:cNvCxnSpPr/>
      </xdr:nvCxnSpPr>
      <xdr:spPr>
        <a:xfrm>
          <a:off x="13004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8" name="円/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9"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0" name="円/楕円 329"/>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1" name="テキスト ボックス 330"/>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2" name="円/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33" name="テキスト ボックス 332"/>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5" name="テキスト ボックス 334"/>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6" name="円/楕円 335"/>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7" name="テキスト ボックス 336"/>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型建設事業の際に発行した市債の償還金の影響で、類似団体平均より上回っている状況したが、平成１８年度に公債費負担適正化計画を策定し、計画に基づき新規発行額を抑制することで、改善を図りました。</a:t>
          </a:r>
        </a:p>
        <a:p>
          <a:r>
            <a:rPr kumimoji="1" lang="ja-JP" altLang="en-US" sz="1300">
              <a:latin typeface="ＭＳ Ｐゴシック"/>
            </a:rPr>
            <a:t>　以降、元利償還金額の減少により、数値の改善が図られました。　今後も、学校耐震化等大型の建設事業が予定されていますが、適切な起債管理に努めます。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xdr:rowOff>
    </xdr:from>
    <xdr:to>
      <xdr:col>7</xdr:col>
      <xdr:colOff>15875</xdr:colOff>
      <xdr:row>75</xdr:row>
      <xdr:rowOff>29845</xdr:rowOff>
    </xdr:to>
    <xdr:cxnSp macro="">
      <xdr:nvCxnSpPr>
        <xdr:cNvPr id="369" name="直線コネクタ 368"/>
        <xdr:cNvCxnSpPr/>
      </xdr:nvCxnSpPr>
      <xdr:spPr>
        <a:xfrm flipV="1">
          <a:off x="3987800" y="128657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66040</xdr:rowOff>
    </xdr:to>
    <xdr:cxnSp macro="">
      <xdr:nvCxnSpPr>
        <xdr:cNvPr id="372" name="直線コネクタ 371"/>
        <xdr:cNvCxnSpPr/>
      </xdr:nvCxnSpPr>
      <xdr:spPr>
        <a:xfrm flipV="1">
          <a:off x="3098800" y="1288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66040</xdr:rowOff>
    </xdr:from>
    <xdr:to>
      <xdr:col>4</xdr:col>
      <xdr:colOff>346075</xdr:colOff>
      <xdr:row>75</xdr:row>
      <xdr:rowOff>98425</xdr:rowOff>
    </xdr:to>
    <xdr:cxnSp macro="">
      <xdr:nvCxnSpPr>
        <xdr:cNvPr id="375" name="直線コネクタ 374"/>
        <xdr:cNvCxnSpPr/>
      </xdr:nvCxnSpPr>
      <xdr:spPr>
        <a:xfrm flipV="1">
          <a:off x="2209800" y="12924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75</xdr:row>
      <xdr:rowOff>98425</xdr:rowOff>
    </xdr:to>
    <xdr:cxnSp macro="">
      <xdr:nvCxnSpPr>
        <xdr:cNvPr id="378" name="直線コネクタ 377"/>
        <xdr:cNvCxnSpPr/>
      </xdr:nvCxnSpPr>
      <xdr:spPr>
        <a:xfrm>
          <a:off x="1320800" y="12947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127635</xdr:rowOff>
    </xdr:from>
    <xdr:to>
      <xdr:col>7</xdr:col>
      <xdr:colOff>66675</xdr:colOff>
      <xdr:row>75</xdr:row>
      <xdr:rowOff>57785</xdr:rowOff>
    </xdr:to>
    <xdr:sp macro="" textlink="">
      <xdr:nvSpPr>
        <xdr:cNvPr id="388" name="円/楕円 387"/>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144162</xdr:rowOff>
    </xdr:from>
    <xdr:ext cx="762000" cy="259045"/>
    <xdr:sp macro="" textlink="">
      <xdr:nvSpPr>
        <xdr:cNvPr id="389"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150495</xdr:rowOff>
    </xdr:from>
    <xdr:to>
      <xdr:col>5</xdr:col>
      <xdr:colOff>600075</xdr:colOff>
      <xdr:row>75</xdr:row>
      <xdr:rowOff>80645</xdr:rowOff>
    </xdr:to>
    <xdr:sp macro="" textlink="">
      <xdr:nvSpPr>
        <xdr:cNvPr id="390" name="円/楕円 389"/>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65422</xdr:rowOff>
    </xdr:from>
    <xdr:ext cx="736600" cy="259045"/>
    <xdr:sp macro="" textlink="">
      <xdr:nvSpPr>
        <xdr:cNvPr id="391" name="テキスト ボックス 390"/>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xdr:rowOff>
    </xdr:from>
    <xdr:to>
      <xdr:col>4</xdr:col>
      <xdr:colOff>396875</xdr:colOff>
      <xdr:row>75</xdr:row>
      <xdr:rowOff>116840</xdr:rowOff>
    </xdr:to>
    <xdr:sp macro="" textlink="">
      <xdr:nvSpPr>
        <xdr:cNvPr id="392" name="円/楕円 391"/>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101616</xdr:rowOff>
    </xdr:from>
    <xdr:ext cx="762000" cy="259045"/>
    <xdr:sp macro="" textlink="">
      <xdr:nvSpPr>
        <xdr:cNvPr id="393" name="テキスト ボックス 392"/>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47625</xdr:rowOff>
    </xdr:from>
    <xdr:to>
      <xdr:col>3</xdr:col>
      <xdr:colOff>193675</xdr:colOff>
      <xdr:row>75</xdr:row>
      <xdr:rowOff>149225</xdr:rowOff>
    </xdr:to>
    <xdr:sp macro="" textlink="">
      <xdr:nvSpPr>
        <xdr:cNvPr id="394" name="円/楕円 393"/>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134002</xdr:rowOff>
    </xdr:from>
    <xdr:ext cx="762000" cy="259045"/>
    <xdr:sp macro="" textlink="">
      <xdr:nvSpPr>
        <xdr:cNvPr id="395" name="テキスト ボックス 394"/>
        <xdr:cNvSpPr txBox="1"/>
      </xdr:nvSpPr>
      <xdr:spPr>
        <a:xfrm>
          <a:off x="1828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96" name="円/楕円 395"/>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124477</xdr:rowOff>
    </xdr:from>
    <xdr:ext cx="762000" cy="259045"/>
    <xdr:sp macro="" textlink="">
      <xdr:nvSpPr>
        <xdr:cNvPr id="397" name="テキスト ボックス 396"/>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と繰出金については類似団体を下回り、逆に物件費については類似団体平均を大きく上回り、それ以外の費目はほぼ平均値となり、その結果、公債費以外の経常経費については、ほぼ類似団体の平均と同値となっています。</a:t>
          </a:r>
          <a:endParaRPr kumimoji="1" lang="en-US" altLang="ja-JP" sz="1300">
            <a:latin typeface="ＭＳ Ｐゴシック"/>
          </a:endParaRPr>
        </a:p>
        <a:p>
          <a:r>
            <a:rPr kumimoji="1" lang="ja-JP" altLang="en-US" sz="1300">
              <a:latin typeface="ＭＳ Ｐゴシック"/>
            </a:rPr>
            <a:t>　今後も膠着化した財政状況を招かないよう、各種計画に基づき、健全な経営に努めます。</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67563</xdr:rowOff>
    </xdr:from>
    <xdr:to>
      <xdr:col>24</xdr:col>
      <xdr:colOff>31750</xdr:colOff>
      <xdr:row>78</xdr:row>
      <xdr:rowOff>122428</xdr:rowOff>
    </xdr:to>
    <xdr:cxnSp macro="">
      <xdr:nvCxnSpPr>
        <xdr:cNvPr id="428" name="直線コネクタ 427"/>
        <xdr:cNvCxnSpPr/>
      </xdr:nvCxnSpPr>
      <xdr:spPr>
        <a:xfrm flipV="1">
          <a:off x="15671800" y="134406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122428</xdr:rowOff>
    </xdr:to>
    <xdr:cxnSp macro="">
      <xdr:nvCxnSpPr>
        <xdr:cNvPr id="431" name="直線コネクタ 430"/>
        <xdr:cNvCxnSpPr/>
      </xdr:nvCxnSpPr>
      <xdr:spPr>
        <a:xfrm>
          <a:off x="14782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76708</xdr:rowOff>
    </xdr:to>
    <xdr:cxnSp macro="">
      <xdr:nvCxnSpPr>
        <xdr:cNvPr id="434" name="直線コネクタ 433"/>
        <xdr:cNvCxnSpPr/>
      </xdr:nvCxnSpPr>
      <xdr:spPr>
        <a:xfrm flipV="1">
          <a:off x="13893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78</xdr:row>
      <xdr:rowOff>76708</xdr:rowOff>
    </xdr:to>
    <xdr:cxnSp macro="">
      <xdr:nvCxnSpPr>
        <xdr:cNvPr id="437" name="直線コネクタ 436"/>
        <xdr:cNvCxnSpPr/>
      </xdr:nvCxnSpPr>
      <xdr:spPr>
        <a:xfrm>
          <a:off x="13004800" y="13257785"/>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xdr:rowOff>
    </xdr:from>
    <xdr:to>
      <xdr:col>24</xdr:col>
      <xdr:colOff>82550</xdr:colOff>
      <xdr:row>78</xdr:row>
      <xdr:rowOff>118363</xdr:rowOff>
    </xdr:to>
    <xdr:sp macro="" textlink="">
      <xdr:nvSpPr>
        <xdr:cNvPr id="447" name="円/楕円 446"/>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33290</xdr:rowOff>
    </xdr:from>
    <xdr:ext cx="762000" cy="259045"/>
    <xdr:sp macro="" textlink="">
      <xdr:nvSpPr>
        <xdr:cNvPr id="448"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71628</xdr:rowOff>
    </xdr:from>
    <xdr:to>
      <xdr:col>22</xdr:col>
      <xdr:colOff>615950</xdr:colOff>
      <xdr:row>79</xdr:row>
      <xdr:rowOff>1778</xdr:rowOff>
    </xdr:to>
    <xdr:sp macro="" textlink="">
      <xdr:nvSpPr>
        <xdr:cNvPr id="449" name="円/楕円 448"/>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11955</xdr:rowOff>
    </xdr:from>
    <xdr:ext cx="736600" cy="259045"/>
    <xdr:sp macro="" textlink="">
      <xdr:nvSpPr>
        <xdr:cNvPr id="450" name="テキスト ボックス 449"/>
        <xdr:cNvSpPr txBox="1"/>
      </xdr:nvSpPr>
      <xdr:spPr>
        <a:xfrm>
          <a:off x="15290800" y="1321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1" name="円/楕円 450"/>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114825</xdr:rowOff>
    </xdr:from>
    <xdr:ext cx="762000" cy="259045"/>
    <xdr:sp macro="" textlink="">
      <xdr:nvSpPr>
        <xdr:cNvPr id="452" name="テキスト ボックス 45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25908</xdr:rowOff>
    </xdr:from>
    <xdr:to>
      <xdr:col>20</xdr:col>
      <xdr:colOff>209550</xdr:colOff>
      <xdr:row>78</xdr:row>
      <xdr:rowOff>127508</xdr:rowOff>
    </xdr:to>
    <xdr:sp macro="" textlink="">
      <xdr:nvSpPr>
        <xdr:cNvPr id="453" name="円/楕円 452"/>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137685</xdr:rowOff>
    </xdr:from>
    <xdr:ext cx="762000" cy="259045"/>
    <xdr:sp macro="" textlink="">
      <xdr:nvSpPr>
        <xdr:cNvPr id="454" name="テキスト ボックス 453"/>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5" name="円/楕円 454"/>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117112</xdr:rowOff>
    </xdr:from>
    <xdr:ext cx="762000" cy="259045"/>
    <xdr:sp macro="" textlink="">
      <xdr:nvSpPr>
        <xdr:cNvPr id="456" name="テキスト ボックス 45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愛媛県大洲市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71265</xdr:rowOff>
    </xdr:from>
    <xdr:to>
      <xdr:col>4</xdr:col>
      <xdr:colOff>1117600</xdr:colOff>
      <xdr:row>15</xdr:row>
      <xdr:rowOff>85651</xdr:rowOff>
    </xdr:to>
    <xdr:cxnSp macro="">
      <xdr:nvCxnSpPr>
        <xdr:cNvPr id="52" name="直線コネクタ 51"/>
        <xdr:cNvCxnSpPr/>
      </xdr:nvCxnSpPr>
      <xdr:spPr bwMode="auto">
        <a:xfrm>
          <a:off x="5003800" y="2690640"/>
          <a:ext cx="647700" cy="14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71265</xdr:rowOff>
    </xdr:from>
    <xdr:to>
      <xdr:col>4</xdr:col>
      <xdr:colOff>469900</xdr:colOff>
      <xdr:row>15</xdr:row>
      <xdr:rowOff>109686</xdr:rowOff>
    </xdr:to>
    <xdr:cxnSp macro="">
      <xdr:nvCxnSpPr>
        <xdr:cNvPr id="55" name="直線コネクタ 54"/>
        <xdr:cNvCxnSpPr/>
      </xdr:nvCxnSpPr>
      <xdr:spPr bwMode="auto">
        <a:xfrm flipV="1">
          <a:off x="4305300" y="2690640"/>
          <a:ext cx="698500" cy="3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101440</xdr:rowOff>
    </xdr:from>
    <xdr:to>
      <xdr:col>3</xdr:col>
      <xdr:colOff>904875</xdr:colOff>
      <xdr:row>15</xdr:row>
      <xdr:rowOff>109686</xdr:rowOff>
    </xdr:to>
    <xdr:cxnSp macro="">
      <xdr:nvCxnSpPr>
        <xdr:cNvPr id="58" name="直線コネクタ 57"/>
        <xdr:cNvCxnSpPr/>
      </xdr:nvCxnSpPr>
      <xdr:spPr bwMode="auto">
        <a:xfrm>
          <a:off x="3606800" y="2720815"/>
          <a:ext cx="6985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41759</xdr:rowOff>
    </xdr:from>
    <xdr:to>
      <xdr:col>3</xdr:col>
      <xdr:colOff>206375</xdr:colOff>
      <xdr:row>15</xdr:row>
      <xdr:rowOff>101440</xdr:rowOff>
    </xdr:to>
    <xdr:cxnSp macro="">
      <xdr:nvCxnSpPr>
        <xdr:cNvPr id="61" name="直線コネクタ 60"/>
        <xdr:cNvCxnSpPr/>
      </xdr:nvCxnSpPr>
      <xdr:spPr bwMode="auto">
        <a:xfrm>
          <a:off x="2908300" y="2661134"/>
          <a:ext cx="698500" cy="59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34851</xdr:rowOff>
    </xdr:from>
    <xdr:to>
      <xdr:col>5</xdr:col>
      <xdr:colOff>34925</xdr:colOff>
      <xdr:row>15</xdr:row>
      <xdr:rowOff>136451</xdr:rowOff>
    </xdr:to>
    <xdr:sp macro="" textlink="">
      <xdr:nvSpPr>
        <xdr:cNvPr id="71" name="円/楕円 70"/>
        <xdr:cNvSpPr/>
      </xdr:nvSpPr>
      <xdr:spPr bwMode="auto">
        <a:xfrm>
          <a:off x="5600700" y="265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51378</xdr:rowOff>
    </xdr:from>
    <xdr:ext cx="762000" cy="259045"/>
    <xdr:sp macro="" textlink="">
      <xdr:nvSpPr>
        <xdr:cNvPr id="72" name="人口1人当たり決算額の推移該当値テキスト130"/>
        <xdr:cNvSpPr txBox="1"/>
      </xdr:nvSpPr>
      <xdr:spPr>
        <a:xfrm>
          <a:off x="5740400" y="249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20465</xdr:rowOff>
    </xdr:from>
    <xdr:to>
      <xdr:col>4</xdr:col>
      <xdr:colOff>520700</xdr:colOff>
      <xdr:row>15</xdr:row>
      <xdr:rowOff>122065</xdr:rowOff>
    </xdr:to>
    <xdr:sp macro="" textlink="">
      <xdr:nvSpPr>
        <xdr:cNvPr id="73" name="円/楕円 72"/>
        <xdr:cNvSpPr/>
      </xdr:nvSpPr>
      <xdr:spPr bwMode="auto">
        <a:xfrm>
          <a:off x="4953000" y="26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132242</xdr:rowOff>
    </xdr:from>
    <xdr:ext cx="736600" cy="259045"/>
    <xdr:sp macro="" textlink="">
      <xdr:nvSpPr>
        <xdr:cNvPr id="74" name="テキスト ボックス 73"/>
        <xdr:cNvSpPr txBox="1"/>
      </xdr:nvSpPr>
      <xdr:spPr>
        <a:xfrm>
          <a:off x="4622800" y="24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58886</xdr:rowOff>
    </xdr:from>
    <xdr:to>
      <xdr:col>3</xdr:col>
      <xdr:colOff>955675</xdr:colOff>
      <xdr:row>15</xdr:row>
      <xdr:rowOff>160486</xdr:rowOff>
    </xdr:to>
    <xdr:sp macro="" textlink="">
      <xdr:nvSpPr>
        <xdr:cNvPr id="75" name="円/楕円 74"/>
        <xdr:cNvSpPr/>
      </xdr:nvSpPr>
      <xdr:spPr bwMode="auto">
        <a:xfrm>
          <a:off x="4254500" y="2678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170663</xdr:rowOff>
    </xdr:from>
    <xdr:ext cx="762000" cy="259045"/>
    <xdr:sp macro="" textlink="">
      <xdr:nvSpPr>
        <xdr:cNvPr id="76" name="テキスト ボックス 75"/>
        <xdr:cNvSpPr txBox="1"/>
      </xdr:nvSpPr>
      <xdr:spPr>
        <a:xfrm>
          <a:off x="3924300" y="244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50640</xdr:rowOff>
    </xdr:from>
    <xdr:to>
      <xdr:col>3</xdr:col>
      <xdr:colOff>257175</xdr:colOff>
      <xdr:row>15</xdr:row>
      <xdr:rowOff>152240</xdr:rowOff>
    </xdr:to>
    <xdr:sp macro="" textlink="">
      <xdr:nvSpPr>
        <xdr:cNvPr id="77" name="円/楕円 76"/>
        <xdr:cNvSpPr/>
      </xdr:nvSpPr>
      <xdr:spPr bwMode="auto">
        <a:xfrm>
          <a:off x="3556000" y="267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162417</xdr:rowOff>
    </xdr:from>
    <xdr:ext cx="762000" cy="259045"/>
    <xdr:sp macro="" textlink="">
      <xdr:nvSpPr>
        <xdr:cNvPr id="78" name="テキスト ボックス 77"/>
        <xdr:cNvSpPr txBox="1"/>
      </xdr:nvSpPr>
      <xdr:spPr>
        <a:xfrm>
          <a:off x="3225800" y="243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162409</xdr:rowOff>
    </xdr:from>
    <xdr:to>
      <xdr:col>2</xdr:col>
      <xdr:colOff>692150</xdr:colOff>
      <xdr:row>15</xdr:row>
      <xdr:rowOff>92559</xdr:rowOff>
    </xdr:to>
    <xdr:sp macro="" textlink="">
      <xdr:nvSpPr>
        <xdr:cNvPr id="79" name="円/楕円 78"/>
        <xdr:cNvSpPr/>
      </xdr:nvSpPr>
      <xdr:spPr bwMode="auto">
        <a:xfrm>
          <a:off x="2857500" y="261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102736</xdr:rowOff>
    </xdr:from>
    <xdr:ext cx="762000" cy="259045"/>
    <xdr:sp macro="" textlink="">
      <xdr:nvSpPr>
        <xdr:cNvPr id="80" name="テキスト ボックス 79"/>
        <xdr:cNvSpPr txBox="1"/>
      </xdr:nvSpPr>
      <xdr:spPr>
        <a:xfrm>
          <a:off x="2527300" y="23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331529</xdr:rowOff>
    </xdr:from>
    <xdr:to>
      <xdr:col>4</xdr:col>
      <xdr:colOff>1117600</xdr:colOff>
      <xdr:row>37</xdr:row>
      <xdr:rowOff>338280</xdr:rowOff>
    </xdr:to>
    <xdr:cxnSp macro="">
      <xdr:nvCxnSpPr>
        <xdr:cNvPr id="114" name="直線コネクタ 113"/>
        <xdr:cNvCxnSpPr/>
      </xdr:nvCxnSpPr>
      <xdr:spPr bwMode="auto">
        <a:xfrm>
          <a:off x="5003800" y="7456229"/>
          <a:ext cx="647700" cy="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303064</xdr:rowOff>
    </xdr:from>
    <xdr:to>
      <xdr:col>4</xdr:col>
      <xdr:colOff>469900</xdr:colOff>
      <xdr:row>37</xdr:row>
      <xdr:rowOff>331529</xdr:rowOff>
    </xdr:to>
    <xdr:cxnSp macro="">
      <xdr:nvCxnSpPr>
        <xdr:cNvPr id="117" name="直線コネクタ 116"/>
        <xdr:cNvCxnSpPr/>
      </xdr:nvCxnSpPr>
      <xdr:spPr bwMode="auto">
        <a:xfrm>
          <a:off x="4305300" y="7427764"/>
          <a:ext cx="698500" cy="2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288163</xdr:rowOff>
    </xdr:from>
    <xdr:to>
      <xdr:col>3</xdr:col>
      <xdr:colOff>904875</xdr:colOff>
      <xdr:row>37</xdr:row>
      <xdr:rowOff>303064</xdr:rowOff>
    </xdr:to>
    <xdr:cxnSp macro="">
      <xdr:nvCxnSpPr>
        <xdr:cNvPr id="120" name="直線コネクタ 119"/>
        <xdr:cNvCxnSpPr/>
      </xdr:nvCxnSpPr>
      <xdr:spPr bwMode="auto">
        <a:xfrm>
          <a:off x="3606800" y="7412863"/>
          <a:ext cx="698500" cy="1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272455</xdr:rowOff>
    </xdr:from>
    <xdr:to>
      <xdr:col>3</xdr:col>
      <xdr:colOff>206375</xdr:colOff>
      <xdr:row>37</xdr:row>
      <xdr:rowOff>288163</xdr:rowOff>
    </xdr:to>
    <xdr:cxnSp macro="">
      <xdr:nvCxnSpPr>
        <xdr:cNvPr id="123" name="直線コネクタ 122"/>
        <xdr:cNvCxnSpPr/>
      </xdr:nvCxnSpPr>
      <xdr:spPr bwMode="auto">
        <a:xfrm>
          <a:off x="2908300" y="7397155"/>
          <a:ext cx="698500" cy="1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287480</xdr:rowOff>
    </xdr:from>
    <xdr:to>
      <xdr:col>5</xdr:col>
      <xdr:colOff>34925</xdr:colOff>
      <xdr:row>38</xdr:row>
      <xdr:rowOff>46180</xdr:rowOff>
    </xdr:to>
    <xdr:sp macro="" textlink="">
      <xdr:nvSpPr>
        <xdr:cNvPr id="133" name="円/楕円 132"/>
        <xdr:cNvSpPr/>
      </xdr:nvSpPr>
      <xdr:spPr bwMode="auto">
        <a:xfrm>
          <a:off x="56007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24,546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280729</xdr:rowOff>
    </xdr:from>
    <xdr:to>
      <xdr:col>4</xdr:col>
      <xdr:colOff>520700</xdr:colOff>
      <xdr:row>38</xdr:row>
      <xdr:rowOff>39429</xdr:rowOff>
    </xdr:to>
    <xdr:sp macro="" textlink="">
      <xdr:nvSpPr>
        <xdr:cNvPr id="135" name="円/楕円 134"/>
        <xdr:cNvSpPr/>
      </xdr:nvSpPr>
      <xdr:spPr bwMode="auto">
        <a:xfrm>
          <a:off x="4953000" y="740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24206</xdr:rowOff>
    </xdr:from>
    <xdr:ext cx="736600" cy="259045"/>
    <xdr:sp macro="" textlink="">
      <xdr:nvSpPr>
        <xdr:cNvPr id="136" name="テキスト ボックス 135"/>
        <xdr:cNvSpPr txBox="1"/>
      </xdr:nvSpPr>
      <xdr:spPr>
        <a:xfrm>
          <a:off x="4622800" y="749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252264</xdr:rowOff>
    </xdr:from>
    <xdr:to>
      <xdr:col>3</xdr:col>
      <xdr:colOff>955675</xdr:colOff>
      <xdr:row>38</xdr:row>
      <xdr:rowOff>10964</xdr:rowOff>
    </xdr:to>
    <xdr:sp macro="" textlink="">
      <xdr:nvSpPr>
        <xdr:cNvPr id="137" name="円/楕円 136"/>
        <xdr:cNvSpPr/>
      </xdr:nvSpPr>
      <xdr:spPr bwMode="auto">
        <a:xfrm>
          <a:off x="4254500" y="73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21141</xdr:rowOff>
    </xdr:from>
    <xdr:ext cx="762000" cy="259045"/>
    <xdr:sp macro="" textlink="">
      <xdr:nvSpPr>
        <xdr:cNvPr id="138" name="テキスト ボックス 137"/>
        <xdr:cNvSpPr txBox="1"/>
      </xdr:nvSpPr>
      <xdr:spPr>
        <a:xfrm>
          <a:off x="3924300" y="714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237363</xdr:rowOff>
    </xdr:from>
    <xdr:to>
      <xdr:col>3</xdr:col>
      <xdr:colOff>257175</xdr:colOff>
      <xdr:row>37</xdr:row>
      <xdr:rowOff>338963</xdr:rowOff>
    </xdr:to>
    <xdr:sp macro="" textlink="">
      <xdr:nvSpPr>
        <xdr:cNvPr id="139" name="円/楕円 138"/>
        <xdr:cNvSpPr/>
      </xdr:nvSpPr>
      <xdr:spPr bwMode="auto">
        <a:xfrm>
          <a:off x="3556000" y="736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6240</xdr:rowOff>
    </xdr:from>
    <xdr:ext cx="762000" cy="259045"/>
    <xdr:sp macro="" textlink="">
      <xdr:nvSpPr>
        <xdr:cNvPr id="140" name="テキスト ボックス 139"/>
        <xdr:cNvSpPr txBox="1"/>
      </xdr:nvSpPr>
      <xdr:spPr>
        <a:xfrm>
          <a:off x="3225800" y="71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221655</xdr:rowOff>
    </xdr:from>
    <xdr:to>
      <xdr:col>2</xdr:col>
      <xdr:colOff>692150</xdr:colOff>
      <xdr:row>37</xdr:row>
      <xdr:rowOff>323255</xdr:rowOff>
    </xdr:to>
    <xdr:sp macro="" textlink="">
      <xdr:nvSpPr>
        <xdr:cNvPr id="141" name="円/楕円 140"/>
        <xdr:cNvSpPr/>
      </xdr:nvSpPr>
      <xdr:spPr bwMode="auto">
        <a:xfrm>
          <a:off x="2857500" y="734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161982</xdr:rowOff>
    </xdr:from>
    <xdr:ext cx="762000" cy="259045"/>
    <xdr:sp macro="" textlink="">
      <xdr:nvSpPr>
        <xdr:cNvPr id="142" name="テキスト ボックス 141"/>
        <xdr:cNvSpPr txBox="1"/>
      </xdr:nvSpPr>
      <xdr:spPr>
        <a:xfrm>
          <a:off x="2527300" y="71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101738</xdr:rowOff>
    </xdr:from>
    <xdr:to>
      <xdr:col>6</xdr:col>
      <xdr:colOff>511175</xdr:colOff>
      <xdr:row>35</xdr:row>
      <xdr:rowOff>136571</xdr:rowOff>
    </xdr:to>
    <xdr:cxnSp macro="">
      <xdr:nvCxnSpPr>
        <xdr:cNvPr id="65" name="直線コネクタ 64"/>
        <xdr:cNvCxnSpPr/>
      </xdr:nvCxnSpPr>
      <xdr:spPr>
        <a:xfrm>
          <a:off x="3797300" y="6102488"/>
          <a:ext cx="838200" cy="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101738</xdr:rowOff>
    </xdr:from>
    <xdr:to>
      <xdr:col>5</xdr:col>
      <xdr:colOff>358775</xdr:colOff>
      <xdr:row>35</xdr:row>
      <xdr:rowOff>116497</xdr:rowOff>
    </xdr:to>
    <xdr:cxnSp macro="">
      <xdr:nvCxnSpPr>
        <xdr:cNvPr id="68" name="直線コネクタ 67"/>
        <xdr:cNvCxnSpPr/>
      </xdr:nvCxnSpPr>
      <xdr:spPr>
        <a:xfrm flipV="1">
          <a:off x="2908300" y="6102488"/>
          <a:ext cx="889000" cy="1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84493</xdr:rowOff>
    </xdr:from>
    <xdr:to>
      <xdr:col>4</xdr:col>
      <xdr:colOff>155575</xdr:colOff>
      <xdr:row>35</xdr:row>
      <xdr:rowOff>116497</xdr:rowOff>
    </xdr:to>
    <xdr:cxnSp macro="">
      <xdr:nvCxnSpPr>
        <xdr:cNvPr id="71" name="直線コネクタ 70"/>
        <xdr:cNvCxnSpPr/>
      </xdr:nvCxnSpPr>
      <xdr:spPr>
        <a:xfrm>
          <a:off x="2019300" y="608524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37130</xdr:rowOff>
    </xdr:from>
    <xdr:to>
      <xdr:col>2</xdr:col>
      <xdr:colOff>638175</xdr:colOff>
      <xdr:row>35</xdr:row>
      <xdr:rowOff>84493</xdr:rowOff>
    </xdr:to>
    <xdr:cxnSp macro="">
      <xdr:nvCxnSpPr>
        <xdr:cNvPr id="74" name="直線コネクタ 73"/>
        <xdr:cNvCxnSpPr/>
      </xdr:nvCxnSpPr>
      <xdr:spPr>
        <a:xfrm>
          <a:off x="1130300" y="6037880"/>
          <a:ext cx="889000" cy="4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85771</xdr:rowOff>
    </xdr:from>
    <xdr:to>
      <xdr:col>6</xdr:col>
      <xdr:colOff>561975</xdr:colOff>
      <xdr:row>36</xdr:row>
      <xdr:rowOff>15921</xdr:rowOff>
    </xdr:to>
    <xdr:sp macro="" textlink="">
      <xdr:nvSpPr>
        <xdr:cNvPr id="84" name="円/楕円 83"/>
        <xdr:cNvSpPr/>
      </xdr:nvSpPr>
      <xdr:spPr>
        <a:xfrm>
          <a:off x="4584700" y="60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64198</xdr:rowOff>
    </xdr:from>
    <xdr:ext cx="534377" cy="259045"/>
    <xdr:sp macro="" textlink="">
      <xdr:nvSpPr>
        <xdr:cNvPr id="85" name="人件費該当値テキスト"/>
        <xdr:cNvSpPr txBox="1"/>
      </xdr:nvSpPr>
      <xdr:spPr>
        <a:xfrm>
          <a:off x="4686300" y="60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50938</xdr:rowOff>
    </xdr:from>
    <xdr:to>
      <xdr:col>5</xdr:col>
      <xdr:colOff>409575</xdr:colOff>
      <xdr:row>35</xdr:row>
      <xdr:rowOff>152538</xdr:rowOff>
    </xdr:to>
    <xdr:sp macro="" textlink="">
      <xdr:nvSpPr>
        <xdr:cNvPr id="86" name="円/楕円 85"/>
        <xdr:cNvSpPr/>
      </xdr:nvSpPr>
      <xdr:spPr>
        <a:xfrm>
          <a:off x="3746500" y="60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169065</xdr:rowOff>
    </xdr:from>
    <xdr:ext cx="534377" cy="259045"/>
    <xdr:sp macro="" textlink="">
      <xdr:nvSpPr>
        <xdr:cNvPr id="87" name="テキスト ボックス 86"/>
        <xdr:cNvSpPr txBox="1"/>
      </xdr:nvSpPr>
      <xdr:spPr>
        <a:xfrm>
          <a:off x="3530111" y="582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65697</xdr:rowOff>
    </xdr:from>
    <xdr:to>
      <xdr:col>4</xdr:col>
      <xdr:colOff>206375</xdr:colOff>
      <xdr:row>35</xdr:row>
      <xdr:rowOff>167297</xdr:rowOff>
    </xdr:to>
    <xdr:sp macro="" textlink="">
      <xdr:nvSpPr>
        <xdr:cNvPr id="88" name="円/楕円 87"/>
        <xdr:cNvSpPr/>
      </xdr:nvSpPr>
      <xdr:spPr>
        <a:xfrm>
          <a:off x="2857500" y="60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12374</xdr:rowOff>
    </xdr:from>
    <xdr:ext cx="534377" cy="259045"/>
    <xdr:sp macro="" textlink="">
      <xdr:nvSpPr>
        <xdr:cNvPr id="89" name="テキスト ボックス 88"/>
        <xdr:cNvSpPr txBox="1"/>
      </xdr:nvSpPr>
      <xdr:spPr>
        <a:xfrm>
          <a:off x="2641111" y="58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33693</xdr:rowOff>
    </xdr:from>
    <xdr:to>
      <xdr:col>3</xdr:col>
      <xdr:colOff>3175</xdr:colOff>
      <xdr:row>35</xdr:row>
      <xdr:rowOff>135293</xdr:rowOff>
    </xdr:to>
    <xdr:sp macro="" textlink="">
      <xdr:nvSpPr>
        <xdr:cNvPr id="90" name="円/楕円 89"/>
        <xdr:cNvSpPr/>
      </xdr:nvSpPr>
      <xdr:spPr>
        <a:xfrm>
          <a:off x="1968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151820</xdr:rowOff>
    </xdr:from>
    <xdr:ext cx="534377" cy="259045"/>
    <xdr:sp macro="" textlink="">
      <xdr:nvSpPr>
        <xdr:cNvPr id="91" name="テキスト ボックス 90"/>
        <xdr:cNvSpPr txBox="1"/>
      </xdr:nvSpPr>
      <xdr:spPr>
        <a:xfrm>
          <a:off x="1752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157780</xdr:rowOff>
    </xdr:from>
    <xdr:to>
      <xdr:col>1</xdr:col>
      <xdr:colOff>485775</xdr:colOff>
      <xdr:row>35</xdr:row>
      <xdr:rowOff>87930</xdr:rowOff>
    </xdr:to>
    <xdr:sp macro="" textlink="">
      <xdr:nvSpPr>
        <xdr:cNvPr id="92" name="円/楕円 91"/>
        <xdr:cNvSpPr/>
      </xdr:nvSpPr>
      <xdr:spPr>
        <a:xfrm>
          <a:off x="1079500" y="59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104457</xdr:rowOff>
    </xdr:from>
    <xdr:ext cx="534377" cy="259045"/>
    <xdr:sp macro="" textlink="">
      <xdr:nvSpPr>
        <xdr:cNvPr id="93" name="テキスト ボックス 92"/>
        <xdr:cNvSpPr txBox="1"/>
      </xdr:nvSpPr>
      <xdr:spPr>
        <a:xfrm>
          <a:off x="863111" y="576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105448</xdr:rowOff>
    </xdr:from>
    <xdr:to>
      <xdr:col>6</xdr:col>
      <xdr:colOff>511175</xdr:colOff>
      <xdr:row>56</xdr:row>
      <xdr:rowOff>3746</xdr:rowOff>
    </xdr:to>
    <xdr:cxnSp macro="">
      <xdr:nvCxnSpPr>
        <xdr:cNvPr id="123" name="直線コネクタ 122"/>
        <xdr:cNvCxnSpPr/>
      </xdr:nvCxnSpPr>
      <xdr:spPr>
        <a:xfrm flipV="1">
          <a:off x="3797300" y="9535198"/>
          <a:ext cx="8382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3746</xdr:rowOff>
    </xdr:from>
    <xdr:to>
      <xdr:col>5</xdr:col>
      <xdr:colOff>358775</xdr:colOff>
      <xdr:row>56</xdr:row>
      <xdr:rowOff>60960</xdr:rowOff>
    </xdr:to>
    <xdr:cxnSp macro="">
      <xdr:nvCxnSpPr>
        <xdr:cNvPr id="126" name="直線コネクタ 125"/>
        <xdr:cNvCxnSpPr/>
      </xdr:nvCxnSpPr>
      <xdr:spPr>
        <a:xfrm flipV="1">
          <a:off x="2908300" y="9604946"/>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60960</xdr:rowOff>
    </xdr:from>
    <xdr:to>
      <xdr:col>4</xdr:col>
      <xdr:colOff>155575</xdr:colOff>
      <xdr:row>56</xdr:row>
      <xdr:rowOff>101905</xdr:rowOff>
    </xdr:to>
    <xdr:cxnSp macro="">
      <xdr:nvCxnSpPr>
        <xdr:cNvPr id="129" name="直線コネクタ 128"/>
        <xdr:cNvCxnSpPr/>
      </xdr:nvCxnSpPr>
      <xdr:spPr>
        <a:xfrm flipV="1">
          <a:off x="2019300" y="9662160"/>
          <a:ext cx="889000" cy="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67996</xdr:rowOff>
    </xdr:from>
    <xdr:to>
      <xdr:col>2</xdr:col>
      <xdr:colOff>638175</xdr:colOff>
      <xdr:row>56</xdr:row>
      <xdr:rowOff>101905</xdr:rowOff>
    </xdr:to>
    <xdr:cxnSp macro="">
      <xdr:nvCxnSpPr>
        <xdr:cNvPr id="132" name="直線コネクタ 131"/>
        <xdr:cNvCxnSpPr/>
      </xdr:nvCxnSpPr>
      <xdr:spPr>
        <a:xfrm>
          <a:off x="1130300" y="966919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54648</xdr:rowOff>
    </xdr:from>
    <xdr:to>
      <xdr:col>6</xdr:col>
      <xdr:colOff>561975</xdr:colOff>
      <xdr:row>55</xdr:row>
      <xdr:rowOff>156248</xdr:rowOff>
    </xdr:to>
    <xdr:sp macro="" textlink="">
      <xdr:nvSpPr>
        <xdr:cNvPr id="142" name="円/楕円 141"/>
        <xdr:cNvSpPr/>
      </xdr:nvSpPr>
      <xdr:spPr>
        <a:xfrm>
          <a:off x="4584700" y="9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77525</xdr:rowOff>
    </xdr:from>
    <xdr:ext cx="534377" cy="259045"/>
    <xdr:sp macro="" textlink="">
      <xdr:nvSpPr>
        <xdr:cNvPr id="143" name="物件費該当値テキスト"/>
        <xdr:cNvSpPr txBox="1"/>
      </xdr:nvSpPr>
      <xdr:spPr>
        <a:xfrm>
          <a:off x="4686300" y="93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124396</xdr:rowOff>
    </xdr:from>
    <xdr:to>
      <xdr:col>5</xdr:col>
      <xdr:colOff>409575</xdr:colOff>
      <xdr:row>56</xdr:row>
      <xdr:rowOff>54546</xdr:rowOff>
    </xdr:to>
    <xdr:sp macro="" textlink="">
      <xdr:nvSpPr>
        <xdr:cNvPr id="144" name="円/楕円 143"/>
        <xdr:cNvSpPr/>
      </xdr:nvSpPr>
      <xdr:spPr>
        <a:xfrm>
          <a:off x="3746500" y="95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71073</xdr:rowOff>
    </xdr:from>
    <xdr:ext cx="534377" cy="259045"/>
    <xdr:sp macro="" textlink="">
      <xdr:nvSpPr>
        <xdr:cNvPr id="145" name="テキスト ボックス 144"/>
        <xdr:cNvSpPr txBox="1"/>
      </xdr:nvSpPr>
      <xdr:spPr>
        <a:xfrm>
          <a:off x="3530111" y="93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10160</xdr:rowOff>
    </xdr:from>
    <xdr:to>
      <xdr:col>4</xdr:col>
      <xdr:colOff>206375</xdr:colOff>
      <xdr:row>56</xdr:row>
      <xdr:rowOff>111760</xdr:rowOff>
    </xdr:to>
    <xdr:sp macro="" textlink="">
      <xdr:nvSpPr>
        <xdr:cNvPr id="146" name="円/楕円 145"/>
        <xdr:cNvSpPr/>
      </xdr:nvSpPr>
      <xdr:spPr>
        <a:xfrm>
          <a:off x="2857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128287</xdr:rowOff>
    </xdr:from>
    <xdr:ext cx="534377" cy="259045"/>
    <xdr:sp macro="" textlink="">
      <xdr:nvSpPr>
        <xdr:cNvPr id="147" name="テキスト ボックス 146"/>
        <xdr:cNvSpPr txBox="1"/>
      </xdr:nvSpPr>
      <xdr:spPr>
        <a:xfrm>
          <a:off x="2641111" y="93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51105</xdr:rowOff>
    </xdr:from>
    <xdr:to>
      <xdr:col>3</xdr:col>
      <xdr:colOff>3175</xdr:colOff>
      <xdr:row>56</xdr:row>
      <xdr:rowOff>152705</xdr:rowOff>
    </xdr:to>
    <xdr:sp macro="" textlink="">
      <xdr:nvSpPr>
        <xdr:cNvPr id="148" name="円/楕円 147"/>
        <xdr:cNvSpPr/>
      </xdr:nvSpPr>
      <xdr:spPr>
        <a:xfrm>
          <a:off x="1968500" y="96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143832</xdr:rowOff>
    </xdr:from>
    <xdr:ext cx="534377" cy="259045"/>
    <xdr:sp macro="" textlink="">
      <xdr:nvSpPr>
        <xdr:cNvPr id="149" name="テキスト ボックス 148"/>
        <xdr:cNvSpPr txBox="1"/>
      </xdr:nvSpPr>
      <xdr:spPr>
        <a:xfrm>
          <a:off x="1752111"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17196</xdr:rowOff>
    </xdr:from>
    <xdr:to>
      <xdr:col>1</xdr:col>
      <xdr:colOff>485775</xdr:colOff>
      <xdr:row>56</xdr:row>
      <xdr:rowOff>118796</xdr:rowOff>
    </xdr:to>
    <xdr:sp macro="" textlink="">
      <xdr:nvSpPr>
        <xdr:cNvPr id="150" name="円/楕円 149"/>
        <xdr:cNvSpPr/>
      </xdr:nvSpPr>
      <xdr:spPr>
        <a:xfrm>
          <a:off x="1079500" y="96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109923</xdr:rowOff>
    </xdr:from>
    <xdr:ext cx="534377" cy="259045"/>
    <xdr:sp macro="" textlink="">
      <xdr:nvSpPr>
        <xdr:cNvPr id="151" name="テキスト ボックス 150"/>
        <xdr:cNvSpPr txBox="1"/>
      </xdr:nvSpPr>
      <xdr:spPr>
        <a:xfrm>
          <a:off x="863111" y="97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108725</xdr:rowOff>
    </xdr:from>
    <xdr:to>
      <xdr:col>6</xdr:col>
      <xdr:colOff>511175</xdr:colOff>
      <xdr:row>77</xdr:row>
      <xdr:rowOff>134786</xdr:rowOff>
    </xdr:to>
    <xdr:cxnSp macro="">
      <xdr:nvCxnSpPr>
        <xdr:cNvPr id="180" name="直線コネクタ 179"/>
        <xdr:cNvCxnSpPr/>
      </xdr:nvCxnSpPr>
      <xdr:spPr>
        <a:xfrm flipV="1">
          <a:off x="3797300" y="13310375"/>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134786</xdr:rowOff>
    </xdr:from>
    <xdr:to>
      <xdr:col>5</xdr:col>
      <xdr:colOff>358775</xdr:colOff>
      <xdr:row>78</xdr:row>
      <xdr:rowOff>6731</xdr:rowOff>
    </xdr:to>
    <xdr:cxnSp macro="">
      <xdr:nvCxnSpPr>
        <xdr:cNvPr id="183" name="直線コネクタ 182"/>
        <xdr:cNvCxnSpPr/>
      </xdr:nvCxnSpPr>
      <xdr:spPr>
        <a:xfrm flipV="1">
          <a:off x="2908300" y="13336436"/>
          <a:ext cx="889000" cy="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6731</xdr:rowOff>
    </xdr:from>
    <xdr:to>
      <xdr:col>4</xdr:col>
      <xdr:colOff>155575</xdr:colOff>
      <xdr:row>78</xdr:row>
      <xdr:rowOff>68224</xdr:rowOff>
    </xdr:to>
    <xdr:cxnSp macro="">
      <xdr:nvCxnSpPr>
        <xdr:cNvPr id="186" name="直線コネクタ 185"/>
        <xdr:cNvCxnSpPr/>
      </xdr:nvCxnSpPr>
      <xdr:spPr>
        <a:xfrm flipV="1">
          <a:off x="2019300" y="13379831"/>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26429</xdr:rowOff>
    </xdr:from>
    <xdr:to>
      <xdr:col>2</xdr:col>
      <xdr:colOff>638175</xdr:colOff>
      <xdr:row>78</xdr:row>
      <xdr:rowOff>68224</xdr:rowOff>
    </xdr:to>
    <xdr:cxnSp macro="">
      <xdr:nvCxnSpPr>
        <xdr:cNvPr id="189" name="直線コネクタ 188"/>
        <xdr:cNvCxnSpPr/>
      </xdr:nvCxnSpPr>
      <xdr:spPr>
        <a:xfrm>
          <a:off x="1130300" y="13399529"/>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57925</xdr:rowOff>
    </xdr:from>
    <xdr:to>
      <xdr:col>6</xdr:col>
      <xdr:colOff>561975</xdr:colOff>
      <xdr:row>77</xdr:row>
      <xdr:rowOff>159525</xdr:rowOff>
    </xdr:to>
    <xdr:sp macro="" textlink="">
      <xdr:nvSpPr>
        <xdr:cNvPr id="199" name="円/楕円 198"/>
        <xdr:cNvSpPr/>
      </xdr:nvSpPr>
      <xdr:spPr>
        <a:xfrm>
          <a:off x="4584700" y="132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80802</xdr:rowOff>
    </xdr:from>
    <xdr:ext cx="469744" cy="259045"/>
    <xdr:sp macro="" textlink="">
      <xdr:nvSpPr>
        <xdr:cNvPr id="200" name="維持補修費該当値テキスト"/>
        <xdr:cNvSpPr txBox="1"/>
      </xdr:nvSpPr>
      <xdr:spPr>
        <a:xfrm>
          <a:off x="4686300" y="131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83986</xdr:rowOff>
    </xdr:from>
    <xdr:to>
      <xdr:col>5</xdr:col>
      <xdr:colOff>409575</xdr:colOff>
      <xdr:row>78</xdr:row>
      <xdr:rowOff>14136</xdr:rowOff>
    </xdr:to>
    <xdr:sp macro="" textlink="">
      <xdr:nvSpPr>
        <xdr:cNvPr id="201" name="円/楕円 200"/>
        <xdr:cNvSpPr/>
      </xdr:nvSpPr>
      <xdr:spPr>
        <a:xfrm>
          <a:off x="3746500" y="132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5263</xdr:rowOff>
    </xdr:from>
    <xdr:ext cx="469744" cy="259045"/>
    <xdr:sp macro="" textlink="">
      <xdr:nvSpPr>
        <xdr:cNvPr id="202" name="テキスト ボックス 201"/>
        <xdr:cNvSpPr txBox="1"/>
      </xdr:nvSpPr>
      <xdr:spPr>
        <a:xfrm>
          <a:off x="3562427" y="1337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127381</xdr:rowOff>
    </xdr:from>
    <xdr:to>
      <xdr:col>4</xdr:col>
      <xdr:colOff>206375</xdr:colOff>
      <xdr:row>78</xdr:row>
      <xdr:rowOff>57531</xdr:rowOff>
    </xdr:to>
    <xdr:sp macro="" textlink="">
      <xdr:nvSpPr>
        <xdr:cNvPr id="203" name="円/楕円 202"/>
        <xdr:cNvSpPr/>
      </xdr:nvSpPr>
      <xdr:spPr>
        <a:xfrm>
          <a:off x="2857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48658</xdr:rowOff>
    </xdr:from>
    <xdr:ext cx="469744" cy="259045"/>
    <xdr:sp macro="" textlink="">
      <xdr:nvSpPr>
        <xdr:cNvPr id="204" name="テキスト ボックス 203"/>
        <xdr:cNvSpPr txBox="1"/>
      </xdr:nvSpPr>
      <xdr:spPr>
        <a:xfrm>
          <a:off x="2673427"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17424</xdr:rowOff>
    </xdr:from>
    <xdr:to>
      <xdr:col>3</xdr:col>
      <xdr:colOff>3175</xdr:colOff>
      <xdr:row>78</xdr:row>
      <xdr:rowOff>119024</xdr:rowOff>
    </xdr:to>
    <xdr:sp macro="" textlink="">
      <xdr:nvSpPr>
        <xdr:cNvPr id="205" name="円/楕円 204"/>
        <xdr:cNvSpPr/>
      </xdr:nvSpPr>
      <xdr:spPr>
        <a:xfrm>
          <a:off x="1968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110151</xdr:rowOff>
    </xdr:from>
    <xdr:ext cx="469744" cy="259045"/>
    <xdr:sp macro="" textlink="">
      <xdr:nvSpPr>
        <xdr:cNvPr id="206" name="テキスト ボックス 205"/>
        <xdr:cNvSpPr txBox="1"/>
      </xdr:nvSpPr>
      <xdr:spPr>
        <a:xfrm>
          <a:off x="1784427"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147079</xdr:rowOff>
    </xdr:from>
    <xdr:to>
      <xdr:col>1</xdr:col>
      <xdr:colOff>485775</xdr:colOff>
      <xdr:row>78</xdr:row>
      <xdr:rowOff>77229</xdr:rowOff>
    </xdr:to>
    <xdr:sp macro="" textlink="">
      <xdr:nvSpPr>
        <xdr:cNvPr id="207" name="円/楕円 206"/>
        <xdr:cNvSpPr/>
      </xdr:nvSpPr>
      <xdr:spPr>
        <a:xfrm>
          <a:off x="1079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68356</xdr:rowOff>
    </xdr:from>
    <xdr:ext cx="469744" cy="259045"/>
    <xdr:sp macro="" textlink="">
      <xdr:nvSpPr>
        <xdr:cNvPr id="208" name="テキスト ボックス 207"/>
        <xdr:cNvSpPr txBox="1"/>
      </xdr:nvSpPr>
      <xdr:spPr>
        <a:xfrm>
          <a:off x="895427" y="134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60528</xdr:rowOff>
    </xdr:from>
    <xdr:to>
      <xdr:col>6</xdr:col>
      <xdr:colOff>511175</xdr:colOff>
      <xdr:row>98</xdr:row>
      <xdr:rowOff>76758</xdr:rowOff>
    </xdr:to>
    <xdr:cxnSp macro="">
      <xdr:nvCxnSpPr>
        <xdr:cNvPr id="238" name="直線コネクタ 237"/>
        <xdr:cNvCxnSpPr/>
      </xdr:nvCxnSpPr>
      <xdr:spPr>
        <a:xfrm>
          <a:off x="3797300" y="16862628"/>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60528</xdr:rowOff>
    </xdr:from>
    <xdr:to>
      <xdr:col>5</xdr:col>
      <xdr:colOff>358775</xdr:colOff>
      <xdr:row>98</xdr:row>
      <xdr:rowOff>137071</xdr:rowOff>
    </xdr:to>
    <xdr:cxnSp macro="">
      <xdr:nvCxnSpPr>
        <xdr:cNvPr id="241" name="直線コネクタ 240"/>
        <xdr:cNvCxnSpPr/>
      </xdr:nvCxnSpPr>
      <xdr:spPr>
        <a:xfrm flipV="1">
          <a:off x="2908300" y="16862628"/>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137071</xdr:rowOff>
    </xdr:from>
    <xdr:to>
      <xdr:col>4</xdr:col>
      <xdr:colOff>155575</xdr:colOff>
      <xdr:row>98</xdr:row>
      <xdr:rowOff>162573</xdr:rowOff>
    </xdr:to>
    <xdr:cxnSp macro="">
      <xdr:nvCxnSpPr>
        <xdr:cNvPr id="244" name="直線コネクタ 243"/>
        <xdr:cNvCxnSpPr/>
      </xdr:nvCxnSpPr>
      <xdr:spPr>
        <a:xfrm flipV="1">
          <a:off x="2019300" y="16939171"/>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162573</xdr:rowOff>
    </xdr:from>
    <xdr:to>
      <xdr:col>2</xdr:col>
      <xdr:colOff>638175</xdr:colOff>
      <xdr:row>99</xdr:row>
      <xdr:rowOff>2539</xdr:rowOff>
    </xdr:to>
    <xdr:cxnSp macro="">
      <xdr:nvCxnSpPr>
        <xdr:cNvPr id="247" name="直線コネクタ 246"/>
        <xdr:cNvCxnSpPr/>
      </xdr:nvCxnSpPr>
      <xdr:spPr>
        <a:xfrm flipV="1">
          <a:off x="1130300" y="16964673"/>
          <a:ext cx="889000" cy="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25958</xdr:rowOff>
    </xdr:from>
    <xdr:to>
      <xdr:col>6</xdr:col>
      <xdr:colOff>561975</xdr:colOff>
      <xdr:row>98</xdr:row>
      <xdr:rowOff>127558</xdr:rowOff>
    </xdr:to>
    <xdr:sp macro="" textlink="">
      <xdr:nvSpPr>
        <xdr:cNvPr id="257" name="円/楕円 256"/>
        <xdr:cNvSpPr/>
      </xdr:nvSpPr>
      <xdr:spPr>
        <a:xfrm>
          <a:off x="45847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4385</xdr:rowOff>
    </xdr:from>
    <xdr:ext cx="534377" cy="259045"/>
    <xdr:sp macro="" textlink="">
      <xdr:nvSpPr>
        <xdr:cNvPr id="258" name="扶助費該当値テキスト"/>
        <xdr:cNvSpPr txBox="1"/>
      </xdr:nvSpPr>
      <xdr:spPr>
        <a:xfrm>
          <a:off x="4686300" y="16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9728</xdr:rowOff>
    </xdr:from>
    <xdr:to>
      <xdr:col>5</xdr:col>
      <xdr:colOff>409575</xdr:colOff>
      <xdr:row>98</xdr:row>
      <xdr:rowOff>111328</xdr:rowOff>
    </xdr:to>
    <xdr:sp macro="" textlink="">
      <xdr:nvSpPr>
        <xdr:cNvPr id="259" name="円/楕円 258"/>
        <xdr:cNvSpPr/>
      </xdr:nvSpPr>
      <xdr:spPr>
        <a:xfrm>
          <a:off x="3746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102455</xdr:rowOff>
    </xdr:from>
    <xdr:ext cx="534377" cy="259045"/>
    <xdr:sp macro="" textlink="">
      <xdr:nvSpPr>
        <xdr:cNvPr id="260" name="テキスト ボックス 259"/>
        <xdr:cNvSpPr txBox="1"/>
      </xdr:nvSpPr>
      <xdr:spPr>
        <a:xfrm>
          <a:off x="3530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86271</xdr:rowOff>
    </xdr:from>
    <xdr:to>
      <xdr:col>4</xdr:col>
      <xdr:colOff>206375</xdr:colOff>
      <xdr:row>99</xdr:row>
      <xdr:rowOff>16421</xdr:rowOff>
    </xdr:to>
    <xdr:sp macro="" textlink="">
      <xdr:nvSpPr>
        <xdr:cNvPr id="261" name="円/楕円 260"/>
        <xdr:cNvSpPr/>
      </xdr:nvSpPr>
      <xdr:spPr>
        <a:xfrm>
          <a:off x="2857500" y="168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7548</xdr:rowOff>
    </xdr:from>
    <xdr:ext cx="534377" cy="259045"/>
    <xdr:sp macro="" textlink="">
      <xdr:nvSpPr>
        <xdr:cNvPr id="262" name="テキスト ボックス 261"/>
        <xdr:cNvSpPr txBox="1"/>
      </xdr:nvSpPr>
      <xdr:spPr>
        <a:xfrm>
          <a:off x="2641111" y="16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111773</xdr:rowOff>
    </xdr:from>
    <xdr:to>
      <xdr:col>3</xdr:col>
      <xdr:colOff>3175</xdr:colOff>
      <xdr:row>99</xdr:row>
      <xdr:rowOff>41923</xdr:rowOff>
    </xdr:to>
    <xdr:sp macro="" textlink="">
      <xdr:nvSpPr>
        <xdr:cNvPr id="263" name="円/楕円 262"/>
        <xdr:cNvSpPr/>
      </xdr:nvSpPr>
      <xdr:spPr>
        <a:xfrm>
          <a:off x="1968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33050</xdr:rowOff>
    </xdr:from>
    <xdr:ext cx="534377" cy="259045"/>
    <xdr:sp macro="" textlink="">
      <xdr:nvSpPr>
        <xdr:cNvPr id="264" name="テキスト ボックス 263"/>
        <xdr:cNvSpPr txBox="1"/>
      </xdr:nvSpPr>
      <xdr:spPr>
        <a:xfrm>
          <a:off x="1752111" y="170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123189</xdr:rowOff>
    </xdr:from>
    <xdr:to>
      <xdr:col>1</xdr:col>
      <xdr:colOff>485775</xdr:colOff>
      <xdr:row>99</xdr:row>
      <xdr:rowOff>53339</xdr:rowOff>
    </xdr:to>
    <xdr:sp macro="" textlink="">
      <xdr:nvSpPr>
        <xdr:cNvPr id="265" name="円/楕円 264"/>
        <xdr:cNvSpPr/>
      </xdr:nvSpPr>
      <xdr:spPr>
        <a:xfrm>
          <a:off x="1079500" y="169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44466</xdr:rowOff>
    </xdr:from>
    <xdr:ext cx="534377" cy="259045"/>
    <xdr:sp macro="" textlink="">
      <xdr:nvSpPr>
        <xdr:cNvPr id="266" name="テキスト ボックス 265"/>
        <xdr:cNvSpPr txBox="1"/>
      </xdr:nvSpPr>
      <xdr:spPr>
        <a:xfrm>
          <a:off x="863111" y="170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165436</xdr:rowOff>
    </xdr:from>
    <xdr:to>
      <xdr:col>15</xdr:col>
      <xdr:colOff>180975</xdr:colOff>
      <xdr:row>36</xdr:row>
      <xdr:rowOff>128794</xdr:rowOff>
    </xdr:to>
    <xdr:cxnSp macro="">
      <xdr:nvCxnSpPr>
        <xdr:cNvPr id="299" name="直線コネクタ 298"/>
        <xdr:cNvCxnSpPr/>
      </xdr:nvCxnSpPr>
      <xdr:spPr>
        <a:xfrm flipV="1">
          <a:off x="9639300" y="6166186"/>
          <a:ext cx="838200" cy="13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112420</xdr:rowOff>
    </xdr:from>
    <xdr:to>
      <xdr:col>14</xdr:col>
      <xdr:colOff>28575</xdr:colOff>
      <xdr:row>36</xdr:row>
      <xdr:rowOff>128794</xdr:rowOff>
    </xdr:to>
    <xdr:cxnSp macro="">
      <xdr:nvCxnSpPr>
        <xdr:cNvPr id="302" name="直線コネクタ 301"/>
        <xdr:cNvCxnSpPr/>
      </xdr:nvCxnSpPr>
      <xdr:spPr>
        <a:xfrm>
          <a:off x="8750300" y="6284620"/>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112420</xdr:rowOff>
    </xdr:from>
    <xdr:to>
      <xdr:col>12</xdr:col>
      <xdr:colOff>511175</xdr:colOff>
      <xdr:row>36</xdr:row>
      <xdr:rowOff>130918</xdr:rowOff>
    </xdr:to>
    <xdr:cxnSp macro="">
      <xdr:nvCxnSpPr>
        <xdr:cNvPr id="305" name="直線コネクタ 304"/>
        <xdr:cNvCxnSpPr/>
      </xdr:nvCxnSpPr>
      <xdr:spPr>
        <a:xfrm flipV="1">
          <a:off x="7861300" y="6284620"/>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115611</xdr:rowOff>
    </xdr:from>
    <xdr:to>
      <xdr:col>11</xdr:col>
      <xdr:colOff>307975</xdr:colOff>
      <xdr:row>36</xdr:row>
      <xdr:rowOff>130918</xdr:rowOff>
    </xdr:to>
    <xdr:cxnSp macro="">
      <xdr:nvCxnSpPr>
        <xdr:cNvPr id="308" name="直線コネクタ 307"/>
        <xdr:cNvCxnSpPr/>
      </xdr:nvCxnSpPr>
      <xdr:spPr>
        <a:xfrm>
          <a:off x="6972300" y="6287811"/>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114636</xdr:rowOff>
    </xdr:from>
    <xdr:to>
      <xdr:col>15</xdr:col>
      <xdr:colOff>231775</xdr:colOff>
      <xdr:row>36</xdr:row>
      <xdr:rowOff>44786</xdr:rowOff>
    </xdr:to>
    <xdr:sp macro="" textlink="">
      <xdr:nvSpPr>
        <xdr:cNvPr id="318" name="円/楕円 317"/>
        <xdr:cNvSpPr/>
      </xdr:nvSpPr>
      <xdr:spPr>
        <a:xfrm>
          <a:off x="10426700" y="61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137513</xdr:rowOff>
    </xdr:from>
    <xdr:ext cx="534377" cy="259045"/>
    <xdr:sp macro="" textlink="">
      <xdr:nvSpPr>
        <xdr:cNvPr id="319" name="補助費等該当値テキスト"/>
        <xdr:cNvSpPr txBox="1"/>
      </xdr:nvSpPr>
      <xdr:spPr>
        <a:xfrm>
          <a:off x="10528300" y="5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77994</xdr:rowOff>
    </xdr:from>
    <xdr:to>
      <xdr:col>14</xdr:col>
      <xdr:colOff>79375</xdr:colOff>
      <xdr:row>37</xdr:row>
      <xdr:rowOff>8144</xdr:rowOff>
    </xdr:to>
    <xdr:sp macro="" textlink="">
      <xdr:nvSpPr>
        <xdr:cNvPr id="320" name="円/楕円 319"/>
        <xdr:cNvSpPr/>
      </xdr:nvSpPr>
      <xdr:spPr>
        <a:xfrm>
          <a:off x="9588500" y="62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170721</xdr:rowOff>
    </xdr:from>
    <xdr:ext cx="534377" cy="259045"/>
    <xdr:sp macro="" textlink="">
      <xdr:nvSpPr>
        <xdr:cNvPr id="321" name="テキスト ボックス 320"/>
        <xdr:cNvSpPr txBox="1"/>
      </xdr:nvSpPr>
      <xdr:spPr>
        <a:xfrm>
          <a:off x="9372111" y="63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61620</xdr:rowOff>
    </xdr:from>
    <xdr:to>
      <xdr:col>12</xdr:col>
      <xdr:colOff>561975</xdr:colOff>
      <xdr:row>36</xdr:row>
      <xdr:rowOff>163220</xdr:rowOff>
    </xdr:to>
    <xdr:sp macro="" textlink="">
      <xdr:nvSpPr>
        <xdr:cNvPr id="322" name="円/楕円 321"/>
        <xdr:cNvSpPr/>
      </xdr:nvSpPr>
      <xdr:spPr>
        <a:xfrm>
          <a:off x="8699500" y="62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154347</xdr:rowOff>
    </xdr:from>
    <xdr:ext cx="534377" cy="259045"/>
    <xdr:sp macro="" textlink="">
      <xdr:nvSpPr>
        <xdr:cNvPr id="323" name="テキスト ボックス 322"/>
        <xdr:cNvSpPr txBox="1"/>
      </xdr:nvSpPr>
      <xdr:spPr>
        <a:xfrm>
          <a:off x="8483111" y="63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80118</xdr:rowOff>
    </xdr:from>
    <xdr:to>
      <xdr:col>11</xdr:col>
      <xdr:colOff>358775</xdr:colOff>
      <xdr:row>37</xdr:row>
      <xdr:rowOff>10268</xdr:rowOff>
    </xdr:to>
    <xdr:sp macro="" textlink="">
      <xdr:nvSpPr>
        <xdr:cNvPr id="324" name="円/楕円 323"/>
        <xdr:cNvSpPr/>
      </xdr:nvSpPr>
      <xdr:spPr>
        <a:xfrm>
          <a:off x="7810500" y="6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1395</xdr:rowOff>
    </xdr:from>
    <xdr:ext cx="534377" cy="259045"/>
    <xdr:sp macro="" textlink="">
      <xdr:nvSpPr>
        <xdr:cNvPr id="325" name="テキスト ボックス 324"/>
        <xdr:cNvSpPr txBox="1"/>
      </xdr:nvSpPr>
      <xdr:spPr>
        <a:xfrm>
          <a:off x="7594111" y="634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64811</xdr:rowOff>
    </xdr:from>
    <xdr:to>
      <xdr:col>10</xdr:col>
      <xdr:colOff>155575</xdr:colOff>
      <xdr:row>36</xdr:row>
      <xdr:rowOff>166411</xdr:rowOff>
    </xdr:to>
    <xdr:sp macro="" textlink="">
      <xdr:nvSpPr>
        <xdr:cNvPr id="326" name="円/楕円 325"/>
        <xdr:cNvSpPr/>
      </xdr:nvSpPr>
      <xdr:spPr>
        <a:xfrm>
          <a:off x="6921500" y="623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11488</xdr:rowOff>
    </xdr:from>
    <xdr:ext cx="534377" cy="259045"/>
    <xdr:sp macro="" textlink="">
      <xdr:nvSpPr>
        <xdr:cNvPr id="327" name="テキスト ボックス 326"/>
        <xdr:cNvSpPr txBox="1"/>
      </xdr:nvSpPr>
      <xdr:spPr>
        <a:xfrm>
          <a:off x="6705111" y="60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68849</xdr:rowOff>
    </xdr:from>
    <xdr:to>
      <xdr:col>15</xdr:col>
      <xdr:colOff>180975</xdr:colOff>
      <xdr:row>58</xdr:row>
      <xdr:rowOff>77629</xdr:rowOff>
    </xdr:to>
    <xdr:cxnSp macro="">
      <xdr:nvCxnSpPr>
        <xdr:cNvPr id="354" name="直線コネクタ 353"/>
        <xdr:cNvCxnSpPr/>
      </xdr:nvCxnSpPr>
      <xdr:spPr>
        <a:xfrm flipV="1">
          <a:off x="9639300" y="10012949"/>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77629</xdr:rowOff>
    </xdr:from>
    <xdr:to>
      <xdr:col>14</xdr:col>
      <xdr:colOff>28575</xdr:colOff>
      <xdr:row>58</xdr:row>
      <xdr:rowOff>81624</xdr:rowOff>
    </xdr:to>
    <xdr:cxnSp macro="">
      <xdr:nvCxnSpPr>
        <xdr:cNvPr id="357" name="直線コネクタ 356"/>
        <xdr:cNvCxnSpPr/>
      </xdr:nvCxnSpPr>
      <xdr:spPr>
        <a:xfrm flipV="1">
          <a:off x="8750300" y="10021729"/>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53972</xdr:rowOff>
    </xdr:from>
    <xdr:to>
      <xdr:col>12</xdr:col>
      <xdr:colOff>511175</xdr:colOff>
      <xdr:row>58</xdr:row>
      <xdr:rowOff>81624</xdr:rowOff>
    </xdr:to>
    <xdr:cxnSp macro="">
      <xdr:nvCxnSpPr>
        <xdr:cNvPr id="360" name="直線コネクタ 359"/>
        <xdr:cNvCxnSpPr/>
      </xdr:nvCxnSpPr>
      <xdr:spPr>
        <a:xfrm>
          <a:off x="7861300" y="9998072"/>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53972</xdr:rowOff>
    </xdr:from>
    <xdr:to>
      <xdr:col>11</xdr:col>
      <xdr:colOff>307975</xdr:colOff>
      <xdr:row>58</xdr:row>
      <xdr:rowOff>68838</xdr:rowOff>
    </xdr:to>
    <xdr:cxnSp macro="">
      <xdr:nvCxnSpPr>
        <xdr:cNvPr id="363" name="直線コネクタ 362"/>
        <xdr:cNvCxnSpPr/>
      </xdr:nvCxnSpPr>
      <xdr:spPr>
        <a:xfrm flipV="1">
          <a:off x="6972300" y="9998072"/>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18049</xdr:rowOff>
    </xdr:from>
    <xdr:to>
      <xdr:col>15</xdr:col>
      <xdr:colOff>231775</xdr:colOff>
      <xdr:row>58</xdr:row>
      <xdr:rowOff>119649</xdr:rowOff>
    </xdr:to>
    <xdr:sp macro="" textlink="">
      <xdr:nvSpPr>
        <xdr:cNvPr id="373" name="円/楕円 372"/>
        <xdr:cNvSpPr/>
      </xdr:nvSpPr>
      <xdr:spPr>
        <a:xfrm>
          <a:off x="10426700" y="99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26829</xdr:rowOff>
    </xdr:from>
    <xdr:to>
      <xdr:col>14</xdr:col>
      <xdr:colOff>79375</xdr:colOff>
      <xdr:row>58</xdr:row>
      <xdr:rowOff>128429</xdr:rowOff>
    </xdr:to>
    <xdr:sp macro="" textlink="">
      <xdr:nvSpPr>
        <xdr:cNvPr id="375" name="円/楕円 374"/>
        <xdr:cNvSpPr/>
      </xdr:nvSpPr>
      <xdr:spPr>
        <a:xfrm>
          <a:off x="9588500" y="99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119556</xdr:rowOff>
    </xdr:from>
    <xdr:ext cx="534377" cy="259045"/>
    <xdr:sp macro="" textlink="">
      <xdr:nvSpPr>
        <xdr:cNvPr id="376" name="テキスト ボックス 375"/>
        <xdr:cNvSpPr txBox="1"/>
      </xdr:nvSpPr>
      <xdr:spPr>
        <a:xfrm>
          <a:off x="9372111" y="1006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30824</xdr:rowOff>
    </xdr:from>
    <xdr:to>
      <xdr:col>12</xdr:col>
      <xdr:colOff>561975</xdr:colOff>
      <xdr:row>58</xdr:row>
      <xdr:rowOff>132424</xdr:rowOff>
    </xdr:to>
    <xdr:sp macro="" textlink="">
      <xdr:nvSpPr>
        <xdr:cNvPr id="377" name="円/楕円 376"/>
        <xdr:cNvSpPr/>
      </xdr:nvSpPr>
      <xdr:spPr>
        <a:xfrm>
          <a:off x="8699500" y="99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123551</xdr:rowOff>
    </xdr:from>
    <xdr:ext cx="534377" cy="259045"/>
    <xdr:sp macro="" textlink="">
      <xdr:nvSpPr>
        <xdr:cNvPr id="378" name="テキスト ボックス 377"/>
        <xdr:cNvSpPr txBox="1"/>
      </xdr:nvSpPr>
      <xdr:spPr>
        <a:xfrm>
          <a:off x="8483111" y="100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3172</xdr:rowOff>
    </xdr:from>
    <xdr:to>
      <xdr:col>11</xdr:col>
      <xdr:colOff>358775</xdr:colOff>
      <xdr:row>58</xdr:row>
      <xdr:rowOff>104772</xdr:rowOff>
    </xdr:to>
    <xdr:sp macro="" textlink="">
      <xdr:nvSpPr>
        <xdr:cNvPr id="379" name="円/楕円 378"/>
        <xdr:cNvSpPr/>
      </xdr:nvSpPr>
      <xdr:spPr>
        <a:xfrm>
          <a:off x="7810500" y="99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121299</xdr:rowOff>
    </xdr:from>
    <xdr:ext cx="534377" cy="259045"/>
    <xdr:sp macro="" textlink="">
      <xdr:nvSpPr>
        <xdr:cNvPr id="380" name="テキスト ボックス 379"/>
        <xdr:cNvSpPr txBox="1"/>
      </xdr:nvSpPr>
      <xdr:spPr>
        <a:xfrm>
          <a:off x="7594111" y="97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18038</xdr:rowOff>
    </xdr:from>
    <xdr:to>
      <xdr:col>10</xdr:col>
      <xdr:colOff>155575</xdr:colOff>
      <xdr:row>58</xdr:row>
      <xdr:rowOff>119638</xdr:rowOff>
    </xdr:to>
    <xdr:sp macro="" textlink="">
      <xdr:nvSpPr>
        <xdr:cNvPr id="381" name="円/楕円 380"/>
        <xdr:cNvSpPr/>
      </xdr:nvSpPr>
      <xdr:spPr>
        <a:xfrm>
          <a:off x="6921500" y="996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136165</xdr:rowOff>
    </xdr:from>
    <xdr:ext cx="534377" cy="259045"/>
    <xdr:sp macro="" textlink="">
      <xdr:nvSpPr>
        <xdr:cNvPr id="382" name="テキスト ボックス 381"/>
        <xdr:cNvSpPr txBox="1"/>
      </xdr:nvSpPr>
      <xdr:spPr>
        <a:xfrm>
          <a:off x="6705111" y="973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16914</xdr:rowOff>
    </xdr:from>
    <xdr:to>
      <xdr:col>15</xdr:col>
      <xdr:colOff>180975</xdr:colOff>
      <xdr:row>79</xdr:row>
      <xdr:rowOff>19337</xdr:rowOff>
    </xdr:to>
    <xdr:cxnSp macro="">
      <xdr:nvCxnSpPr>
        <xdr:cNvPr id="411" name="直線コネクタ 410"/>
        <xdr:cNvCxnSpPr/>
      </xdr:nvCxnSpPr>
      <xdr:spPr>
        <a:xfrm flipV="1">
          <a:off x="9639300" y="1356146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137564</xdr:rowOff>
    </xdr:from>
    <xdr:to>
      <xdr:col>15</xdr:col>
      <xdr:colOff>231775</xdr:colOff>
      <xdr:row>79</xdr:row>
      <xdr:rowOff>67714</xdr:rowOff>
    </xdr:to>
    <xdr:sp macro="" textlink="">
      <xdr:nvSpPr>
        <xdr:cNvPr id="421" name="円/楕円 420"/>
        <xdr:cNvSpPr/>
      </xdr:nvSpPr>
      <xdr:spPr>
        <a:xfrm>
          <a:off x="10426700" y="135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139987</xdr:rowOff>
    </xdr:from>
    <xdr:to>
      <xdr:col>14</xdr:col>
      <xdr:colOff>79375</xdr:colOff>
      <xdr:row>79</xdr:row>
      <xdr:rowOff>70137</xdr:rowOff>
    </xdr:to>
    <xdr:sp macro="" textlink="">
      <xdr:nvSpPr>
        <xdr:cNvPr id="423" name="円/楕円 422"/>
        <xdr:cNvSpPr/>
      </xdr:nvSpPr>
      <xdr:spPr>
        <a:xfrm>
          <a:off x="9588500" y="135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61264</xdr:rowOff>
    </xdr:from>
    <xdr:ext cx="534377" cy="259045"/>
    <xdr:sp macro="" textlink="">
      <xdr:nvSpPr>
        <xdr:cNvPr id="424" name="テキスト ボックス 423"/>
        <xdr:cNvSpPr txBox="1"/>
      </xdr:nvSpPr>
      <xdr:spPr>
        <a:xfrm>
          <a:off x="9372111" y="136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42354</xdr:rowOff>
    </xdr:from>
    <xdr:to>
      <xdr:col>15</xdr:col>
      <xdr:colOff>180975</xdr:colOff>
      <xdr:row>97</xdr:row>
      <xdr:rowOff>109342</xdr:rowOff>
    </xdr:to>
    <xdr:cxnSp macro="">
      <xdr:nvCxnSpPr>
        <xdr:cNvPr id="453" name="直線コネクタ 452"/>
        <xdr:cNvCxnSpPr/>
      </xdr:nvCxnSpPr>
      <xdr:spPr>
        <a:xfrm flipV="1">
          <a:off x="9639300" y="16673004"/>
          <a:ext cx="838200" cy="6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163004</xdr:rowOff>
    </xdr:from>
    <xdr:to>
      <xdr:col>15</xdr:col>
      <xdr:colOff>231775</xdr:colOff>
      <xdr:row>97</xdr:row>
      <xdr:rowOff>93154</xdr:rowOff>
    </xdr:to>
    <xdr:sp macro="" textlink="">
      <xdr:nvSpPr>
        <xdr:cNvPr id="463" name="円/楕円 462"/>
        <xdr:cNvSpPr/>
      </xdr:nvSpPr>
      <xdr:spPr>
        <a:xfrm>
          <a:off x="104267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14431</xdr:rowOff>
    </xdr:from>
    <xdr:ext cx="534377" cy="259045"/>
    <xdr:sp macro="" textlink="">
      <xdr:nvSpPr>
        <xdr:cNvPr id="464" name="普通建設事業費 （ うち更新整備　）該当値テキスト"/>
        <xdr:cNvSpPr txBox="1"/>
      </xdr:nvSpPr>
      <xdr:spPr>
        <a:xfrm>
          <a:off x="10528300" y="164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58542</xdr:rowOff>
    </xdr:from>
    <xdr:to>
      <xdr:col>14</xdr:col>
      <xdr:colOff>79375</xdr:colOff>
      <xdr:row>97</xdr:row>
      <xdr:rowOff>160142</xdr:rowOff>
    </xdr:to>
    <xdr:sp macro="" textlink="">
      <xdr:nvSpPr>
        <xdr:cNvPr id="465" name="円/楕円 464"/>
        <xdr:cNvSpPr/>
      </xdr:nvSpPr>
      <xdr:spPr>
        <a:xfrm>
          <a:off x="9588500" y="166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5219</xdr:rowOff>
    </xdr:from>
    <xdr:ext cx="534377" cy="259045"/>
    <xdr:sp macro="" textlink="">
      <xdr:nvSpPr>
        <xdr:cNvPr id="466" name="テキスト ボックス 465"/>
        <xdr:cNvSpPr txBox="1"/>
      </xdr:nvSpPr>
      <xdr:spPr>
        <a:xfrm>
          <a:off x="9372111" y="1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129098</xdr:rowOff>
    </xdr:from>
    <xdr:to>
      <xdr:col>23</xdr:col>
      <xdr:colOff>517525</xdr:colOff>
      <xdr:row>38</xdr:row>
      <xdr:rowOff>138292</xdr:rowOff>
    </xdr:to>
    <xdr:cxnSp macro="">
      <xdr:nvCxnSpPr>
        <xdr:cNvPr id="493" name="直線コネクタ 492"/>
        <xdr:cNvCxnSpPr/>
      </xdr:nvCxnSpPr>
      <xdr:spPr>
        <a:xfrm>
          <a:off x="15481300" y="6644198"/>
          <a:ext cx="8382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129098</xdr:rowOff>
    </xdr:from>
    <xdr:to>
      <xdr:col>22</xdr:col>
      <xdr:colOff>365125</xdr:colOff>
      <xdr:row>38</xdr:row>
      <xdr:rowOff>135096</xdr:rowOff>
    </xdr:to>
    <xdr:cxnSp macro="">
      <xdr:nvCxnSpPr>
        <xdr:cNvPr id="496" name="直線コネクタ 495"/>
        <xdr:cNvCxnSpPr/>
      </xdr:nvCxnSpPr>
      <xdr:spPr>
        <a:xfrm flipV="1">
          <a:off x="14592300" y="6644198"/>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135096</xdr:rowOff>
    </xdr:from>
    <xdr:to>
      <xdr:col>21</xdr:col>
      <xdr:colOff>161925</xdr:colOff>
      <xdr:row>38</xdr:row>
      <xdr:rowOff>136079</xdr:rowOff>
    </xdr:to>
    <xdr:cxnSp macro="">
      <xdr:nvCxnSpPr>
        <xdr:cNvPr id="499" name="直線コネクタ 498"/>
        <xdr:cNvCxnSpPr/>
      </xdr:nvCxnSpPr>
      <xdr:spPr>
        <a:xfrm flipV="1">
          <a:off x="13703300" y="665019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134131</xdr:rowOff>
    </xdr:from>
    <xdr:to>
      <xdr:col>19</xdr:col>
      <xdr:colOff>644525</xdr:colOff>
      <xdr:row>38</xdr:row>
      <xdr:rowOff>136079</xdr:rowOff>
    </xdr:to>
    <xdr:cxnSp macro="">
      <xdr:nvCxnSpPr>
        <xdr:cNvPr id="502" name="直線コネクタ 501"/>
        <xdr:cNvCxnSpPr/>
      </xdr:nvCxnSpPr>
      <xdr:spPr>
        <a:xfrm>
          <a:off x="12814300" y="6649231"/>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87492</xdr:rowOff>
    </xdr:from>
    <xdr:to>
      <xdr:col>23</xdr:col>
      <xdr:colOff>568325</xdr:colOff>
      <xdr:row>39</xdr:row>
      <xdr:rowOff>17642</xdr:rowOff>
    </xdr:to>
    <xdr:sp macro="" textlink="">
      <xdr:nvSpPr>
        <xdr:cNvPr id="512" name="円/楕円 511"/>
        <xdr:cNvSpPr/>
      </xdr:nvSpPr>
      <xdr:spPr>
        <a:xfrm>
          <a:off x="16268700" y="66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78298</xdr:rowOff>
    </xdr:from>
    <xdr:to>
      <xdr:col>22</xdr:col>
      <xdr:colOff>415925</xdr:colOff>
      <xdr:row>39</xdr:row>
      <xdr:rowOff>8448</xdr:rowOff>
    </xdr:to>
    <xdr:sp macro="" textlink="">
      <xdr:nvSpPr>
        <xdr:cNvPr id="514" name="円/楕円 513"/>
        <xdr:cNvSpPr/>
      </xdr:nvSpPr>
      <xdr:spPr>
        <a:xfrm>
          <a:off x="15430500" y="65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171025</xdr:rowOff>
    </xdr:from>
    <xdr:ext cx="469744" cy="259045"/>
    <xdr:sp macro="" textlink="">
      <xdr:nvSpPr>
        <xdr:cNvPr id="515" name="テキスト ボックス 514"/>
        <xdr:cNvSpPr txBox="1"/>
      </xdr:nvSpPr>
      <xdr:spPr>
        <a:xfrm>
          <a:off x="15246427" y="668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84296</xdr:rowOff>
    </xdr:from>
    <xdr:to>
      <xdr:col>21</xdr:col>
      <xdr:colOff>212725</xdr:colOff>
      <xdr:row>39</xdr:row>
      <xdr:rowOff>14446</xdr:rowOff>
    </xdr:to>
    <xdr:sp macro="" textlink="">
      <xdr:nvSpPr>
        <xdr:cNvPr id="516" name="円/楕円 515"/>
        <xdr:cNvSpPr/>
      </xdr:nvSpPr>
      <xdr:spPr>
        <a:xfrm>
          <a:off x="14541500" y="65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5573</xdr:rowOff>
    </xdr:from>
    <xdr:ext cx="469744" cy="259045"/>
    <xdr:sp macro="" textlink="">
      <xdr:nvSpPr>
        <xdr:cNvPr id="517" name="テキスト ボックス 516"/>
        <xdr:cNvSpPr txBox="1"/>
      </xdr:nvSpPr>
      <xdr:spPr>
        <a:xfrm>
          <a:off x="14357427" y="66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85279</xdr:rowOff>
    </xdr:from>
    <xdr:to>
      <xdr:col>20</xdr:col>
      <xdr:colOff>9525</xdr:colOff>
      <xdr:row>39</xdr:row>
      <xdr:rowOff>15429</xdr:rowOff>
    </xdr:to>
    <xdr:sp macro="" textlink="">
      <xdr:nvSpPr>
        <xdr:cNvPr id="518" name="円/楕円 517"/>
        <xdr:cNvSpPr/>
      </xdr:nvSpPr>
      <xdr:spPr>
        <a:xfrm>
          <a:off x="13652500" y="66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6556</xdr:rowOff>
    </xdr:from>
    <xdr:ext cx="378565" cy="259045"/>
    <xdr:sp macro="" textlink="">
      <xdr:nvSpPr>
        <xdr:cNvPr id="519" name="テキスト ボックス 518"/>
        <xdr:cNvSpPr txBox="1"/>
      </xdr:nvSpPr>
      <xdr:spPr>
        <a:xfrm>
          <a:off x="13514017" y="6693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83331</xdr:rowOff>
    </xdr:from>
    <xdr:to>
      <xdr:col>18</xdr:col>
      <xdr:colOff>492125</xdr:colOff>
      <xdr:row>39</xdr:row>
      <xdr:rowOff>13481</xdr:rowOff>
    </xdr:to>
    <xdr:sp macro="" textlink="">
      <xdr:nvSpPr>
        <xdr:cNvPr id="520" name="円/楕円 519"/>
        <xdr:cNvSpPr/>
      </xdr:nvSpPr>
      <xdr:spPr>
        <a:xfrm>
          <a:off x="12763500" y="6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4608</xdr:rowOff>
    </xdr:from>
    <xdr:ext cx="469744" cy="259045"/>
    <xdr:sp macro="" textlink="">
      <xdr:nvSpPr>
        <xdr:cNvPr id="521" name="テキスト ボックス 520"/>
        <xdr:cNvSpPr txBox="1"/>
      </xdr:nvSpPr>
      <xdr:spPr>
        <a:xfrm>
          <a:off x="12579427" y="6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128907</xdr:rowOff>
    </xdr:from>
    <xdr:to>
      <xdr:col>23</xdr:col>
      <xdr:colOff>517525</xdr:colOff>
      <xdr:row>77</xdr:row>
      <xdr:rowOff>137013</xdr:rowOff>
    </xdr:to>
    <xdr:cxnSp macro="">
      <xdr:nvCxnSpPr>
        <xdr:cNvPr id="605" name="直線コネクタ 604"/>
        <xdr:cNvCxnSpPr/>
      </xdr:nvCxnSpPr>
      <xdr:spPr>
        <a:xfrm>
          <a:off x="15481300" y="13330557"/>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102808</xdr:rowOff>
    </xdr:from>
    <xdr:to>
      <xdr:col>22</xdr:col>
      <xdr:colOff>365125</xdr:colOff>
      <xdr:row>77</xdr:row>
      <xdr:rowOff>128907</xdr:rowOff>
    </xdr:to>
    <xdr:cxnSp macro="">
      <xdr:nvCxnSpPr>
        <xdr:cNvPr id="608" name="直線コネクタ 607"/>
        <xdr:cNvCxnSpPr/>
      </xdr:nvCxnSpPr>
      <xdr:spPr>
        <a:xfrm>
          <a:off x="14592300" y="13304458"/>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94495</xdr:rowOff>
    </xdr:from>
    <xdr:to>
      <xdr:col>21</xdr:col>
      <xdr:colOff>161925</xdr:colOff>
      <xdr:row>77</xdr:row>
      <xdr:rowOff>102808</xdr:rowOff>
    </xdr:to>
    <xdr:cxnSp macro="">
      <xdr:nvCxnSpPr>
        <xdr:cNvPr id="611" name="直線コネクタ 610"/>
        <xdr:cNvCxnSpPr/>
      </xdr:nvCxnSpPr>
      <xdr:spPr>
        <a:xfrm>
          <a:off x="13703300" y="13296145"/>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78093</xdr:rowOff>
    </xdr:from>
    <xdr:to>
      <xdr:col>19</xdr:col>
      <xdr:colOff>644525</xdr:colOff>
      <xdr:row>77</xdr:row>
      <xdr:rowOff>94495</xdr:rowOff>
    </xdr:to>
    <xdr:cxnSp macro="">
      <xdr:nvCxnSpPr>
        <xdr:cNvPr id="614" name="直線コネクタ 613"/>
        <xdr:cNvCxnSpPr/>
      </xdr:nvCxnSpPr>
      <xdr:spPr>
        <a:xfrm>
          <a:off x="12814300" y="13279743"/>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86213</xdr:rowOff>
    </xdr:from>
    <xdr:to>
      <xdr:col>23</xdr:col>
      <xdr:colOff>568325</xdr:colOff>
      <xdr:row>78</xdr:row>
      <xdr:rowOff>16363</xdr:rowOff>
    </xdr:to>
    <xdr:sp macro="" textlink="">
      <xdr:nvSpPr>
        <xdr:cNvPr id="624" name="円/楕円 623"/>
        <xdr:cNvSpPr/>
      </xdr:nvSpPr>
      <xdr:spPr>
        <a:xfrm>
          <a:off x="16268700" y="13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64640</xdr:rowOff>
    </xdr:from>
    <xdr:ext cx="534377" cy="259045"/>
    <xdr:sp macro="" textlink="">
      <xdr:nvSpPr>
        <xdr:cNvPr id="625" name="公債費該当値テキスト"/>
        <xdr:cNvSpPr txBox="1"/>
      </xdr:nvSpPr>
      <xdr:spPr>
        <a:xfrm>
          <a:off x="16370300" y="132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78107</xdr:rowOff>
    </xdr:from>
    <xdr:to>
      <xdr:col>22</xdr:col>
      <xdr:colOff>415925</xdr:colOff>
      <xdr:row>78</xdr:row>
      <xdr:rowOff>8257</xdr:rowOff>
    </xdr:to>
    <xdr:sp macro="" textlink="">
      <xdr:nvSpPr>
        <xdr:cNvPr id="626" name="円/楕円 625"/>
        <xdr:cNvSpPr/>
      </xdr:nvSpPr>
      <xdr:spPr>
        <a:xfrm>
          <a:off x="15430500" y="1327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24784</xdr:rowOff>
    </xdr:from>
    <xdr:ext cx="534377" cy="259045"/>
    <xdr:sp macro="" textlink="">
      <xdr:nvSpPr>
        <xdr:cNvPr id="627" name="テキスト ボックス 626"/>
        <xdr:cNvSpPr txBox="1"/>
      </xdr:nvSpPr>
      <xdr:spPr>
        <a:xfrm>
          <a:off x="15214111" y="130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52008</xdr:rowOff>
    </xdr:from>
    <xdr:to>
      <xdr:col>21</xdr:col>
      <xdr:colOff>212725</xdr:colOff>
      <xdr:row>77</xdr:row>
      <xdr:rowOff>153608</xdr:rowOff>
    </xdr:to>
    <xdr:sp macro="" textlink="">
      <xdr:nvSpPr>
        <xdr:cNvPr id="628" name="円/楕円 627"/>
        <xdr:cNvSpPr/>
      </xdr:nvSpPr>
      <xdr:spPr>
        <a:xfrm>
          <a:off x="14541500" y="132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170135</xdr:rowOff>
    </xdr:from>
    <xdr:ext cx="534377" cy="259045"/>
    <xdr:sp macro="" textlink="">
      <xdr:nvSpPr>
        <xdr:cNvPr id="629" name="テキスト ボックス 628"/>
        <xdr:cNvSpPr txBox="1"/>
      </xdr:nvSpPr>
      <xdr:spPr>
        <a:xfrm>
          <a:off x="14325111" y="130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43695</xdr:rowOff>
    </xdr:from>
    <xdr:to>
      <xdr:col>20</xdr:col>
      <xdr:colOff>9525</xdr:colOff>
      <xdr:row>77</xdr:row>
      <xdr:rowOff>145295</xdr:rowOff>
    </xdr:to>
    <xdr:sp macro="" textlink="">
      <xdr:nvSpPr>
        <xdr:cNvPr id="630" name="円/楕円 629"/>
        <xdr:cNvSpPr/>
      </xdr:nvSpPr>
      <xdr:spPr>
        <a:xfrm>
          <a:off x="13652500" y="132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161822</xdr:rowOff>
    </xdr:from>
    <xdr:ext cx="534377" cy="259045"/>
    <xdr:sp macro="" textlink="">
      <xdr:nvSpPr>
        <xdr:cNvPr id="631" name="テキスト ボックス 630"/>
        <xdr:cNvSpPr txBox="1"/>
      </xdr:nvSpPr>
      <xdr:spPr>
        <a:xfrm>
          <a:off x="13436111" y="130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27293</xdr:rowOff>
    </xdr:from>
    <xdr:to>
      <xdr:col>18</xdr:col>
      <xdr:colOff>492125</xdr:colOff>
      <xdr:row>77</xdr:row>
      <xdr:rowOff>128893</xdr:rowOff>
    </xdr:to>
    <xdr:sp macro="" textlink="">
      <xdr:nvSpPr>
        <xdr:cNvPr id="632" name="円/楕円 631"/>
        <xdr:cNvSpPr/>
      </xdr:nvSpPr>
      <xdr:spPr>
        <a:xfrm>
          <a:off x="12763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145420</xdr:rowOff>
    </xdr:from>
    <xdr:ext cx="534377" cy="259045"/>
    <xdr:sp macro="" textlink="">
      <xdr:nvSpPr>
        <xdr:cNvPr id="633" name="テキスト ボックス 632"/>
        <xdr:cNvSpPr txBox="1"/>
      </xdr:nvSpPr>
      <xdr:spPr>
        <a:xfrm>
          <a:off x="12547111" y="130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114708</xdr:rowOff>
    </xdr:from>
    <xdr:to>
      <xdr:col>23</xdr:col>
      <xdr:colOff>517525</xdr:colOff>
      <xdr:row>98</xdr:row>
      <xdr:rowOff>136669</xdr:rowOff>
    </xdr:to>
    <xdr:cxnSp macro="">
      <xdr:nvCxnSpPr>
        <xdr:cNvPr id="660" name="直線コネクタ 659"/>
        <xdr:cNvCxnSpPr/>
      </xdr:nvCxnSpPr>
      <xdr:spPr>
        <a:xfrm>
          <a:off x="15481300" y="16916808"/>
          <a:ext cx="838200" cy="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90757</xdr:rowOff>
    </xdr:from>
    <xdr:to>
      <xdr:col>22</xdr:col>
      <xdr:colOff>365125</xdr:colOff>
      <xdr:row>98</xdr:row>
      <xdr:rowOff>114708</xdr:rowOff>
    </xdr:to>
    <xdr:cxnSp macro="">
      <xdr:nvCxnSpPr>
        <xdr:cNvPr id="663" name="直線コネクタ 662"/>
        <xdr:cNvCxnSpPr/>
      </xdr:nvCxnSpPr>
      <xdr:spPr>
        <a:xfrm>
          <a:off x="14592300" y="16892857"/>
          <a:ext cx="889000" cy="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76625</xdr:rowOff>
    </xdr:from>
    <xdr:to>
      <xdr:col>21</xdr:col>
      <xdr:colOff>161925</xdr:colOff>
      <xdr:row>98</xdr:row>
      <xdr:rowOff>90757</xdr:rowOff>
    </xdr:to>
    <xdr:cxnSp macro="">
      <xdr:nvCxnSpPr>
        <xdr:cNvPr id="666" name="直線コネクタ 665"/>
        <xdr:cNvCxnSpPr/>
      </xdr:nvCxnSpPr>
      <xdr:spPr>
        <a:xfrm>
          <a:off x="13703300" y="16878725"/>
          <a:ext cx="889000" cy="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62647</xdr:rowOff>
    </xdr:from>
    <xdr:to>
      <xdr:col>19</xdr:col>
      <xdr:colOff>644525</xdr:colOff>
      <xdr:row>98</xdr:row>
      <xdr:rowOff>76625</xdr:rowOff>
    </xdr:to>
    <xdr:cxnSp macro="">
      <xdr:nvCxnSpPr>
        <xdr:cNvPr id="669" name="直線コネクタ 668"/>
        <xdr:cNvCxnSpPr/>
      </xdr:nvCxnSpPr>
      <xdr:spPr>
        <a:xfrm>
          <a:off x="12814300" y="16864747"/>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85869</xdr:rowOff>
    </xdr:from>
    <xdr:to>
      <xdr:col>23</xdr:col>
      <xdr:colOff>568325</xdr:colOff>
      <xdr:row>99</xdr:row>
      <xdr:rowOff>16019</xdr:rowOff>
    </xdr:to>
    <xdr:sp macro="" textlink="">
      <xdr:nvSpPr>
        <xdr:cNvPr id="679" name="円/楕円 678"/>
        <xdr:cNvSpPr/>
      </xdr:nvSpPr>
      <xdr:spPr>
        <a:xfrm>
          <a:off x="16268700" y="168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63908</xdr:rowOff>
    </xdr:from>
    <xdr:to>
      <xdr:col>22</xdr:col>
      <xdr:colOff>415925</xdr:colOff>
      <xdr:row>98</xdr:row>
      <xdr:rowOff>165508</xdr:rowOff>
    </xdr:to>
    <xdr:sp macro="" textlink="">
      <xdr:nvSpPr>
        <xdr:cNvPr id="681" name="円/楕円 680"/>
        <xdr:cNvSpPr/>
      </xdr:nvSpPr>
      <xdr:spPr>
        <a:xfrm>
          <a:off x="15430500" y="168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156635</xdr:rowOff>
    </xdr:from>
    <xdr:ext cx="534377" cy="259045"/>
    <xdr:sp macro="" textlink="">
      <xdr:nvSpPr>
        <xdr:cNvPr id="682" name="テキスト ボックス 681"/>
        <xdr:cNvSpPr txBox="1"/>
      </xdr:nvSpPr>
      <xdr:spPr>
        <a:xfrm>
          <a:off x="15214111" y="16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39957</xdr:rowOff>
    </xdr:from>
    <xdr:to>
      <xdr:col>21</xdr:col>
      <xdr:colOff>212725</xdr:colOff>
      <xdr:row>98</xdr:row>
      <xdr:rowOff>141557</xdr:rowOff>
    </xdr:to>
    <xdr:sp macro="" textlink="">
      <xdr:nvSpPr>
        <xdr:cNvPr id="683" name="円/楕円 682"/>
        <xdr:cNvSpPr/>
      </xdr:nvSpPr>
      <xdr:spPr>
        <a:xfrm>
          <a:off x="14541500" y="1684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132684</xdr:rowOff>
    </xdr:from>
    <xdr:ext cx="534377" cy="259045"/>
    <xdr:sp macro="" textlink="">
      <xdr:nvSpPr>
        <xdr:cNvPr id="684" name="テキスト ボックス 683"/>
        <xdr:cNvSpPr txBox="1"/>
      </xdr:nvSpPr>
      <xdr:spPr>
        <a:xfrm>
          <a:off x="14325111" y="169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25825</xdr:rowOff>
    </xdr:from>
    <xdr:to>
      <xdr:col>20</xdr:col>
      <xdr:colOff>9525</xdr:colOff>
      <xdr:row>98</xdr:row>
      <xdr:rowOff>127425</xdr:rowOff>
    </xdr:to>
    <xdr:sp macro="" textlink="">
      <xdr:nvSpPr>
        <xdr:cNvPr id="685" name="円/楕円 684"/>
        <xdr:cNvSpPr/>
      </xdr:nvSpPr>
      <xdr:spPr>
        <a:xfrm>
          <a:off x="13652500" y="168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118552</xdr:rowOff>
    </xdr:from>
    <xdr:ext cx="534377" cy="259045"/>
    <xdr:sp macro="" textlink="">
      <xdr:nvSpPr>
        <xdr:cNvPr id="686" name="テキスト ボックス 685"/>
        <xdr:cNvSpPr txBox="1"/>
      </xdr:nvSpPr>
      <xdr:spPr>
        <a:xfrm>
          <a:off x="13436111" y="169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11847</xdr:rowOff>
    </xdr:from>
    <xdr:to>
      <xdr:col>18</xdr:col>
      <xdr:colOff>492125</xdr:colOff>
      <xdr:row>98</xdr:row>
      <xdr:rowOff>113447</xdr:rowOff>
    </xdr:to>
    <xdr:sp macro="" textlink="">
      <xdr:nvSpPr>
        <xdr:cNvPr id="687" name="円/楕円 686"/>
        <xdr:cNvSpPr/>
      </xdr:nvSpPr>
      <xdr:spPr>
        <a:xfrm>
          <a:off x="12763500" y="168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129974</xdr:rowOff>
    </xdr:from>
    <xdr:ext cx="534377" cy="259045"/>
    <xdr:sp macro="" textlink="">
      <xdr:nvSpPr>
        <xdr:cNvPr id="688" name="テキスト ボックス 687"/>
        <xdr:cNvSpPr txBox="1"/>
      </xdr:nvSpPr>
      <xdr:spPr>
        <a:xfrm>
          <a:off x="12547111" y="1658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139426</xdr:rowOff>
    </xdr:from>
    <xdr:to>
      <xdr:col>31</xdr:col>
      <xdr:colOff>34925</xdr:colOff>
      <xdr:row>38</xdr:row>
      <xdr:rowOff>139700</xdr:rowOff>
    </xdr:to>
    <xdr:cxnSp macro="">
      <xdr:nvCxnSpPr>
        <xdr:cNvPr id="718" name="直線コネクタ 717"/>
        <xdr:cNvCxnSpPr/>
      </xdr:nvCxnSpPr>
      <xdr:spPr>
        <a:xfrm>
          <a:off x="20434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139426</xdr:rowOff>
    </xdr:from>
    <xdr:to>
      <xdr:col>29</xdr:col>
      <xdr:colOff>517525</xdr:colOff>
      <xdr:row>38</xdr:row>
      <xdr:rowOff>139700</xdr:rowOff>
    </xdr:to>
    <xdr:cxnSp macro="">
      <xdr:nvCxnSpPr>
        <xdr:cNvPr id="721" name="直線コネクタ 720"/>
        <xdr:cNvCxnSpPr/>
      </xdr:nvCxnSpPr>
      <xdr:spPr>
        <a:xfrm flipV="1">
          <a:off x="19545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88626</xdr:rowOff>
    </xdr:from>
    <xdr:to>
      <xdr:col>29</xdr:col>
      <xdr:colOff>568325</xdr:colOff>
      <xdr:row>39</xdr:row>
      <xdr:rowOff>18776</xdr:rowOff>
    </xdr:to>
    <xdr:sp macro="" textlink="">
      <xdr:nvSpPr>
        <xdr:cNvPr id="738" name="円/楕円 737"/>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9903</xdr:rowOff>
    </xdr:from>
    <xdr:ext cx="249299" cy="259045"/>
    <xdr:sp macro="" textlink="">
      <xdr:nvSpPr>
        <xdr:cNvPr id="739" name="テキスト ボックス 738"/>
        <xdr:cNvSpPr txBox="1"/>
      </xdr:nvSpPr>
      <xdr:spPr>
        <a:xfrm>
          <a:off x="20309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155111</xdr:rowOff>
    </xdr:from>
    <xdr:to>
      <xdr:col>32</xdr:col>
      <xdr:colOff>187325</xdr:colOff>
      <xdr:row>58</xdr:row>
      <xdr:rowOff>156102</xdr:rowOff>
    </xdr:to>
    <xdr:cxnSp macro="">
      <xdr:nvCxnSpPr>
        <xdr:cNvPr id="772" name="直線コネクタ 771"/>
        <xdr:cNvCxnSpPr/>
      </xdr:nvCxnSpPr>
      <xdr:spPr>
        <a:xfrm flipV="1">
          <a:off x="21323300" y="1009921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156102</xdr:rowOff>
    </xdr:from>
    <xdr:to>
      <xdr:col>31</xdr:col>
      <xdr:colOff>34925</xdr:colOff>
      <xdr:row>58</xdr:row>
      <xdr:rowOff>157702</xdr:rowOff>
    </xdr:to>
    <xdr:cxnSp macro="">
      <xdr:nvCxnSpPr>
        <xdr:cNvPr id="775" name="直線コネクタ 774"/>
        <xdr:cNvCxnSpPr/>
      </xdr:nvCxnSpPr>
      <xdr:spPr>
        <a:xfrm flipV="1">
          <a:off x="20434300" y="1010020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157664</xdr:rowOff>
    </xdr:from>
    <xdr:to>
      <xdr:col>29</xdr:col>
      <xdr:colOff>517525</xdr:colOff>
      <xdr:row>58</xdr:row>
      <xdr:rowOff>157702</xdr:rowOff>
    </xdr:to>
    <xdr:cxnSp macro="">
      <xdr:nvCxnSpPr>
        <xdr:cNvPr id="778" name="直線コネクタ 777"/>
        <xdr:cNvCxnSpPr/>
      </xdr:nvCxnSpPr>
      <xdr:spPr>
        <a:xfrm>
          <a:off x="19545300" y="1010176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156635</xdr:rowOff>
    </xdr:from>
    <xdr:to>
      <xdr:col>28</xdr:col>
      <xdr:colOff>314325</xdr:colOff>
      <xdr:row>58</xdr:row>
      <xdr:rowOff>157664</xdr:rowOff>
    </xdr:to>
    <xdr:cxnSp macro="">
      <xdr:nvCxnSpPr>
        <xdr:cNvPr id="781" name="直線コネクタ 780"/>
        <xdr:cNvCxnSpPr/>
      </xdr:nvCxnSpPr>
      <xdr:spPr>
        <a:xfrm>
          <a:off x="18656300" y="1010073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104311</xdr:rowOff>
    </xdr:from>
    <xdr:to>
      <xdr:col>32</xdr:col>
      <xdr:colOff>238125</xdr:colOff>
      <xdr:row>59</xdr:row>
      <xdr:rowOff>34461</xdr:rowOff>
    </xdr:to>
    <xdr:sp macro="" textlink="">
      <xdr:nvSpPr>
        <xdr:cNvPr id="791" name="円/楕円 790"/>
        <xdr:cNvSpPr/>
      </xdr:nvSpPr>
      <xdr:spPr>
        <a:xfrm>
          <a:off x="221107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19238</xdr:rowOff>
    </xdr:from>
    <xdr:ext cx="469744" cy="259045"/>
    <xdr:sp macro="" textlink="">
      <xdr:nvSpPr>
        <xdr:cNvPr id="792" name="貸付金該当値テキスト"/>
        <xdr:cNvSpPr txBox="1"/>
      </xdr:nvSpPr>
      <xdr:spPr>
        <a:xfrm>
          <a:off x="22212300" y="99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105302</xdr:rowOff>
    </xdr:from>
    <xdr:to>
      <xdr:col>31</xdr:col>
      <xdr:colOff>85725</xdr:colOff>
      <xdr:row>59</xdr:row>
      <xdr:rowOff>35452</xdr:rowOff>
    </xdr:to>
    <xdr:sp macro="" textlink="">
      <xdr:nvSpPr>
        <xdr:cNvPr id="793" name="円/楕円 792"/>
        <xdr:cNvSpPr/>
      </xdr:nvSpPr>
      <xdr:spPr>
        <a:xfrm>
          <a:off x="21272500" y="100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26579</xdr:rowOff>
    </xdr:from>
    <xdr:ext cx="469744" cy="259045"/>
    <xdr:sp macro="" textlink="">
      <xdr:nvSpPr>
        <xdr:cNvPr id="794" name="テキスト ボックス 793"/>
        <xdr:cNvSpPr txBox="1"/>
      </xdr:nvSpPr>
      <xdr:spPr>
        <a:xfrm>
          <a:off x="21088427" y="101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106902</xdr:rowOff>
    </xdr:from>
    <xdr:to>
      <xdr:col>29</xdr:col>
      <xdr:colOff>568325</xdr:colOff>
      <xdr:row>59</xdr:row>
      <xdr:rowOff>37052</xdr:rowOff>
    </xdr:to>
    <xdr:sp macro="" textlink="">
      <xdr:nvSpPr>
        <xdr:cNvPr id="795" name="円/楕円 794"/>
        <xdr:cNvSpPr/>
      </xdr:nvSpPr>
      <xdr:spPr>
        <a:xfrm>
          <a:off x="20383500" y="100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28179</xdr:rowOff>
    </xdr:from>
    <xdr:ext cx="469744" cy="259045"/>
    <xdr:sp macro="" textlink="">
      <xdr:nvSpPr>
        <xdr:cNvPr id="796" name="テキスト ボックス 795"/>
        <xdr:cNvSpPr txBox="1"/>
      </xdr:nvSpPr>
      <xdr:spPr>
        <a:xfrm>
          <a:off x="20199427" y="101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106864</xdr:rowOff>
    </xdr:from>
    <xdr:to>
      <xdr:col>28</xdr:col>
      <xdr:colOff>365125</xdr:colOff>
      <xdr:row>59</xdr:row>
      <xdr:rowOff>37014</xdr:rowOff>
    </xdr:to>
    <xdr:sp macro="" textlink="">
      <xdr:nvSpPr>
        <xdr:cNvPr id="797" name="円/楕円 796"/>
        <xdr:cNvSpPr/>
      </xdr:nvSpPr>
      <xdr:spPr>
        <a:xfrm>
          <a:off x="19494500" y="100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28141</xdr:rowOff>
    </xdr:from>
    <xdr:ext cx="469744" cy="259045"/>
    <xdr:sp macro="" textlink="">
      <xdr:nvSpPr>
        <xdr:cNvPr id="798" name="テキスト ボックス 797"/>
        <xdr:cNvSpPr txBox="1"/>
      </xdr:nvSpPr>
      <xdr:spPr>
        <a:xfrm>
          <a:off x="19310427" y="101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105835</xdr:rowOff>
    </xdr:from>
    <xdr:to>
      <xdr:col>27</xdr:col>
      <xdr:colOff>161925</xdr:colOff>
      <xdr:row>59</xdr:row>
      <xdr:rowOff>35985</xdr:rowOff>
    </xdr:to>
    <xdr:sp macro="" textlink="">
      <xdr:nvSpPr>
        <xdr:cNvPr id="799" name="円/楕円 798"/>
        <xdr:cNvSpPr/>
      </xdr:nvSpPr>
      <xdr:spPr>
        <a:xfrm>
          <a:off x="18605500" y="100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27112</xdr:rowOff>
    </xdr:from>
    <xdr:ext cx="469744" cy="259045"/>
    <xdr:sp macro="" textlink="">
      <xdr:nvSpPr>
        <xdr:cNvPr id="800" name="テキスト ボックス 799"/>
        <xdr:cNvSpPr txBox="1"/>
      </xdr:nvSpPr>
      <xdr:spPr>
        <a:xfrm>
          <a:off x="18421427" y="1014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140671</xdr:rowOff>
    </xdr:from>
    <xdr:to>
      <xdr:col>32</xdr:col>
      <xdr:colOff>187325</xdr:colOff>
      <xdr:row>75</xdr:row>
      <xdr:rowOff>70034</xdr:rowOff>
    </xdr:to>
    <xdr:cxnSp macro="">
      <xdr:nvCxnSpPr>
        <xdr:cNvPr id="830" name="直線コネクタ 829"/>
        <xdr:cNvCxnSpPr/>
      </xdr:nvCxnSpPr>
      <xdr:spPr>
        <a:xfrm flipV="1">
          <a:off x="21323300" y="12827971"/>
          <a:ext cx="8382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70034</xdr:rowOff>
    </xdr:from>
    <xdr:to>
      <xdr:col>31</xdr:col>
      <xdr:colOff>34925</xdr:colOff>
      <xdr:row>75</xdr:row>
      <xdr:rowOff>112573</xdr:rowOff>
    </xdr:to>
    <xdr:cxnSp macro="">
      <xdr:nvCxnSpPr>
        <xdr:cNvPr id="833" name="直線コネクタ 832"/>
        <xdr:cNvCxnSpPr/>
      </xdr:nvCxnSpPr>
      <xdr:spPr>
        <a:xfrm flipV="1">
          <a:off x="20434300" y="12928784"/>
          <a:ext cx="8890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112573</xdr:rowOff>
    </xdr:from>
    <xdr:to>
      <xdr:col>29</xdr:col>
      <xdr:colOff>517525</xdr:colOff>
      <xdr:row>75</xdr:row>
      <xdr:rowOff>159665</xdr:rowOff>
    </xdr:to>
    <xdr:cxnSp macro="">
      <xdr:nvCxnSpPr>
        <xdr:cNvPr id="836" name="直線コネクタ 835"/>
        <xdr:cNvCxnSpPr/>
      </xdr:nvCxnSpPr>
      <xdr:spPr>
        <a:xfrm flipV="1">
          <a:off x="19545300" y="1297132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159665</xdr:rowOff>
    </xdr:from>
    <xdr:to>
      <xdr:col>28</xdr:col>
      <xdr:colOff>314325</xdr:colOff>
      <xdr:row>75</xdr:row>
      <xdr:rowOff>160637</xdr:rowOff>
    </xdr:to>
    <xdr:cxnSp macro="">
      <xdr:nvCxnSpPr>
        <xdr:cNvPr id="839" name="直線コネクタ 838"/>
        <xdr:cNvCxnSpPr/>
      </xdr:nvCxnSpPr>
      <xdr:spPr>
        <a:xfrm flipV="1">
          <a:off x="18656300" y="1301841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89871</xdr:rowOff>
    </xdr:from>
    <xdr:to>
      <xdr:col>32</xdr:col>
      <xdr:colOff>238125</xdr:colOff>
      <xdr:row>75</xdr:row>
      <xdr:rowOff>20021</xdr:rowOff>
    </xdr:to>
    <xdr:sp macro="" textlink="">
      <xdr:nvSpPr>
        <xdr:cNvPr id="849" name="円/楕円 848"/>
        <xdr:cNvSpPr/>
      </xdr:nvSpPr>
      <xdr:spPr>
        <a:xfrm>
          <a:off x="22110700" y="127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68298</xdr:rowOff>
    </xdr:from>
    <xdr:ext cx="534377" cy="259045"/>
    <xdr:sp macro="" textlink="">
      <xdr:nvSpPr>
        <xdr:cNvPr id="850" name="繰出金該当値テキスト"/>
        <xdr:cNvSpPr txBox="1"/>
      </xdr:nvSpPr>
      <xdr:spPr>
        <a:xfrm>
          <a:off x="22212300" y="127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19234</xdr:rowOff>
    </xdr:from>
    <xdr:to>
      <xdr:col>31</xdr:col>
      <xdr:colOff>85725</xdr:colOff>
      <xdr:row>75</xdr:row>
      <xdr:rowOff>120834</xdr:rowOff>
    </xdr:to>
    <xdr:sp macro="" textlink="">
      <xdr:nvSpPr>
        <xdr:cNvPr id="851" name="円/楕円 850"/>
        <xdr:cNvSpPr/>
      </xdr:nvSpPr>
      <xdr:spPr>
        <a:xfrm>
          <a:off x="21272500" y="128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111961</xdr:rowOff>
    </xdr:from>
    <xdr:ext cx="534377" cy="259045"/>
    <xdr:sp macro="" textlink="">
      <xdr:nvSpPr>
        <xdr:cNvPr id="852" name="テキスト ボックス 851"/>
        <xdr:cNvSpPr txBox="1"/>
      </xdr:nvSpPr>
      <xdr:spPr>
        <a:xfrm>
          <a:off x="21056111" y="129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61773</xdr:rowOff>
    </xdr:from>
    <xdr:to>
      <xdr:col>29</xdr:col>
      <xdr:colOff>568325</xdr:colOff>
      <xdr:row>75</xdr:row>
      <xdr:rowOff>163373</xdr:rowOff>
    </xdr:to>
    <xdr:sp macro="" textlink="">
      <xdr:nvSpPr>
        <xdr:cNvPr id="853" name="円/楕円 852"/>
        <xdr:cNvSpPr/>
      </xdr:nvSpPr>
      <xdr:spPr>
        <a:xfrm>
          <a:off x="20383500" y="129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154500</xdr:rowOff>
    </xdr:from>
    <xdr:ext cx="534377" cy="259045"/>
    <xdr:sp macro="" textlink="">
      <xdr:nvSpPr>
        <xdr:cNvPr id="854" name="テキスト ボックス 853"/>
        <xdr:cNvSpPr txBox="1"/>
      </xdr:nvSpPr>
      <xdr:spPr>
        <a:xfrm>
          <a:off x="20167111" y="130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108865</xdr:rowOff>
    </xdr:from>
    <xdr:to>
      <xdr:col>28</xdr:col>
      <xdr:colOff>365125</xdr:colOff>
      <xdr:row>76</xdr:row>
      <xdr:rowOff>39015</xdr:rowOff>
    </xdr:to>
    <xdr:sp macro="" textlink="">
      <xdr:nvSpPr>
        <xdr:cNvPr id="855" name="円/楕円 854"/>
        <xdr:cNvSpPr/>
      </xdr:nvSpPr>
      <xdr:spPr>
        <a:xfrm>
          <a:off x="19494500" y="129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30142</xdr:rowOff>
    </xdr:from>
    <xdr:ext cx="534377" cy="259045"/>
    <xdr:sp macro="" textlink="">
      <xdr:nvSpPr>
        <xdr:cNvPr id="856" name="テキスト ボックス 855"/>
        <xdr:cNvSpPr txBox="1"/>
      </xdr:nvSpPr>
      <xdr:spPr>
        <a:xfrm>
          <a:off x="19278111" y="130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109836</xdr:rowOff>
    </xdr:from>
    <xdr:to>
      <xdr:col>27</xdr:col>
      <xdr:colOff>161925</xdr:colOff>
      <xdr:row>76</xdr:row>
      <xdr:rowOff>39985</xdr:rowOff>
    </xdr:to>
    <xdr:sp macro="" textlink="">
      <xdr:nvSpPr>
        <xdr:cNvPr id="857" name="円/楕円 856"/>
        <xdr:cNvSpPr/>
      </xdr:nvSpPr>
      <xdr:spPr>
        <a:xfrm>
          <a:off x="18605500" y="12968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31114</xdr:rowOff>
    </xdr:from>
    <xdr:ext cx="534377" cy="259045"/>
    <xdr:sp macro="" textlink="">
      <xdr:nvSpPr>
        <xdr:cNvPr id="858" name="テキスト ボックス 857"/>
        <xdr:cNvSpPr txBox="1"/>
      </xdr:nvSpPr>
      <xdr:spPr>
        <a:xfrm>
          <a:off x="18389111" y="13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のうち、当市の最も多いコストは、人件費に係るコストとなっています。これは、人口に対し、行政区域が広いという地理的要因により、住民サービス水準の低下を防ぐため、人口一人当たりの職員数が類似団体と比較し多くなり、それに伴い、一人当たり人件費も高くなっていましたが、定員適正化計画に基づき職員数を減少させたことにより、現在はほぼ類似団体の平均値となっています。しかし、職員数の減分を臨時職員の雇用などで対応したことにより、物件費が増加しています。</a:t>
          </a:r>
          <a:endParaRPr kumimoji="1" lang="en-US" altLang="ja-JP" sz="1300">
            <a:latin typeface="ＭＳ Ｐゴシック"/>
          </a:endParaRPr>
        </a:p>
        <a:p>
          <a:r>
            <a:rPr kumimoji="1" lang="ja-JP" altLang="en-US" sz="1300">
              <a:latin typeface="ＭＳ Ｐゴシック"/>
            </a:rPr>
            <a:t>　次に多いコストは、普通建設事業費となっていますが、現在、学校施設の耐震化事業を集中的に行っているため、年々増加傾向となっています。施設の老朽化も進んでおり、普通建設事業費（うち更新整備）や維持補修費についてもコストは増加しています。</a:t>
          </a:r>
          <a:endParaRPr kumimoji="1" lang="en-US" altLang="ja-JP" sz="1300">
            <a:latin typeface="ＭＳ Ｐゴシック"/>
          </a:endParaRPr>
        </a:p>
        <a:p>
          <a:r>
            <a:rPr kumimoji="1" lang="ja-JP" altLang="en-US" sz="1300">
              <a:latin typeface="ＭＳ Ｐゴシック"/>
            </a:rPr>
            <a:t>　扶助費については、類似団体平均を下回っています。しかし、今後、高齢化等による医療や介護、また、子育て環境の充実のため支出の増大が予測されます。一方、公債費は、過去の大型事業の償還が終了していること、及び、起債の借入額を抑制していたことにより減少しております。</a:t>
          </a:r>
          <a:endParaRPr kumimoji="1" lang="en-US" altLang="ja-JP" sz="1300">
            <a:latin typeface="ＭＳ Ｐゴシック"/>
          </a:endParaRPr>
        </a:p>
        <a:p>
          <a:r>
            <a:rPr kumimoji="1" lang="ja-JP" altLang="en-US" sz="1300">
              <a:latin typeface="ＭＳ Ｐゴシック"/>
            </a:rPr>
            <a:t>　繰出金については、下水道整備や簡易水道施設などの老朽化が進み、その対応などで繰出額が増加しています。また、補助費は平成２９年度に開催される「愛顔つなぐえひめ国体」の競技会場整備を一部事務組合で行っているため、その整備に係る負担金支出により平成２７年度の値が大きくなっています。</a:t>
          </a:r>
          <a:endParaRPr kumimoji="1" lang="en-US" altLang="ja-JP" sz="1300">
            <a:latin typeface="ＭＳ Ｐゴシック"/>
          </a:endParaRPr>
        </a:p>
        <a:p>
          <a:r>
            <a:rPr kumimoji="1" lang="ja-JP" altLang="en-US" sz="1300">
              <a:latin typeface="ＭＳ Ｐゴシック"/>
            </a:rPr>
            <a:t>　多くの費目において、住民一人当たりのコストは、類似団体平均を下回っている状況ですが、今後も効率的な行財政運営に努めていきます。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愛媛県大洲市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45,539
45,408
432.22
25,676,456
23,814,393
1,777,573
15,669,929
24,621,084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11874</xdr:rowOff>
    </xdr:from>
    <xdr:to>
      <xdr:col>6</xdr:col>
      <xdr:colOff>511175</xdr:colOff>
      <xdr:row>36</xdr:row>
      <xdr:rowOff>46165</xdr:rowOff>
    </xdr:to>
    <xdr:cxnSp macro="">
      <xdr:nvCxnSpPr>
        <xdr:cNvPr id="61" name="直線コネクタ 60"/>
        <xdr:cNvCxnSpPr/>
      </xdr:nvCxnSpPr>
      <xdr:spPr>
        <a:xfrm flipV="1">
          <a:off x="3797300" y="61840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46165</xdr:rowOff>
    </xdr:from>
    <xdr:to>
      <xdr:col>5</xdr:col>
      <xdr:colOff>358775</xdr:colOff>
      <xdr:row>36</xdr:row>
      <xdr:rowOff>58166</xdr:rowOff>
    </xdr:to>
    <xdr:cxnSp macro="">
      <xdr:nvCxnSpPr>
        <xdr:cNvPr id="64" name="直線コネクタ 63"/>
        <xdr:cNvCxnSpPr/>
      </xdr:nvCxnSpPr>
      <xdr:spPr>
        <a:xfrm flipV="1">
          <a:off x="2908300" y="621836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166179</xdr:rowOff>
    </xdr:from>
    <xdr:to>
      <xdr:col>4</xdr:col>
      <xdr:colOff>155575</xdr:colOff>
      <xdr:row>36</xdr:row>
      <xdr:rowOff>58166</xdr:rowOff>
    </xdr:to>
    <xdr:cxnSp macro="">
      <xdr:nvCxnSpPr>
        <xdr:cNvPr id="67" name="直線コネクタ 66"/>
        <xdr:cNvCxnSpPr/>
      </xdr:nvCxnSpPr>
      <xdr:spPr>
        <a:xfrm>
          <a:off x="2019300" y="6166929"/>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36830</xdr:rowOff>
    </xdr:from>
    <xdr:to>
      <xdr:col>2</xdr:col>
      <xdr:colOff>638175</xdr:colOff>
      <xdr:row>35</xdr:row>
      <xdr:rowOff>166179</xdr:rowOff>
    </xdr:to>
    <xdr:cxnSp macro="">
      <xdr:nvCxnSpPr>
        <xdr:cNvPr id="70" name="直線コネクタ 69"/>
        <xdr:cNvCxnSpPr/>
      </xdr:nvCxnSpPr>
      <xdr:spPr>
        <a:xfrm>
          <a:off x="1130300" y="6037580"/>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132524</xdr:rowOff>
    </xdr:from>
    <xdr:to>
      <xdr:col>6</xdr:col>
      <xdr:colOff>561975</xdr:colOff>
      <xdr:row>36</xdr:row>
      <xdr:rowOff>62674</xdr:rowOff>
    </xdr:to>
    <xdr:sp macro="" textlink="">
      <xdr:nvSpPr>
        <xdr:cNvPr id="80" name="円/楕円 79"/>
        <xdr:cNvSpPr/>
      </xdr:nvSpPr>
      <xdr:spPr>
        <a:xfrm>
          <a:off x="45847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110951</xdr:rowOff>
    </xdr:from>
    <xdr:ext cx="469744" cy="259045"/>
    <xdr:sp macro="" textlink="">
      <xdr:nvSpPr>
        <xdr:cNvPr id="81" name="議会費該当値テキスト"/>
        <xdr:cNvSpPr txBox="1"/>
      </xdr:nvSpPr>
      <xdr:spPr>
        <a:xfrm>
          <a:off x="4686300" y="611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166815</xdr:rowOff>
    </xdr:from>
    <xdr:to>
      <xdr:col>5</xdr:col>
      <xdr:colOff>409575</xdr:colOff>
      <xdr:row>36</xdr:row>
      <xdr:rowOff>96965</xdr:rowOff>
    </xdr:to>
    <xdr:sp macro="" textlink="">
      <xdr:nvSpPr>
        <xdr:cNvPr id="82" name="円/楕円 81"/>
        <xdr:cNvSpPr/>
      </xdr:nvSpPr>
      <xdr:spPr>
        <a:xfrm>
          <a:off x="3746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88092</xdr:rowOff>
    </xdr:from>
    <xdr:ext cx="469744" cy="259045"/>
    <xdr:sp macro="" textlink="">
      <xdr:nvSpPr>
        <xdr:cNvPr id="83" name="テキスト ボックス 82"/>
        <xdr:cNvSpPr txBox="1"/>
      </xdr:nvSpPr>
      <xdr:spPr>
        <a:xfrm>
          <a:off x="3562427"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7366</xdr:rowOff>
    </xdr:from>
    <xdr:to>
      <xdr:col>4</xdr:col>
      <xdr:colOff>206375</xdr:colOff>
      <xdr:row>36</xdr:row>
      <xdr:rowOff>108966</xdr:rowOff>
    </xdr:to>
    <xdr:sp macro="" textlink="">
      <xdr:nvSpPr>
        <xdr:cNvPr id="84" name="円/楕円 83"/>
        <xdr:cNvSpPr/>
      </xdr:nvSpPr>
      <xdr:spPr>
        <a:xfrm>
          <a:off x="2857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100093</xdr:rowOff>
    </xdr:from>
    <xdr:ext cx="469744" cy="259045"/>
    <xdr:sp macro="" textlink="">
      <xdr:nvSpPr>
        <xdr:cNvPr id="85" name="テキスト ボックス 84"/>
        <xdr:cNvSpPr txBox="1"/>
      </xdr:nvSpPr>
      <xdr:spPr>
        <a:xfrm>
          <a:off x="26734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115379</xdr:rowOff>
    </xdr:from>
    <xdr:to>
      <xdr:col>3</xdr:col>
      <xdr:colOff>3175</xdr:colOff>
      <xdr:row>36</xdr:row>
      <xdr:rowOff>45529</xdr:rowOff>
    </xdr:to>
    <xdr:sp macro="" textlink="">
      <xdr:nvSpPr>
        <xdr:cNvPr id="86" name="円/楕円 85"/>
        <xdr:cNvSpPr/>
      </xdr:nvSpPr>
      <xdr:spPr>
        <a:xfrm>
          <a:off x="1968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36656</xdr:rowOff>
    </xdr:from>
    <xdr:ext cx="469744" cy="259045"/>
    <xdr:sp macro="" textlink="">
      <xdr:nvSpPr>
        <xdr:cNvPr id="87" name="テキスト ボックス 86"/>
        <xdr:cNvSpPr txBox="1"/>
      </xdr:nvSpPr>
      <xdr:spPr>
        <a:xfrm>
          <a:off x="1784427"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157480</xdr:rowOff>
    </xdr:from>
    <xdr:to>
      <xdr:col>1</xdr:col>
      <xdr:colOff>485775</xdr:colOff>
      <xdr:row>35</xdr:row>
      <xdr:rowOff>87630</xdr:rowOff>
    </xdr:to>
    <xdr:sp macro="" textlink="">
      <xdr:nvSpPr>
        <xdr:cNvPr id="88" name="円/楕円 87"/>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78757</xdr:rowOff>
    </xdr:from>
    <xdr:ext cx="469744" cy="259045"/>
    <xdr:sp macro="" textlink="">
      <xdr:nvSpPr>
        <xdr:cNvPr id="89" name="テキスト ボックス 88"/>
        <xdr:cNvSpPr txBox="1"/>
      </xdr:nvSpPr>
      <xdr:spPr>
        <a:xfrm>
          <a:off x="895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60239</xdr:rowOff>
    </xdr:from>
    <xdr:to>
      <xdr:col>6</xdr:col>
      <xdr:colOff>511175</xdr:colOff>
      <xdr:row>58</xdr:row>
      <xdr:rowOff>102324</xdr:rowOff>
    </xdr:to>
    <xdr:cxnSp macro="">
      <xdr:nvCxnSpPr>
        <xdr:cNvPr id="118" name="直線コネクタ 117"/>
        <xdr:cNvCxnSpPr/>
      </xdr:nvCxnSpPr>
      <xdr:spPr>
        <a:xfrm>
          <a:off x="3797300" y="10004339"/>
          <a:ext cx="8382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60239</xdr:rowOff>
    </xdr:from>
    <xdr:to>
      <xdr:col>5</xdr:col>
      <xdr:colOff>358775</xdr:colOff>
      <xdr:row>58</xdr:row>
      <xdr:rowOff>64361</xdr:rowOff>
    </xdr:to>
    <xdr:cxnSp macro="">
      <xdr:nvCxnSpPr>
        <xdr:cNvPr id="121" name="直線コネクタ 120"/>
        <xdr:cNvCxnSpPr/>
      </xdr:nvCxnSpPr>
      <xdr:spPr>
        <a:xfrm flipV="1">
          <a:off x="2908300" y="10004339"/>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54708</xdr:rowOff>
    </xdr:from>
    <xdr:to>
      <xdr:col>4</xdr:col>
      <xdr:colOff>155575</xdr:colOff>
      <xdr:row>58</xdr:row>
      <xdr:rowOff>64361</xdr:rowOff>
    </xdr:to>
    <xdr:cxnSp macro="">
      <xdr:nvCxnSpPr>
        <xdr:cNvPr id="124" name="直線コネクタ 123"/>
        <xdr:cNvCxnSpPr/>
      </xdr:nvCxnSpPr>
      <xdr:spPr>
        <a:xfrm>
          <a:off x="2019300" y="999880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54708</xdr:rowOff>
    </xdr:from>
    <xdr:to>
      <xdr:col>2</xdr:col>
      <xdr:colOff>638175</xdr:colOff>
      <xdr:row>58</xdr:row>
      <xdr:rowOff>58454</xdr:rowOff>
    </xdr:to>
    <xdr:cxnSp macro="">
      <xdr:nvCxnSpPr>
        <xdr:cNvPr id="127" name="直線コネクタ 126"/>
        <xdr:cNvCxnSpPr/>
      </xdr:nvCxnSpPr>
      <xdr:spPr>
        <a:xfrm flipV="1">
          <a:off x="1130300" y="9998808"/>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51524</xdr:rowOff>
    </xdr:from>
    <xdr:to>
      <xdr:col>6</xdr:col>
      <xdr:colOff>561975</xdr:colOff>
      <xdr:row>58</xdr:row>
      <xdr:rowOff>153124</xdr:rowOff>
    </xdr:to>
    <xdr:sp macro="" textlink="">
      <xdr:nvSpPr>
        <xdr:cNvPr id="137" name="円/楕円 136"/>
        <xdr:cNvSpPr/>
      </xdr:nvSpPr>
      <xdr:spPr>
        <a:xfrm>
          <a:off x="4584700" y="99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9439</xdr:rowOff>
    </xdr:from>
    <xdr:to>
      <xdr:col>5</xdr:col>
      <xdr:colOff>409575</xdr:colOff>
      <xdr:row>58</xdr:row>
      <xdr:rowOff>111039</xdr:rowOff>
    </xdr:to>
    <xdr:sp macro="" textlink="">
      <xdr:nvSpPr>
        <xdr:cNvPr id="139" name="円/楕円 138"/>
        <xdr:cNvSpPr/>
      </xdr:nvSpPr>
      <xdr:spPr>
        <a:xfrm>
          <a:off x="3746500" y="99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102166</xdr:rowOff>
    </xdr:from>
    <xdr:ext cx="534377" cy="259045"/>
    <xdr:sp macro="" textlink="">
      <xdr:nvSpPr>
        <xdr:cNvPr id="140" name="テキスト ボックス 139"/>
        <xdr:cNvSpPr txBox="1"/>
      </xdr:nvSpPr>
      <xdr:spPr>
        <a:xfrm>
          <a:off x="3530111" y="100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13561</xdr:rowOff>
    </xdr:from>
    <xdr:to>
      <xdr:col>4</xdr:col>
      <xdr:colOff>206375</xdr:colOff>
      <xdr:row>58</xdr:row>
      <xdr:rowOff>115161</xdr:rowOff>
    </xdr:to>
    <xdr:sp macro="" textlink="">
      <xdr:nvSpPr>
        <xdr:cNvPr id="141" name="円/楕円 140"/>
        <xdr:cNvSpPr/>
      </xdr:nvSpPr>
      <xdr:spPr>
        <a:xfrm>
          <a:off x="2857500" y="99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106288</xdr:rowOff>
    </xdr:from>
    <xdr:ext cx="534377" cy="259045"/>
    <xdr:sp macro="" textlink="">
      <xdr:nvSpPr>
        <xdr:cNvPr id="142" name="テキスト ボックス 141"/>
        <xdr:cNvSpPr txBox="1"/>
      </xdr:nvSpPr>
      <xdr:spPr>
        <a:xfrm>
          <a:off x="2641111" y="100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3908</xdr:rowOff>
    </xdr:from>
    <xdr:to>
      <xdr:col>3</xdr:col>
      <xdr:colOff>3175</xdr:colOff>
      <xdr:row>58</xdr:row>
      <xdr:rowOff>105508</xdr:rowOff>
    </xdr:to>
    <xdr:sp macro="" textlink="">
      <xdr:nvSpPr>
        <xdr:cNvPr id="143" name="円/楕円 142"/>
        <xdr:cNvSpPr/>
      </xdr:nvSpPr>
      <xdr:spPr>
        <a:xfrm>
          <a:off x="1968500" y="99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96635</xdr:rowOff>
    </xdr:from>
    <xdr:ext cx="534377" cy="259045"/>
    <xdr:sp macro="" textlink="">
      <xdr:nvSpPr>
        <xdr:cNvPr id="144" name="テキスト ボックス 143"/>
        <xdr:cNvSpPr txBox="1"/>
      </xdr:nvSpPr>
      <xdr:spPr>
        <a:xfrm>
          <a:off x="1752111" y="100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7654</xdr:rowOff>
    </xdr:from>
    <xdr:to>
      <xdr:col>1</xdr:col>
      <xdr:colOff>485775</xdr:colOff>
      <xdr:row>58</xdr:row>
      <xdr:rowOff>109254</xdr:rowOff>
    </xdr:to>
    <xdr:sp macro="" textlink="">
      <xdr:nvSpPr>
        <xdr:cNvPr id="145" name="円/楕円 144"/>
        <xdr:cNvSpPr/>
      </xdr:nvSpPr>
      <xdr:spPr>
        <a:xfrm>
          <a:off x="1079500" y="99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125781</xdr:rowOff>
    </xdr:from>
    <xdr:ext cx="534377" cy="259045"/>
    <xdr:sp macro="" textlink="">
      <xdr:nvSpPr>
        <xdr:cNvPr id="146" name="テキスト ボックス 145"/>
        <xdr:cNvSpPr txBox="1"/>
      </xdr:nvSpPr>
      <xdr:spPr>
        <a:xfrm>
          <a:off x="863111" y="97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127028</xdr:rowOff>
    </xdr:from>
    <xdr:to>
      <xdr:col>6</xdr:col>
      <xdr:colOff>511175</xdr:colOff>
      <xdr:row>76</xdr:row>
      <xdr:rowOff>74954</xdr:rowOff>
    </xdr:to>
    <xdr:cxnSp macro="">
      <xdr:nvCxnSpPr>
        <xdr:cNvPr id="176" name="直線コネクタ 175"/>
        <xdr:cNvCxnSpPr/>
      </xdr:nvCxnSpPr>
      <xdr:spPr>
        <a:xfrm flipV="1">
          <a:off x="3797300" y="12985778"/>
          <a:ext cx="838200" cy="1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74954</xdr:rowOff>
    </xdr:from>
    <xdr:to>
      <xdr:col>5</xdr:col>
      <xdr:colOff>358775</xdr:colOff>
      <xdr:row>77</xdr:row>
      <xdr:rowOff>20044</xdr:rowOff>
    </xdr:to>
    <xdr:cxnSp macro="">
      <xdr:nvCxnSpPr>
        <xdr:cNvPr id="179" name="直線コネクタ 178"/>
        <xdr:cNvCxnSpPr/>
      </xdr:nvCxnSpPr>
      <xdr:spPr>
        <a:xfrm flipV="1">
          <a:off x="2908300" y="13105154"/>
          <a:ext cx="8890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20044</xdr:rowOff>
    </xdr:from>
    <xdr:to>
      <xdr:col>4</xdr:col>
      <xdr:colOff>155575</xdr:colOff>
      <xdr:row>77</xdr:row>
      <xdr:rowOff>51392</xdr:rowOff>
    </xdr:to>
    <xdr:cxnSp macro="">
      <xdr:nvCxnSpPr>
        <xdr:cNvPr id="182" name="直線コネクタ 181"/>
        <xdr:cNvCxnSpPr/>
      </xdr:nvCxnSpPr>
      <xdr:spPr>
        <a:xfrm flipV="1">
          <a:off x="2019300" y="13221694"/>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51392</xdr:rowOff>
    </xdr:from>
    <xdr:to>
      <xdr:col>2</xdr:col>
      <xdr:colOff>638175</xdr:colOff>
      <xdr:row>77</xdr:row>
      <xdr:rowOff>58272</xdr:rowOff>
    </xdr:to>
    <xdr:cxnSp macro="">
      <xdr:nvCxnSpPr>
        <xdr:cNvPr id="185" name="直線コネクタ 184"/>
        <xdr:cNvCxnSpPr/>
      </xdr:nvCxnSpPr>
      <xdr:spPr>
        <a:xfrm flipV="1">
          <a:off x="1130300" y="13253042"/>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76228</xdr:rowOff>
    </xdr:from>
    <xdr:to>
      <xdr:col>6</xdr:col>
      <xdr:colOff>561975</xdr:colOff>
      <xdr:row>76</xdr:row>
      <xdr:rowOff>6378</xdr:rowOff>
    </xdr:to>
    <xdr:sp macro="" textlink="">
      <xdr:nvSpPr>
        <xdr:cNvPr id="195" name="円/楕円 194"/>
        <xdr:cNvSpPr/>
      </xdr:nvSpPr>
      <xdr:spPr>
        <a:xfrm>
          <a:off x="4584700" y="129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99105</xdr:rowOff>
    </xdr:from>
    <xdr:ext cx="599010" cy="259045"/>
    <xdr:sp macro="" textlink="">
      <xdr:nvSpPr>
        <xdr:cNvPr id="196" name="民生費該当値テキスト"/>
        <xdr:cNvSpPr txBox="1"/>
      </xdr:nvSpPr>
      <xdr:spPr>
        <a:xfrm>
          <a:off x="4686300" y="1278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24154</xdr:rowOff>
    </xdr:from>
    <xdr:to>
      <xdr:col>5</xdr:col>
      <xdr:colOff>409575</xdr:colOff>
      <xdr:row>76</xdr:row>
      <xdr:rowOff>125754</xdr:rowOff>
    </xdr:to>
    <xdr:sp macro="" textlink="">
      <xdr:nvSpPr>
        <xdr:cNvPr id="197" name="円/楕円 196"/>
        <xdr:cNvSpPr/>
      </xdr:nvSpPr>
      <xdr:spPr>
        <a:xfrm>
          <a:off x="3746500" y="130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142280</xdr:rowOff>
    </xdr:from>
    <xdr:ext cx="599010" cy="259045"/>
    <xdr:sp macro="" textlink="">
      <xdr:nvSpPr>
        <xdr:cNvPr id="198" name="テキスト ボックス 197"/>
        <xdr:cNvSpPr txBox="1"/>
      </xdr:nvSpPr>
      <xdr:spPr>
        <a:xfrm>
          <a:off x="3497794" y="1282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163,497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140694</xdr:rowOff>
    </xdr:from>
    <xdr:to>
      <xdr:col>4</xdr:col>
      <xdr:colOff>206375</xdr:colOff>
      <xdr:row>77</xdr:row>
      <xdr:rowOff>70844</xdr:rowOff>
    </xdr:to>
    <xdr:sp macro="" textlink="">
      <xdr:nvSpPr>
        <xdr:cNvPr id="199" name="円/楕円 198"/>
        <xdr:cNvSpPr/>
      </xdr:nvSpPr>
      <xdr:spPr>
        <a:xfrm>
          <a:off x="2857500" y="131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61971</xdr:rowOff>
    </xdr:from>
    <xdr:ext cx="599010" cy="259045"/>
    <xdr:sp macro="" textlink="">
      <xdr:nvSpPr>
        <xdr:cNvPr id="200" name="テキスト ボックス 199"/>
        <xdr:cNvSpPr txBox="1"/>
      </xdr:nvSpPr>
      <xdr:spPr>
        <a:xfrm>
          <a:off x="2608794" y="1326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592</xdr:rowOff>
    </xdr:from>
    <xdr:to>
      <xdr:col>3</xdr:col>
      <xdr:colOff>3175</xdr:colOff>
      <xdr:row>77</xdr:row>
      <xdr:rowOff>102192</xdr:rowOff>
    </xdr:to>
    <xdr:sp macro="" textlink="">
      <xdr:nvSpPr>
        <xdr:cNvPr id="201" name="円/楕円 200"/>
        <xdr:cNvSpPr/>
      </xdr:nvSpPr>
      <xdr:spPr>
        <a:xfrm>
          <a:off x="1968500" y="132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93319</xdr:rowOff>
    </xdr:from>
    <xdr:ext cx="599010" cy="259045"/>
    <xdr:sp macro="" textlink="">
      <xdr:nvSpPr>
        <xdr:cNvPr id="202" name="テキスト ボックス 201"/>
        <xdr:cNvSpPr txBox="1"/>
      </xdr:nvSpPr>
      <xdr:spPr>
        <a:xfrm>
          <a:off x="1719794" y="1329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7472</xdr:rowOff>
    </xdr:from>
    <xdr:to>
      <xdr:col>1</xdr:col>
      <xdr:colOff>485775</xdr:colOff>
      <xdr:row>77</xdr:row>
      <xdr:rowOff>109072</xdr:rowOff>
    </xdr:to>
    <xdr:sp macro="" textlink="">
      <xdr:nvSpPr>
        <xdr:cNvPr id="203" name="円/楕円 202"/>
        <xdr:cNvSpPr/>
      </xdr:nvSpPr>
      <xdr:spPr>
        <a:xfrm>
          <a:off x="1079500" y="132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100199</xdr:rowOff>
    </xdr:from>
    <xdr:ext cx="599010" cy="259045"/>
    <xdr:sp macro="" textlink="">
      <xdr:nvSpPr>
        <xdr:cNvPr id="204" name="テキスト ボックス 203"/>
        <xdr:cNvSpPr txBox="1"/>
      </xdr:nvSpPr>
      <xdr:spPr>
        <a:xfrm>
          <a:off x="830794" y="1330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144935</xdr:rowOff>
    </xdr:from>
    <xdr:to>
      <xdr:col>6</xdr:col>
      <xdr:colOff>511175</xdr:colOff>
      <xdr:row>96</xdr:row>
      <xdr:rowOff>148909</xdr:rowOff>
    </xdr:to>
    <xdr:cxnSp macro="">
      <xdr:nvCxnSpPr>
        <xdr:cNvPr id="235" name="直線コネクタ 234"/>
        <xdr:cNvCxnSpPr/>
      </xdr:nvCxnSpPr>
      <xdr:spPr>
        <a:xfrm flipV="1">
          <a:off x="3797300" y="16604135"/>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138252</xdr:rowOff>
    </xdr:from>
    <xdr:to>
      <xdr:col>5</xdr:col>
      <xdr:colOff>358775</xdr:colOff>
      <xdr:row>96</xdr:row>
      <xdr:rowOff>148909</xdr:rowOff>
    </xdr:to>
    <xdr:cxnSp macro="">
      <xdr:nvCxnSpPr>
        <xdr:cNvPr id="238" name="直線コネクタ 237"/>
        <xdr:cNvCxnSpPr/>
      </xdr:nvCxnSpPr>
      <xdr:spPr>
        <a:xfrm>
          <a:off x="2908300" y="16597452"/>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136782</xdr:rowOff>
    </xdr:from>
    <xdr:to>
      <xdr:col>4</xdr:col>
      <xdr:colOff>155575</xdr:colOff>
      <xdr:row>96</xdr:row>
      <xdr:rowOff>138252</xdr:rowOff>
    </xdr:to>
    <xdr:cxnSp macro="">
      <xdr:nvCxnSpPr>
        <xdr:cNvPr id="241" name="直線コネクタ 240"/>
        <xdr:cNvCxnSpPr/>
      </xdr:nvCxnSpPr>
      <xdr:spPr>
        <a:xfrm>
          <a:off x="2019300" y="1659598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77619</xdr:rowOff>
    </xdr:from>
    <xdr:to>
      <xdr:col>2</xdr:col>
      <xdr:colOff>638175</xdr:colOff>
      <xdr:row>96</xdr:row>
      <xdr:rowOff>136782</xdr:rowOff>
    </xdr:to>
    <xdr:cxnSp macro="">
      <xdr:nvCxnSpPr>
        <xdr:cNvPr id="244" name="直線コネクタ 243"/>
        <xdr:cNvCxnSpPr/>
      </xdr:nvCxnSpPr>
      <xdr:spPr>
        <a:xfrm>
          <a:off x="1130300" y="16536819"/>
          <a:ext cx="889000" cy="5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94135</xdr:rowOff>
    </xdr:from>
    <xdr:to>
      <xdr:col>6</xdr:col>
      <xdr:colOff>561975</xdr:colOff>
      <xdr:row>97</xdr:row>
      <xdr:rowOff>24285</xdr:rowOff>
    </xdr:to>
    <xdr:sp macro="" textlink="">
      <xdr:nvSpPr>
        <xdr:cNvPr id="254" name="円/楕円 253"/>
        <xdr:cNvSpPr/>
      </xdr:nvSpPr>
      <xdr:spPr>
        <a:xfrm>
          <a:off x="4584700" y="165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72562</xdr:rowOff>
    </xdr:from>
    <xdr:ext cx="534377" cy="259045"/>
    <xdr:sp macro="" textlink="">
      <xdr:nvSpPr>
        <xdr:cNvPr id="255" name="衛生費該当値テキスト"/>
        <xdr:cNvSpPr txBox="1"/>
      </xdr:nvSpPr>
      <xdr:spPr>
        <a:xfrm>
          <a:off x="4686300" y="165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98109</xdr:rowOff>
    </xdr:from>
    <xdr:to>
      <xdr:col>5</xdr:col>
      <xdr:colOff>409575</xdr:colOff>
      <xdr:row>97</xdr:row>
      <xdr:rowOff>28259</xdr:rowOff>
    </xdr:to>
    <xdr:sp macro="" textlink="">
      <xdr:nvSpPr>
        <xdr:cNvPr id="256" name="円/楕円 255"/>
        <xdr:cNvSpPr/>
      </xdr:nvSpPr>
      <xdr:spPr>
        <a:xfrm>
          <a:off x="3746500" y="165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19386</xdr:rowOff>
    </xdr:from>
    <xdr:ext cx="534377" cy="259045"/>
    <xdr:sp macro="" textlink="">
      <xdr:nvSpPr>
        <xdr:cNvPr id="257" name="テキスト ボックス 256"/>
        <xdr:cNvSpPr txBox="1"/>
      </xdr:nvSpPr>
      <xdr:spPr>
        <a:xfrm>
          <a:off x="3530111" y="166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87452</xdr:rowOff>
    </xdr:from>
    <xdr:to>
      <xdr:col>4</xdr:col>
      <xdr:colOff>206375</xdr:colOff>
      <xdr:row>97</xdr:row>
      <xdr:rowOff>17602</xdr:rowOff>
    </xdr:to>
    <xdr:sp macro="" textlink="">
      <xdr:nvSpPr>
        <xdr:cNvPr id="258" name="円/楕円 257"/>
        <xdr:cNvSpPr/>
      </xdr:nvSpPr>
      <xdr:spPr>
        <a:xfrm>
          <a:off x="2857500" y="165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8729</xdr:rowOff>
    </xdr:from>
    <xdr:ext cx="534377" cy="259045"/>
    <xdr:sp macro="" textlink="">
      <xdr:nvSpPr>
        <xdr:cNvPr id="259" name="テキスト ボックス 258"/>
        <xdr:cNvSpPr txBox="1"/>
      </xdr:nvSpPr>
      <xdr:spPr>
        <a:xfrm>
          <a:off x="2641111" y="166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85982</xdr:rowOff>
    </xdr:from>
    <xdr:to>
      <xdr:col>3</xdr:col>
      <xdr:colOff>3175</xdr:colOff>
      <xdr:row>97</xdr:row>
      <xdr:rowOff>16132</xdr:rowOff>
    </xdr:to>
    <xdr:sp macro="" textlink="">
      <xdr:nvSpPr>
        <xdr:cNvPr id="260" name="円/楕円 259"/>
        <xdr:cNvSpPr/>
      </xdr:nvSpPr>
      <xdr:spPr>
        <a:xfrm>
          <a:off x="1968500" y="165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7259</xdr:rowOff>
    </xdr:from>
    <xdr:ext cx="534377" cy="259045"/>
    <xdr:sp macro="" textlink="">
      <xdr:nvSpPr>
        <xdr:cNvPr id="261" name="テキスト ボックス 260"/>
        <xdr:cNvSpPr txBox="1"/>
      </xdr:nvSpPr>
      <xdr:spPr>
        <a:xfrm>
          <a:off x="1752111" y="1663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26819</xdr:rowOff>
    </xdr:from>
    <xdr:to>
      <xdr:col>1</xdr:col>
      <xdr:colOff>485775</xdr:colOff>
      <xdr:row>96</xdr:row>
      <xdr:rowOff>128419</xdr:rowOff>
    </xdr:to>
    <xdr:sp macro="" textlink="">
      <xdr:nvSpPr>
        <xdr:cNvPr id="262" name="円/楕円 261"/>
        <xdr:cNvSpPr/>
      </xdr:nvSpPr>
      <xdr:spPr>
        <a:xfrm>
          <a:off x="1079500" y="16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144946</xdr:rowOff>
    </xdr:from>
    <xdr:ext cx="534377" cy="259045"/>
    <xdr:sp macro="" textlink="">
      <xdr:nvSpPr>
        <xdr:cNvPr id="263" name="テキスト ボックス 262"/>
        <xdr:cNvSpPr txBox="1"/>
      </xdr:nvSpPr>
      <xdr:spPr>
        <a:xfrm>
          <a:off x="863111" y="162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127635</xdr:rowOff>
    </xdr:from>
    <xdr:to>
      <xdr:col>15</xdr:col>
      <xdr:colOff>180975</xdr:colOff>
      <xdr:row>38</xdr:row>
      <xdr:rowOff>23876</xdr:rowOff>
    </xdr:to>
    <xdr:cxnSp macro="">
      <xdr:nvCxnSpPr>
        <xdr:cNvPr id="292" name="直線コネクタ 291"/>
        <xdr:cNvCxnSpPr/>
      </xdr:nvCxnSpPr>
      <xdr:spPr>
        <a:xfrm flipV="1">
          <a:off x="9639300" y="6471285"/>
          <a:ext cx="8382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45085</xdr:rowOff>
    </xdr:from>
    <xdr:to>
      <xdr:col>14</xdr:col>
      <xdr:colOff>28575</xdr:colOff>
      <xdr:row>38</xdr:row>
      <xdr:rowOff>23876</xdr:rowOff>
    </xdr:to>
    <xdr:cxnSp macro="">
      <xdr:nvCxnSpPr>
        <xdr:cNvPr id="295" name="直線コネクタ 294"/>
        <xdr:cNvCxnSpPr/>
      </xdr:nvCxnSpPr>
      <xdr:spPr>
        <a:xfrm>
          <a:off x="8750300" y="6388735"/>
          <a:ext cx="889000" cy="1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118110</xdr:rowOff>
    </xdr:from>
    <xdr:to>
      <xdr:col>12</xdr:col>
      <xdr:colOff>511175</xdr:colOff>
      <xdr:row>37</xdr:row>
      <xdr:rowOff>45085</xdr:rowOff>
    </xdr:to>
    <xdr:cxnSp macro="">
      <xdr:nvCxnSpPr>
        <xdr:cNvPr id="298" name="直線コネクタ 297"/>
        <xdr:cNvCxnSpPr/>
      </xdr:nvCxnSpPr>
      <xdr:spPr>
        <a:xfrm>
          <a:off x="7861300" y="6290310"/>
          <a:ext cx="889000" cy="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85979</xdr:rowOff>
    </xdr:from>
    <xdr:to>
      <xdr:col>11</xdr:col>
      <xdr:colOff>307975</xdr:colOff>
      <xdr:row>36</xdr:row>
      <xdr:rowOff>118110</xdr:rowOff>
    </xdr:to>
    <xdr:cxnSp macro="">
      <xdr:nvCxnSpPr>
        <xdr:cNvPr id="301" name="直線コネクタ 300"/>
        <xdr:cNvCxnSpPr/>
      </xdr:nvCxnSpPr>
      <xdr:spPr>
        <a:xfrm>
          <a:off x="6972300" y="5915279"/>
          <a:ext cx="889000" cy="3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76835</xdr:rowOff>
    </xdr:from>
    <xdr:to>
      <xdr:col>15</xdr:col>
      <xdr:colOff>231775</xdr:colOff>
      <xdr:row>38</xdr:row>
      <xdr:rowOff>6985</xdr:rowOff>
    </xdr:to>
    <xdr:sp macro="" textlink="">
      <xdr:nvSpPr>
        <xdr:cNvPr id="311" name="円/楕円 310"/>
        <xdr:cNvSpPr/>
      </xdr:nvSpPr>
      <xdr:spPr>
        <a:xfrm>
          <a:off x="10426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99712</xdr:rowOff>
    </xdr:from>
    <xdr:ext cx="469744" cy="259045"/>
    <xdr:sp macro="" textlink="">
      <xdr:nvSpPr>
        <xdr:cNvPr id="312" name="労働費該当値テキスト"/>
        <xdr:cNvSpPr txBox="1"/>
      </xdr:nvSpPr>
      <xdr:spPr>
        <a:xfrm>
          <a:off x="10528300"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144526</xdr:rowOff>
    </xdr:from>
    <xdr:to>
      <xdr:col>14</xdr:col>
      <xdr:colOff>79375</xdr:colOff>
      <xdr:row>38</xdr:row>
      <xdr:rowOff>74676</xdr:rowOff>
    </xdr:to>
    <xdr:sp macro="" textlink="">
      <xdr:nvSpPr>
        <xdr:cNvPr id="313" name="円/楕円 312"/>
        <xdr:cNvSpPr/>
      </xdr:nvSpPr>
      <xdr:spPr>
        <a:xfrm>
          <a:off x="9588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65803</xdr:rowOff>
    </xdr:from>
    <xdr:ext cx="469744" cy="259045"/>
    <xdr:sp macro="" textlink="">
      <xdr:nvSpPr>
        <xdr:cNvPr id="314" name="テキスト ボックス 313"/>
        <xdr:cNvSpPr txBox="1"/>
      </xdr:nvSpPr>
      <xdr:spPr>
        <a:xfrm>
          <a:off x="9404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165735</xdr:rowOff>
    </xdr:from>
    <xdr:to>
      <xdr:col>12</xdr:col>
      <xdr:colOff>561975</xdr:colOff>
      <xdr:row>37</xdr:row>
      <xdr:rowOff>95885</xdr:rowOff>
    </xdr:to>
    <xdr:sp macro="" textlink="">
      <xdr:nvSpPr>
        <xdr:cNvPr id="315" name="円/楕円 314"/>
        <xdr:cNvSpPr/>
      </xdr:nvSpPr>
      <xdr:spPr>
        <a:xfrm>
          <a:off x="8699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112412</xdr:rowOff>
    </xdr:from>
    <xdr:ext cx="469744" cy="259045"/>
    <xdr:sp macro="" textlink="">
      <xdr:nvSpPr>
        <xdr:cNvPr id="316" name="テキスト ボックス 315"/>
        <xdr:cNvSpPr txBox="1"/>
      </xdr:nvSpPr>
      <xdr:spPr>
        <a:xfrm>
          <a:off x="8515427" y="611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67310</xdr:rowOff>
    </xdr:from>
    <xdr:to>
      <xdr:col>11</xdr:col>
      <xdr:colOff>358775</xdr:colOff>
      <xdr:row>36</xdr:row>
      <xdr:rowOff>168910</xdr:rowOff>
    </xdr:to>
    <xdr:sp macro="" textlink="">
      <xdr:nvSpPr>
        <xdr:cNvPr id="317" name="円/楕円 316"/>
        <xdr:cNvSpPr/>
      </xdr:nvSpPr>
      <xdr:spPr>
        <a:xfrm>
          <a:off x="781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13987</xdr:rowOff>
    </xdr:from>
    <xdr:ext cx="469744" cy="259045"/>
    <xdr:sp macro="" textlink="">
      <xdr:nvSpPr>
        <xdr:cNvPr id="318" name="テキスト ボックス 317"/>
        <xdr:cNvSpPr txBox="1"/>
      </xdr:nvSpPr>
      <xdr:spPr>
        <a:xfrm>
          <a:off x="7626427"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35179</xdr:rowOff>
    </xdr:from>
    <xdr:to>
      <xdr:col>10</xdr:col>
      <xdr:colOff>155575</xdr:colOff>
      <xdr:row>34</xdr:row>
      <xdr:rowOff>136779</xdr:rowOff>
    </xdr:to>
    <xdr:sp macro="" textlink="">
      <xdr:nvSpPr>
        <xdr:cNvPr id="319" name="円/楕円 318"/>
        <xdr:cNvSpPr/>
      </xdr:nvSpPr>
      <xdr:spPr>
        <a:xfrm>
          <a:off x="6921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153306</xdr:rowOff>
    </xdr:from>
    <xdr:ext cx="469744" cy="259045"/>
    <xdr:sp macro="" textlink="">
      <xdr:nvSpPr>
        <xdr:cNvPr id="320" name="テキスト ボックス 319"/>
        <xdr:cNvSpPr txBox="1"/>
      </xdr:nvSpPr>
      <xdr:spPr>
        <a:xfrm>
          <a:off x="6737427"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125545</xdr:rowOff>
    </xdr:from>
    <xdr:to>
      <xdr:col>15</xdr:col>
      <xdr:colOff>180975</xdr:colOff>
      <xdr:row>57</xdr:row>
      <xdr:rowOff>144336</xdr:rowOff>
    </xdr:to>
    <xdr:cxnSp macro="">
      <xdr:nvCxnSpPr>
        <xdr:cNvPr id="347" name="直線コネクタ 346"/>
        <xdr:cNvCxnSpPr/>
      </xdr:nvCxnSpPr>
      <xdr:spPr>
        <a:xfrm flipV="1">
          <a:off x="9639300" y="9898195"/>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142882</xdr:rowOff>
    </xdr:from>
    <xdr:to>
      <xdr:col>14</xdr:col>
      <xdr:colOff>28575</xdr:colOff>
      <xdr:row>57</xdr:row>
      <xdr:rowOff>144336</xdr:rowOff>
    </xdr:to>
    <xdr:cxnSp macro="">
      <xdr:nvCxnSpPr>
        <xdr:cNvPr id="350" name="直線コネクタ 349"/>
        <xdr:cNvCxnSpPr/>
      </xdr:nvCxnSpPr>
      <xdr:spPr>
        <a:xfrm>
          <a:off x="8750300" y="9915532"/>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142882</xdr:rowOff>
    </xdr:from>
    <xdr:to>
      <xdr:col>12</xdr:col>
      <xdr:colOff>511175</xdr:colOff>
      <xdr:row>57</xdr:row>
      <xdr:rowOff>166931</xdr:rowOff>
    </xdr:to>
    <xdr:cxnSp macro="">
      <xdr:nvCxnSpPr>
        <xdr:cNvPr id="353" name="直線コネクタ 352"/>
        <xdr:cNvCxnSpPr/>
      </xdr:nvCxnSpPr>
      <xdr:spPr>
        <a:xfrm flipV="1">
          <a:off x="7861300" y="9915532"/>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156259</xdr:rowOff>
    </xdr:from>
    <xdr:to>
      <xdr:col>11</xdr:col>
      <xdr:colOff>307975</xdr:colOff>
      <xdr:row>57</xdr:row>
      <xdr:rowOff>166931</xdr:rowOff>
    </xdr:to>
    <xdr:cxnSp macro="">
      <xdr:nvCxnSpPr>
        <xdr:cNvPr id="356" name="直線コネクタ 355"/>
        <xdr:cNvCxnSpPr/>
      </xdr:nvCxnSpPr>
      <xdr:spPr>
        <a:xfrm>
          <a:off x="6972300" y="9928909"/>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74745</xdr:rowOff>
    </xdr:from>
    <xdr:to>
      <xdr:col>15</xdr:col>
      <xdr:colOff>231775</xdr:colOff>
      <xdr:row>58</xdr:row>
      <xdr:rowOff>4895</xdr:rowOff>
    </xdr:to>
    <xdr:sp macro="" textlink="">
      <xdr:nvSpPr>
        <xdr:cNvPr id="366" name="円/楕円 365"/>
        <xdr:cNvSpPr/>
      </xdr:nvSpPr>
      <xdr:spPr>
        <a:xfrm>
          <a:off x="10426700" y="98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53172</xdr:rowOff>
    </xdr:from>
    <xdr:ext cx="534377" cy="259045"/>
    <xdr:sp macro="" textlink="">
      <xdr:nvSpPr>
        <xdr:cNvPr id="367" name="農林水産業費該当値テキスト"/>
        <xdr:cNvSpPr txBox="1"/>
      </xdr:nvSpPr>
      <xdr:spPr>
        <a:xfrm>
          <a:off x="10528300" y="98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93536</xdr:rowOff>
    </xdr:from>
    <xdr:to>
      <xdr:col>14</xdr:col>
      <xdr:colOff>79375</xdr:colOff>
      <xdr:row>58</xdr:row>
      <xdr:rowOff>23686</xdr:rowOff>
    </xdr:to>
    <xdr:sp macro="" textlink="">
      <xdr:nvSpPr>
        <xdr:cNvPr id="368" name="円/楕円 367"/>
        <xdr:cNvSpPr/>
      </xdr:nvSpPr>
      <xdr:spPr>
        <a:xfrm>
          <a:off x="9588500" y="98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14813</xdr:rowOff>
    </xdr:from>
    <xdr:ext cx="534377" cy="259045"/>
    <xdr:sp macro="" textlink="">
      <xdr:nvSpPr>
        <xdr:cNvPr id="369" name="テキスト ボックス 368"/>
        <xdr:cNvSpPr txBox="1"/>
      </xdr:nvSpPr>
      <xdr:spPr>
        <a:xfrm>
          <a:off x="9372111" y="99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92082</xdr:rowOff>
    </xdr:from>
    <xdr:to>
      <xdr:col>12</xdr:col>
      <xdr:colOff>561975</xdr:colOff>
      <xdr:row>58</xdr:row>
      <xdr:rowOff>22232</xdr:rowOff>
    </xdr:to>
    <xdr:sp macro="" textlink="">
      <xdr:nvSpPr>
        <xdr:cNvPr id="370" name="円/楕円 369"/>
        <xdr:cNvSpPr/>
      </xdr:nvSpPr>
      <xdr:spPr>
        <a:xfrm>
          <a:off x="8699500" y="98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13359</xdr:rowOff>
    </xdr:from>
    <xdr:ext cx="534377" cy="259045"/>
    <xdr:sp macro="" textlink="">
      <xdr:nvSpPr>
        <xdr:cNvPr id="371" name="テキスト ボックス 370"/>
        <xdr:cNvSpPr txBox="1"/>
      </xdr:nvSpPr>
      <xdr:spPr>
        <a:xfrm>
          <a:off x="8483111" y="99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116131</xdr:rowOff>
    </xdr:from>
    <xdr:to>
      <xdr:col>11</xdr:col>
      <xdr:colOff>358775</xdr:colOff>
      <xdr:row>58</xdr:row>
      <xdr:rowOff>46281</xdr:rowOff>
    </xdr:to>
    <xdr:sp macro="" textlink="">
      <xdr:nvSpPr>
        <xdr:cNvPr id="372" name="円/楕円 371"/>
        <xdr:cNvSpPr/>
      </xdr:nvSpPr>
      <xdr:spPr>
        <a:xfrm>
          <a:off x="7810500" y="98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37408</xdr:rowOff>
    </xdr:from>
    <xdr:ext cx="534377" cy="259045"/>
    <xdr:sp macro="" textlink="">
      <xdr:nvSpPr>
        <xdr:cNvPr id="373" name="テキスト ボックス 372"/>
        <xdr:cNvSpPr txBox="1"/>
      </xdr:nvSpPr>
      <xdr:spPr>
        <a:xfrm>
          <a:off x="7594111" y="99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105459</xdr:rowOff>
    </xdr:from>
    <xdr:to>
      <xdr:col>10</xdr:col>
      <xdr:colOff>155575</xdr:colOff>
      <xdr:row>58</xdr:row>
      <xdr:rowOff>35609</xdr:rowOff>
    </xdr:to>
    <xdr:sp macro="" textlink="">
      <xdr:nvSpPr>
        <xdr:cNvPr id="374" name="円/楕円 373"/>
        <xdr:cNvSpPr/>
      </xdr:nvSpPr>
      <xdr:spPr>
        <a:xfrm>
          <a:off x="6921500" y="9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26736</xdr:rowOff>
    </xdr:from>
    <xdr:ext cx="534377" cy="259045"/>
    <xdr:sp macro="" textlink="">
      <xdr:nvSpPr>
        <xdr:cNvPr id="375" name="テキスト ボックス 374"/>
        <xdr:cNvSpPr txBox="1"/>
      </xdr:nvSpPr>
      <xdr:spPr>
        <a:xfrm>
          <a:off x="6705111" y="99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143489</xdr:rowOff>
    </xdr:from>
    <xdr:to>
      <xdr:col>15</xdr:col>
      <xdr:colOff>180975</xdr:colOff>
      <xdr:row>78</xdr:row>
      <xdr:rowOff>103271</xdr:rowOff>
    </xdr:to>
    <xdr:cxnSp macro="">
      <xdr:nvCxnSpPr>
        <xdr:cNvPr id="406" name="直線コネクタ 405"/>
        <xdr:cNvCxnSpPr/>
      </xdr:nvCxnSpPr>
      <xdr:spPr>
        <a:xfrm flipV="1">
          <a:off x="9639300" y="13345139"/>
          <a:ext cx="838200" cy="1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103271</xdr:rowOff>
    </xdr:from>
    <xdr:to>
      <xdr:col>14</xdr:col>
      <xdr:colOff>28575</xdr:colOff>
      <xdr:row>78</xdr:row>
      <xdr:rowOff>120024</xdr:rowOff>
    </xdr:to>
    <xdr:cxnSp macro="">
      <xdr:nvCxnSpPr>
        <xdr:cNvPr id="409" name="直線コネクタ 408"/>
        <xdr:cNvCxnSpPr/>
      </xdr:nvCxnSpPr>
      <xdr:spPr>
        <a:xfrm flipV="1">
          <a:off x="8750300" y="13476371"/>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120024</xdr:rowOff>
    </xdr:from>
    <xdr:to>
      <xdr:col>12</xdr:col>
      <xdr:colOff>511175</xdr:colOff>
      <xdr:row>78</xdr:row>
      <xdr:rowOff>133283</xdr:rowOff>
    </xdr:to>
    <xdr:cxnSp macro="">
      <xdr:nvCxnSpPr>
        <xdr:cNvPr id="412" name="直線コネクタ 411"/>
        <xdr:cNvCxnSpPr/>
      </xdr:nvCxnSpPr>
      <xdr:spPr>
        <a:xfrm flipV="1">
          <a:off x="7861300" y="1349312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117216</xdr:rowOff>
    </xdr:from>
    <xdr:to>
      <xdr:col>11</xdr:col>
      <xdr:colOff>307975</xdr:colOff>
      <xdr:row>78</xdr:row>
      <xdr:rowOff>133283</xdr:rowOff>
    </xdr:to>
    <xdr:cxnSp macro="">
      <xdr:nvCxnSpPr>
        <xdr:cNvPr id="415" name="直線コネクタ 414"/>
        <xdr:cNvCxnSpPr/>
      </xdr:nvCxnSpPr>
      <xdr:spPr>
        <a:xfrm>
          <a:off x="6972300" y="13490316"/>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92689</xdr:rowOff>
    </xdr:from>
    <xdr:to>
      <xdr:col>15</xdr:col>
      <xdr:colOff>231775</xdr:colOff>
      <xdr:row>78</xdr:row>
      <xdr:rowOff>22839</xdr:rowOff>
    </xdr:to>
    <xdr:sp macro="" textlink="">
      <xdr:nvSpPr>
        <xdr:cNvPr id="425" name="円/楕円 424"/>
        <xdr:cNvSpPr/>
      </xdr:nvSpPr>
      <xdr:spPr>
        <a:xfrm>
          <a:off x="10426700" y="132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71116</xdr:rowOff>
    </xdr:from>
    <xdr:ext cx="534377" cy="259045"/>
    <xdr:sp macro="" textlink="">
      <xdr:nvSpPr>
        <xdr:cNvPr id="426" name="商工費該当値テキスト"/>
        <xdr:cNvSpPr txBox="1"/>
      </xdr:nvSpPr>
      <xdr:spPr>
        <a:xfrm>
          <a:off x="10528300" y="132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52471</xdr:rowOff>
    </xdr:from>
    <xdr:to>
      <xdr:col>14</xdr:col>
      <xdr:colOff>79375</xdr:colOff>
      <xdr:row>78</xdr:row>
      <xdr:rowOff>154071</xdr:rowOff>
    </xdr:to>
    <xdr:sp macro="" textlink="">
      <xdr:nvSpPr>
        <xdr:cNvPr id="427" name="円/楕円 426"/>
        <xdr:cNvSpPr/>
      </xdr:nvSpPr>
      <xdr:spPr>
        <a:xfrm>
          <a:off x="9588500" y="134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145198</xdr:rowOff>
    </xdr:from>
    <xdr:ext cx="534377" cy="259045"/>
    <xdr:sp macro="" textlink="">
      <xdr:nvSpPr>
        <xdr:cNvPr id="428" name="テキスト ボックス 427"/>
        <xdr:cNvSpPr txBox="1"/>
      </xdr:nvSpPr>
      <xdr:spPr>
        <a:xfrm>
          <a:off x="9372111" y="135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69224</xdr:rowOff>
    </xdr:from>
    <xdr:to>
      <xdr:col>12</xdr:col>
      <xdr:colOff>561975</xdr:colOff>
      <xdr:row>78</xdr:row>
      <xdr:rowOff>170824</xdr:rowOff>
    </xdr:to>
    <xdr:sp macro="" textlink="">
      <xdr:nvSpPr>
        <xdr:cNvPr id="429" name="円/楕円 428"/>
        <xdr:cNvSpPr/>
      </xdr:nvSpPr>
      <xdr:spPr>
        <a:xfrm>
          <a:off x="8699500" y="134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161951</xdr:rowOff>
    </xdr:from>
    <xdr:ext cx="469744" cy="259045"/>
    <xdr:sp macro="" textlink="">
      <xdr:nvSpPr>
        <xdr:cNvPr id="430" name="テキスト ボックス 429"/>
        <xdr:cNvSpPr txBox="1"/>
      </xdr:nvSpPr>
      <xdr:spPr>
        <a:xfrm>
          <a:off x="8515427" y="1353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82483</xdr:rowOff>
    </xdr:from>
    <xdr:to>
      <xdr:col>11</xdr:col>
      <xdr:colOff>358775</xdr:colOff>
      <xdr:row>79</xdr:row>
      <xdr:rowOff>12633</xdr:rowOff>
    </xdr:to>
    <xdr:sp macro="" textlink="">
      <xdr:nvSpPr>
        <xdr:cNvPr id="431" name="円/楕円 430"/>
        <xdr:cNvSpPr/>
      </xdr:nvSpPr>
      <xdr:spPr>
        <a:xfrm>
          <a:off x="7810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3760</xdr:rowOff>
    </xdr:from>
    <xdr:ext cx="469744" cy="259045"/>
    <xdr:sp macro="" textlink="">
      <xdr:nvSpPr>
        <xdr:cNvPr id="432" name="テキスト ボックス 431"/>
        <xdr:cNvSpPr txBox="1"/>
      </xdr:nvSpPr>
      <xdr:spPr>
        <a:xfrm>
          <a:off x="7626427" y="135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66416</xdr:rowOff>
    </xdr:from>
    <xdr:to>
      <xdr:col>10</xdr:col>
      <xdr:colOff>155575</xdr:colOff>
      <xdr:row>78</xdr:row>
      <xdr:rowOff>168016</xdr:rowOff>
    </xdr:to>
    <xdr:sp macro="" textlink="">
      <xdr:nvSpPr>
        <xdr:cNvPr id="433" name="円/楕円 432"/>
        <xdr:cNvSpPr/>
      </xdr:nvSpPr>
      <xdr:spPr>
        <a:xfrm>
          <a:off x="6921500" y="134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159143</xdr:rowOff>
    </xdr:from>
    <xdr:ext cx="469744" cy="259045"/>
    <xdr:sp macro="" textlink="">
      <xdr:nvSpPr>
        <xdr:cNvPr id="434" name="テキスト ボックス 433"/>
        <xdr:cNvSpPr txBox="1"/>
      </xdr:nvSpPr>
      <xdr:spPr>
        <a:xfrm>
          <a:off x="6737427" y="135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94458</xdr:rowOff>
    </xdr:from>
    <xdr:to>
      <xdr:col>15</xdr:col>
      <xdr:colOff>180975</xdr:colOff>
      <xdr:row>98</xdr:row>
      <xdr:rowOff>99895</xdr:rowOff>
    </xdr:to>
    <xdr:cxnSp macro="">
      <xdr:nvCxnSpPr>
        <xdr:cNvPr id="461" name="直線コネクタ 460"/>
        <xdr:cNvCxnSpPr/>
      </xdr:nvCxnSpPr>
      <xdr:spPr>
        <a:xfrm flipV="1">
          <a:off x="9639300" y="16896558"/>
          <a:ext cx="8382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98515</xdr:rowOff>
    </xdr:from>
    <xdr:to>
      <xdr:col>14</xdr:col>
      <xdr:colOff>28575</xdr:colOff>
      <xdr:row>98</xdr:row>
      <xdr:rowOff>99895</xdr:rowOff>
    </xdr:to>
    <xdr:cxnSp macro="">
      <xdr:nvCxnSpPr>
        <xdr:cNvPr id="464" name="直線コネクタ 463"/>
        <xdr:cNvCxnSpPr/>
      </xdr:nvCxnSpPr>
      <xdr:spPr>
        <a:xfrm>
          <a:off x="8750300" y="16900615"/>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98515</xdr:rowOff>
    </xdr:from>
    <xdr:to>
      <xdr:col>12</xdr:col>
      <xdr:colOff>511175</xdr:colOff>
      <xdr:row>98</xdr:row>
      <xdr:rowOff>100467</xdr:rowOff>
    </xdr:to>
    <xdr:cxnSp macro="">
      <xdr:nvCxnSpPr>
        <xdr:cNvPr id="467" name="直線コネクタ 466"/>
        <xdr:cNvCxnSpPr/>
      </xdr:nvCxnSpPr>
      <xdr:spPr>
        <a:xfrm flipV="1">
          <a:off x="7861300" y="16900615"/>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91118</xdr:rowOff>
    </xdr:from>
    <xdr:to>
      <xdr:col>11</xdr:col>
      <xdr:colOff>307975</xdr:colOff>
      <xdr:row>98</xdr:row>
      <xdr:rowOff>100467</xdr:rowOff>
    </xdr:to>
    <xdr:cxnSp macro="">
      <xdr:nvCxnSpPr>
        <xdr:cNvPr id="470" name="直線コネクタ 469"/>
        <xdr:cNvCxnSpPr/>
      </xdr:nvCxnSpPr>
      <xdr:spPr>
        <a:xfrm>
          <a:off x="6972300" y="16893218"/>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43658</xdr:rowOff>
    </xdr:from>
    <xdr:to>
      <xdr:col>15</xdr:col>
      <xdr:colOff>231775</xdr:colOff>
      <xdr:row>98</xdr:row>
      <xdr:rowOff>145258</xdr:rowOff>
    </xdr:to>
    <xdr:sp macro="" textlink="">
      <xdr:nvSpPr>
        <xdr:cNvPr id="480" name="円/楕円 479"/>
        <xdr:cNvSpPr/>
      </xdr:nvSpPr>
      <xdr:spPr>
        <a:xfrm>
          <a:off x="10426700" y="168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49095</xdr:rowOff>
    </xdr:from>
    <xdr:to>
      <xdr:col>14</xdr:col>
      <xdr:colOff>79375</xdr:colOff>
      <xdr:row>98</xdr:row>
      <xdr:rowOff>150695</xdr:rowOff>
    </xdr:to>
    <xdr:sp macro="" textlink="">
      <xdr:nvSpPr>
        <xdr:cNvPr id="482" name="円/楕円 481"/>
        <xdr:cNvSpPr/>
      </xdr:nvSpPr>
      <xdr:spPr>
        <a:xfrm>
          <a:off x="9588500" y="168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141822</xdr:rowOff>
    </xdr:from>
    <xdr:ext cx="534377" cy="259045"/>
    <xdr:sp macro="" textlink="">
      <xdr:nvSpPr>
        <xdr:cNvPr id="483" name="テキスト ボックス 482"/>
        <xdr:cNvSpPr txBox="1"/>
      </xdr:nvSpPr>
      <xdr:spPr>
        <a:xfrm>
          <a:off x="9372111" y="169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47715</xdr:rowOff>
    </xdr:from>
    <xdr:to>
      <xdr:col>12</xdr:col>
      <xdr:colOff>561975</xdr:colOff>
      <xdr:row>98</xdr:row>
      <xdr:rowOff>149315</xdr:rowOff>
    </xdr:to>
    <xdr:sp macro="" textlink="">
      <xdr:nvSpPr>
        <xdr:cNvPr id="484" name="円/楕円 483"/>
        <xdr:cNvSpPr/>
      </xdr:nvSpPr>
      <xdr:spPr>
        <a:xfrm>
          <a:off x="8699500" y="168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140442</xdr:rowOff>
    </xdr:from>
    <xdr:ext cx="534377" cy="259045"/>
    <xdr:sp macro="" textlink="">
      <xdr:nvSpPr>
        <xdr:cNvPr id="485" name="テキスト ボックス 484"/>
        <xdr:cNvSpPr txBox="1"/>
      </xdr:nvSpPr>
      <xdr:spPr>
        <a:xfrm>
          <a:off x="8483111" y="169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49667</xdr:rowOff>
    </xdr:from>
    <xdr:to>
      <xdr:col>11</xdr:col>
      <xdr:colOff>358775</xdr:colOff>
      <xdr:row>98</xdr:row>
      <xdr:rowOff>151267</xdr:rowOff>
    </xdr:to>
    <xdr:sp macro="" textlink="">
      <xdr:nvSpPr>
        <xdr:cNvPr id="486" name="円/楕円 485"/>
        <xdr:cNvSpPr/>
      </xdr:nvSpPr>
      <xdr:spPr>
        <a:xfrm>
          <a:off x="7810500" y="168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142394</xdr:rowOff>
    </xdr:from>
    <xdr:ext cx="534377" cy="259045"/>
    <xdr:sp macro="" textlink="">
      <xdr:nvSpPr>
        <xdr:cNvPr id="487" name="テキスト ボックス 486"/>
        <xdr:cNvSpPr txBox="1"/>
      </xdr:nvSpPr>
      <xdr:spPr>
        <a:xfrm>
          <a:off x="7594111" y="1694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40318</xdr:rowOff>
    </xdr:from>
    <xdr:to>
      <xdr:col>10</xdr:col>
      <xdr:colOff>155575</xdr:colOff>
      <xdr:row>98</xdr:row>
      <xdr:rowOff>141918</xdr:rowOff>
    </xdr:to>
    <xdr:sp macro="" textlink="">
      <xdr:nvSpPr>
        <xdr:cNvPr id="488" name="円/楕円 487"/>
        <xdr:cNvSpPr/>
      </xdr:nvSpPr>
      <xdr:spPr>
        <a:xfrm>
          <a:off x="6921500" y="16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158445</xdr:rowOff>
    </xdr:from>
    <xdr:ext cx="534377" cy="259045"/>
    <xdr:sp macro="" textlink="">
      <xdr:nvSpPr>
        <xdr:cNvPr id="489" name="テキスト ボックス 488"/>
        <xdr:cNvSpPr txBox="1"/>
      </xdr:nvSpPr>
      <xdr:spPr>
        <a:xfrm>
          <a:off x="6705111" y="16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63935</xdr:rowOff>
    </xdr:from>
    <xdr:to>
      <xdr:col>23</xdr:col>
      <xdr:colOff>517525</xdr:colOff>
      <xdr:row>37</xdr:row>
      <xdr:rowOff>103451</xdr:rowOff>
    </xdr:to>
    <xdr:cxnSp macro="">
      <xdr:nvCxnSpPr>
        <xdr:cNvPr id="520" name="直線コネクタ 519"/>
        <xdr:cNvCxnSpPr/>
      </xdr:nvCxnSpPr>
      <xdr:spPr>
        <a:xfrm flipV="1">
          <a:off x="15481300" y="6407585"/>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155457</xdr:rowOff>
    </xdr:from>
    <xdr:to>
      <xdr:col>22</xdr:col>
      <xdr:colOff>365125</xdr:colOff>
      <xdr:row>37</xdr:row>
      <xdr:rowOff>103451</xdr:rowOff>
    </xdr:to>
    <xdr:cxnSp macro="">
      <xdr:nvCxnSpPr>
        <xdr:cNvPr id="523" name="直線コネクタ 522"/>
        <xdr:cNvCxnSpPr/>
      </xdr:nvCxnSpPr>
      <xdr:spPr>
        <a:xfrm>
          <a:off x="14592300" y="6327657"/>
          <a:ext cx="889000" cy="1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155457</xdr:rowOff>
    </xdr:from>
    <xdr:to>
      <xdr:col>21</xdr:col>
      <xdr:colOff>161925</xdr:colOff>
      <xdr:row>37</xdr:row>
      <xdr:rowOff>31981</xdr:rowOff>
    </xdr:to>
    <xdr:cxnSp macro="">
      <xdr:nvCxnSpPr>
        <xdr:cNvPr id="526" name="直線コネクタ 525"/>
        <xdr:cNvCxnSpPr/>
      </xdr:nvCxnSpPr>
      <xdr:spPr>
        <a:xfrm flipV="1">
          <a:off x="13703300" y="6327657"/>
          <a:ext cx="8890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31981</xdr:rowOff>
    </xdr:from>
    <xdr:to>
      <xdr:col>19</xdr:col>
      <xdr:colOff>644525</xdr:colOff>
      <xdr:row>37</xdr:row>
      <xdr:rowOff>104561</xdr:rowOff>
    </xdr:to>
    <xdr:cxnSp macro="">
      <xdr:nvCxnSpPr>
        <xdr:cNvPr id="529" name="直線コネクタ 528"/>
        <xdr:cNvCxnSpPr/>
      </xdr:nvCxnSpPr>
      <xdr:spPr>
        <a:xfrm flipV="1">
          <a:off x="12814300" y="6375631"/>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13135</xdr:rowOff>
    </xdr:from>
    <xdr:to>
      <xdr:col>23</xdr:col>
      <xdr:colOff>568325</xdr:colOff>
      <xdr:row>37</xdr:row>
      <xdr:rowOff>114735</xdr:rowOff>
    </xdr:to>
    <xdr:sp macro="" textlink="">
      <xdr:nvSpPr>
        <xdr:cNvPr id="539" name="円/楕円 538"/>
        <xdr:cNvSpPr/>
      </xdr:nvSpPr>
      <xdr:spPr>
        <a:xfrm>
          <a:off x="162687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163012</xdr:rowOff>
    </xdr:from>
    <xdr:ext cx="534377" cy="259045"/>
    <xdr:sp macro="" textlink="">
      <xdr:nvSpPr>
        <xdr:cNvPr id="540" name="消防費該当値テキスト"/>
        <xdr:cNvSpPr txBox="1"/>
      </xdr:nvSpPr>
      <xdr:spPr>
        <a:xfrm>
          <a:off x="16370300" y="633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52651</xdr:rowOff>
    </xdr:from>
    <xdr:to>
      <xdr:col>22</xdr:col>
      <xdr:colOff>415925</xdr:colOff>
      <xdr:row>37</xdr:row>
      <xdr:rowOff>154251</xdr:rowOff>
    </xdr:to>
    <xdr:sp macro="" textlink="">
      <xdr:nvSpPr>
        <xdr:cNvPr id="541" name="円/楕円 540"/>
        <xdr:cNvSpPr/>
      </xdr:nvSpPr>
      <xdr:spPr>
        <a:xfrm>
          <a:off x="15430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145377</xdr:rowOff>
    </xdr:from>
    <xdr:ext cx="534377" cy="259045"/>
    <xdr:sp macro="" textlink="">
      <xdr:nvSpPr>
        <xdr:cNvPr id="542" name="テキスト ボックス 541"/>
        <xdr:cNvSpPr txBox="1"/>
      </xdr:nvSpPr>
      <xdr:spPr>
        <a:xfrm>
          <a:off x="15214111" y="6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104657</xdr:rowOff>
    </xdr:from>
    <xdr:to>
      <xdr:col>21</xdr:col>
      <xdr:colOff>212725</xdr:colOff>
      <xdr:row>37</xdr:row>
      <xdr:rowOff>34807</xdr:rowOff>
    </xdr:to>
    <xdr:sp macro="" textlink="">
      <xdr:nvSpPr>
        <xdr:cNvPr id="543" name="円/楕円 542"/>
        <xdr:cNvSpPr/>
      </xdr:nvSpPr>
      <xdr:spPr>
        <a:xfrm>
          <a:off x="14541500" y="62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51334</xdr:rowOff>
    </xdr:from>
    <xdr:ext cx="534377" cy="259045"/>
    <xdr:sp macro="" textlink="">
      <xdr:nvSpPr>
        <xdr:cNvPr id="544" name="テキスト ボックス 543"/>
        <xdr:cNvSpPr txBox="1"/>
      </xdr:nvSpPr>
      <xdr:spPr>
        <a:xfrm>
          <a:off x="14325111" y="605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152631</xdr:rowOff>
    </xdr:from>
    <xdr:to>
      <xdr:col>20</xdr:col>
      <xdr:colOff>9525</xdr:colOff>
      <xdr:row>37</xdr:row>
      <xdr:rowOff>82781</xdr:rowOff>
    </xdr:to>
    <xdr:sp macro="" textlink="">
      <xdr:nvSpPr>
        <xdr:cNvPr id="545" name="円/楕円 544"/>
        <xdr:cNvSpPr/>
      </xdr:nvSpPr>
      <xdr:spPr>
        <a:xfrm>
          <a:off x="13652500" y="63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99308</xdr:rowOff>
    </xdr:from>
    <xdr:ext cx="534377" cy="259045"/>
    <xdr:sp macro="" textlink="">
      <xdr:nvSpPr>
        <xdr:cNvPr id="546" name="テキスト ボックス 545"/>
        <xdr:cNvSpPr txBox="1"/>
      </xdr:nvSpPr>
      <xdr:spPr>
        <a:xfrm>
          <a:off x="13436111" y="61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53761</xdr:rowOff>
    </xdr:from>
    <xdr:to>
      <xdr:col>18</xdr:col>
      <xdr:colOff>492125</xdr:colOff>
      <xdr:row>37</xdr:row>
      <xdr:rowOff>155361</xdr:rowOff>
    </xdr:to>
    <xdr:sp macro="" textlink="">
      <xdr:nvSpPr>
        <xdr:cNvPr id="547" name="円/楕円 546"/>
        <xdr:cNvSpPr/>
      </xdr:nvSpPr>
      <xdr:spPr>
        <a:xfrm>
          <a:off x="12763500" y="63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438</xdr:rowOff>
    </xdr:from>
    <xdr:ext cx="534377" cy="259045"/>
    <xdr:sp macro="" textlink="">
      <xdr:nvSpPr>
        <xdr:cNvPr id="548" name="テキスト ボックス 547"/>
        <xdr:cNvSpPr txBox="1"/>
      </xdr:nvSpPr>
      <xdr:spPr>
        <a:xfrm>
          <a:off x="12547111" y="617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69291</xdr:rowOff>
    </xdr:from>
    <xdr:to>
      <xdr:col>23</xdr:col>
      <xdr:colOff>517525</xdr:colOff>
      <xdr:row>57</xdr:row>
      <xdr:rowOff>127022</xdr:rowOff>
    </xdr:to>
    <xdr:cxnSp macro="">
      <xdr:nvCxnSpPr>
        <xdr:cNvPr id="579" name="直線コネクタ 578"/>
        <xdr:cNvCxnSpPr/>
      </xdr:nvCxnSpPr>
      <xdr:spPr>
        <a:xfrm flipV="1">
          <a:off x="15481300" y="9841941"/>
          <a:ext cx="838200" cy="5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125644</xdr:rowOff>
    </xdr:from>
    <xdr:to>
      <xdr:col>22</xdr:col>
      <xdr:colOff>365125</xdr:colOff>
      <xdr:row>57</xdr:row>
      <xdr:rowOff>127022</xdr:rowOff>
    </xdr:to>
    <xdr:cxnSp macro="">
      <xdr:nvCxnSpPr>
        <xdr:cNvPr id="582" name="直線コネクタ 581"/>
        <xdr:cNvCxnSpPr/>
      </xdr:nvCxnSpPr>
      <xdr:spPr>
        <a:xfrm>
          <a:off x="14592300" y="9898294"/>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76888</xdr:rowOff>
    </xdr:from>
    <xdr:to>
      <xdr:col>21</xdr:col>
      <xdr:colOff>161925</xdr:colOff>
      <xdr:row>57</xdr:row>
      <xdr:rowOff>125644</xdr:rowOff>
    </xdr:to>
    <xdr:cxnSp macro="">
      <xdr:nvCxnSpPr>
        <xdr:cNvPr id="585" name="直線コネクタ 584"/>
        <xdr:cNvCxnSpPr/>
      </xdr:nvCxnSpPr>
      <xdr:spPr>
        <a:xfrm>
          <a:off x="13703300" y="9678088"/>
          <a:ext cx="889000" cy="2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76888</xdr:rowOff>
    </xdr:from>
    <xdr:to>
      <xdr:col>19</xdr:col>
      <xdr:colOff>644525</xdr:colOff>
      <xdr:row>57</xdr:row>
      <xdr:rowOff>13056</xdr:rowOff>
    </xdr:to>
    <xdr:cxnSp macro="">
      <xdr:nvCxnSpPr>
        <xdr:cNvPr id="588" name="直線コネクタ 587"/>
        <xdr:cNvCxnSpPr/>
      </xdr:nvCxnSpPr>
      <xdr:spPr>
        <a:xfrm flipV="1">
          <a:off x="12814300" y="9678088"/>
          <a:ext cx="889000" cy="10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18491</xdr:rowOff>
    </xdr:from>
    <xdr:to>
      <xdr:col>23</xdr:col>
      <xdr:colOff>568325</xdr:colOff>
      <xdr:row>57</xdr:row>
      <xdr:rowOff>120091</xdr:rowOff>
    </xdr:to>
    <xdr:sp macro="" textlink="">
      <xdr:nvSpPr>
        <xdr:cNvPr id="598" name="円/楕円 597"/>
        <xdr:cNvSpPr/>
      </xdr:nvSpPr>
      <xdr:spPr>
        <a:xfrm>
          <a:off x="16268700" y="9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168368</xdr:rowOff>
    </xdr:from>
    <xdr:ext cx="534377" cy="259045"/>
    <xdr:sp macro="" textlink="">
      <xdr:nvSpPr>
        <xdr:cNvPr id="599" name="教育費該当値テキスト"/>
        <xdr:cNvSpPr txBox="1"/>
      </xdr:nvSpPr>
      <xdr:spPr>
        <a:xfrm>
          <a:off x="16370300"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76222</xdr:rowOff>
    </xdr:from>
    <xdr:to>
      <xdr:col>22</xdr:col>
      <xdr:colOff>415925</xdr:colOff>
      <xdr:row>58</xdr:row>
      <xdr:rowOff>6372</xdr:rowOff>
    </xdr:to>
    <xdr:sp macro="" textlink="">
      <xdr:nvSpPr>
        <xdr:cNvPr id="600" name="円/楕円 599"/>
        <xdr:cNvSpPr/>
      </xdr:nvSpPr>
      <xdr:spPr>
        <a:xfrm>
          <a:off x="15430500" y="98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168949</xdr:rowOff>
    </xdr:from>
    <xdr:ext cx="534377" cy="259045"/>
    <xdr:sp macro="" textlink="">
      <xdr:nvSpPr>
        <xdr:cNvPr id="601" name="テキスト ボックス 600"/>
        <xdr:cNvSpPr txBox="1"/>
      </xdr:nvSpPr>
      <xdr:spPr>
        <a:xfrm>
          <a:off x="15214111" y="99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74844</xdr:rowOff>
    </xdr:from>
    <xdr:to>
      <xdr:col>21</xdr:col>
      <xdr:colOff>212725</xdr:colOff>
      <xdr:row>58</xdr:row>
      <xdr:rowOff>4994</xdr:rowOff>
    </xdr:to>
    <xdr:sp macro="" textlink="">
      <xdr:nvSpPr>
        <xdr:cNvPr id="602" name="円/楕円 601"/>
        <xdr:cNvSpPr/>
      </xdr:nvSpPr>
      <xdr:spPr>
        <a:xfrm>
          <a:off x="14541500" y="98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167571</xdr:rowOff>
    </xdr:from>
    <xdr:ext cx="534377" cy="259045"/>
    <xdr:sp macro="" textlink="">
      <xdr:nvSpPr>
        <xdr:cNvPr id="603" name="テキスト ボックス 602"/>
        <xdr:cNvSpPr txBox="1"/>
      </xdr:nvSpPr>
      <xdr:spPr>
        <a:xfrm>
          <a:off x="14325111" y="99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26088</xdr:rowOff>
    </xdr:from>
    <xdr:to>
      <xdr:col>20</xdr:col>
      <xdr:colOff>9525</xdr:colOff>
      <xdr:row>56</xdr:row>
      <xdr:rowOff>127688</xdr:rowOff>
    </xdr:to>
    <xdr:sp macro="" textlink="">
      <xdr:nvSpPr>
        <xdr:cNvPr id="604" name="円/楕円 603"/>
        <xdr:cNvSpPr/>
      </xdr:nvSpPr>
      <xdr:spPr>
        <a:xfrm>
          <a:off x="13652500" y="96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144215</xdr:rowOff>
    </xdr:from>
    <xdr:ext cx="534377" cy="259045"/>
    <xdr:sp macro="" textlink="">
      <xdr:nvSpPr>
        <xdr:cNvPr id="605" name="テキスト ボックス 604"/>
        <xdr:cNvSpPr txBox="1"/>
      </xdr:nvSpPr>
      <xdr:spPr>
        <a:xfrm>
          <a:off x="13436111" y="94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133706</xdr:rowOff>
    </xdr:from>
    <xdr:to>
      <xdr:col>18</xdr:col>
      <xdr:colOff>492125</xdr:colOff>
      <xdr:row>57</xdr:row>
      <xdr:rowOff>63856</xdr:rowOff>
    </xdr:to>
    <xdr:sp macro="" textlink="">
      <xdr:nvSpPr>
        <xdr:cNvPr id="606" name="円/楕円 605"/>
        <xdr:cNvSpPr/>
      </xdr:nvSpPr>
      <xdr:spPr>
        <a:xfrm>
          <a:off x="12763500" y="97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80383</xdr:rowOff>
    </xdr:from>
    <xdr:ext cx="534377" cy="259045"/>
    <xdr:sp macro="" textlink="">
      <xdr:nvSpPr>
        <xdr:cNvPr id="607" name="テキスト ボックス 606"/>
        <xdr:cNvSpPr txBox="1"/>
      </xdr:nvSpPr>
      <xdr:spPr>
        <a:xfrm>
          <a:off x="12547111" y="95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129098</xdr:rowOff>
    </xdr:from>
    <xdr:to>
      <xdr:col>23</xdr:col>
      <xdr:colOff>517525</xdr:colOff>
      <xdr:row>78</xdr:row>
      <xdr:rowOff>138292</xdr:rowOff>
    </xdr:to>
    <xdr:cxnSp macro="">
      <xdr:nvCxnSpPr>
        <xdr:cNvPr id="634" name="直線コネクタ 633"/>
        <xdr:cNvCxnSpPr/>
      </xdr:nvCxnSpPr>
      <xdr:spPr>
        <a:xfrm>
          <a:off x="15481300" y="13502198"/>
          <a:ext cx="8382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129098</xdr:rowOff>
    </xdr:from>
    <xdr:to>
      <xdr:col>22</xdr:col>
      <xdr:colOff>365125</xdr:colOff>
      <xdr:row>78</xdr:row>
      <xdr:rowOff>135096</xdr:rowOff>
    </xdr:to>
    <xdr:cxnSp macro="">
      <xdr:nvCxnSpPr>
        <xdr:cNvPr id="637" name="直線コネクタ 636"/>
        <xdr:cNvCxnSpPr/>
      </xdr:nvCxnSpPr>
      <xdr:spPr>
        <a:xfrm flipV="1">
          <a:off x="14592300" y="13502198"/>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135096</xdr:rowOff>
    </xdr:from>
    <xdr:to>
      <xdr:col>21</xdr:col>
      <xdr:colOff>161925</xdr:colOff>
      <xdr:row>78</xdr:row>
      <xdr:rowOff>136079</xdr:rowOff>
    </xdr:to>
    <xdr:cxnSp macro="">
      <xdr:nvCxnSpPr>
        <xdr:cNvPr id="640" name="直線コネクタ 639"/>
        <xdr:cNvCxnSpPr/>
      </xdr:nvCxnSpPr>
      <xdr:spPr>
        <a:xfrm flipV="1">
          <a:off x="13703300" y="1350819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134131</xdr:rowOff>
    </xdr:from>
    <xdr:to>
      <xdr:col>19</xdr:col>
      <xdr:colOff>644525</xdr:colOff>
      <xdr:row>78</xdr:row>
      <xdr:rowOff>136079</xdr:rowOff>
    </xdr:to>
    <xdr:cxnSp macro="">
      <xdr:nvCxnSpPr>
        <xdr:cNvPr id="643" name="直線コネクタ 642"/>
        <xdr:cNvCxnSpPr/>
      </xdr:nvCxnSpPr>
      <xdr:spPr>
        <a:xfrm>
          <a:off x="12814300" y="13507231"/>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87492</xdr:rowOff>
    </xdr:from>
    <xdr:to>
      <xdr:col>23</xdr:col>
      <xdr:colOff>568325</xdr:colOff>
      <xdr:row>79</xdr:row>
      <xdr:rowOff>17642</xdr:rowOff>
    </xdr:to>
    <xdr:sp macro="" textlink="">
      <xdr:nvSpPr>
        <xdr:cNvPr id="653" name="円/楕円 652"/>
        <xdr:cNvSpPr/>
      </xdr:nvSpPr>
      <xdr:spPr>
        <a:xfrm>
          <a:off x="16268700" y="134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78298</xdr:rowOff>
    </xdr:from>
    <xdr:to>
      <xdr:col>22</xdr:col>
      <xdr:colOff>415925</xdr:colOff>
      <xdr:row>79</xdr:row>
      <xdr:rowOff>8448</xdr:rowOff>
    </xdr:to>
    <xdr:sp macro="" textlink="">
      <xdr:nvSpPr>
        <xdr:cNvPr id="655" name="円/楕円 654"/>
        <xdr:cNvSpPr/>
      </xdr:nvSpPr>
      <xdr:spPr>
        <a:xfrm>
          <a:off x="15430500" y="134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171025</xdr:rowOff>
    </xdr:from>
    <xdr:ext cx="469744" cy="259045"/>
    <xdr:sp macro="" textlink="">
      <xdr:nvSpPr>
        <xdr:cNvPr id="656" name="テキスト ボックス 655"/>
        <xdr:cNvSpPr txBox="1"/>
      </xdr:nvSpPr>
      <xdr:spPr>
        <a:xfrm>
          <a:off x="15246427" y="135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84296</xdr:rowOff>
    </xdr:from>
    <xdr:to>
      <xdr:col>21</xdr:col>
      <xdr:colOff>212725</xdr:colOff>
      <xdr:row>79</xdr:row>
      <xdr:rowOff>14446</xdr:rowOff>
    </xdr:to>
    <xdr:sp macro="" textlink="">
      <xdr:nvSpPr>
        <xdr:cNvPr id="657" name="円/楕円 656"/>
        <xdr:cNvSpPr/>
      </xdr:nvSpPr>
      <xdr:spPr>
        <a:xfrm>
          <a:off x="14541500" y="134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5573</xdr:rowOff>
    </xdr:from>
    <xdr:ext cx="469744" cy="259045"/>
    <xdr:sp macro="" textlink="">
      <xdr:nvSpPr>
        <xdr:cNvPr id="658" name="テキスト ボックス 657"/>
        <xdr:cNvSpPr txBox="1"/>
      </xdr:nvSpPr>
      <xdr:spPr>
        <a:xfrm>
          <a:off x="14357427" y="1355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85279</xdr:rowOff>
    </xdr:from>
    <xdr:to>
      <xdr:col>20</xdr:col>
      <xdr:colOff>9525</xdr:colOff>
      <xdr:row>79</xdr:row>
      <xdr:rowOff>15429</xdr:rowOff>
    </xdr:to>
    <xdr:sp macro="" textlink="">
      <xdr:nvSpPr>
        <xdr:cNvPr id="659" name="円/楕円 658"/>
        <xdr:cNvSpPr/>
      </xdr:nvSpPr>
      <xdr:spPr>
        <a:xfrm>
          <a:off x="13652500" y="134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6556</xdr:rowOff>
    </xdr:from>
    <xdr:ext cx="378565" cy="259045"/>
    <xdr:sp macro="" textlink="">
      <xdr:nvSpPr>
        <xdr:cNvPr id="660" name="テキスト ボックス 659"/>
        <xdr:cNvSpPr txBox="1"/>
      </xdr:nvSpPr>
      <xdr:spPr>
        <a:xfrm>
          <a:off x="13514017" y="1355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83331</xdr:rowOff>
    </xdr:from>
    <xdr:to>
      <xdr:col>18</xdr:col>
      <xdr:colOff>492125</xdr:colOff>
      <xdr:row>79</xdr:row>
      <xdr:rowOff>13481</xdr:rowOff>
    </xdr:to>
    <xdr:sp macro="" textlink="">
      <xdr:nvSpPr>
        <xdr:cNvPr id="661" name="円/楕円 660"/>
        <xdr:cNvSpPr/>
      </xdr:nvSpPr>
      <xdr:spPr>
        <a:xfrm>
          <a:off x="12763500" y="134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4608</xdr:rowOff>
    </xdr:from>
    <xdr:ext cx="469744" cy="259045"/>
    <xdr:sp macro="" textlink="">
      <xdr:nvSpPr>
        <xdr:cNvPr id="662" name="テキスト ボックス 661"/>
        <xdr:cNvSpPr txBox="1"/>
      </xdr:nvSpPr>
      <xdr:spPr>
        <a:xfrm>
          <a:off x="12579427" y="135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128907</xdr:rowOff>
    </xdr:from>
    <xdr:to>
      <xdr:col>23</xdr:col>
      <xdr:colOff>517525</xdr:colOff>
      <xdr:row>97</xdr:row>
      <xdr:rowOff>137013</xdr:rowOff>
    </xdr:to>
    <xdr:cxnSp macro="">
      <xdr:nvCxnSpPr>
        <xdr:cNvPr id="691" name="直線コネクタ 690"/>
        <xdr:cNvCxnSpPr/>
      </xdr:nvCxnSpPr>
      <xdr:spPr>
        <a:xfrm>
          <a:off x="15481300" y="16759557"/>
          <a:ext cx="8382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102805</xdr:rowOff>
    </xdr:from>
    <xdr:to>
      <xdr:col>22</xdr:col>
      <xdr:colOff>365125</xdr:colOff>
      <xdr:row>97</xdr:row>
      <xdr:rowOff>128907</xdr:rowOff>
    </xdr:to>
    <xdr:cxnSp macro="">
      <xdr:nvCxnSpPr>
        <xdr:cNvPr id="694" name="直線コネクタ 693"/>
        <xdr:cNvCxnSpPr/>
      </xdr:nvCxnSpPr>
      <xdr:spPr>
        <a:xfrm>
          <a:off x="14592300" y="16733455"/>
          <a:ext cx="889000" cy="2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94487</xdr:rowOff>
    </xdr:from>
    <xdr:to>
      <xdr:col>21</xdr:col>
      <xdr:colOff>161925</xdr:colOff>
      <xdr:row>97</xdr:row>
      <xdr:rowOff>102805</xdr:rowOff>
    </xdr:to>
    <xdr:cxnSp macro="">
      <xdr:nvCxnSpPr>
        <xdr:cNvPr id="697" name="直線コネクタ 696"/>
        <xdr:cNvCxnSpPr/>
      </xdr:nvCxnSpPr>
      <xdr:spPr>
        <a:xfrm>
          <a:off x="13703300" y="16725137"/>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78088</xdr:rowOff>
    </xdr:from>
    <xdr:to>
      <xdr:col>19</xdr:col>
      <xdr:colOff>644525</xdr:colOff>
      <xdr:row>97</xdr:row>
      <xdr:rowOff>94487</xdr:rowOff>
    </xdr:to>
    <xdr:cxnSp macro="">
      <xdr:nvCxnSpPr>
        <xdr:cNvPr id="700" name="直線コネクタ 699"/>
        <xdr:cNvCxnSpPr/>
      </xdr:nvCxnSpPr>
      <xdr:spPr>
        <a:xfrm>
          <a:off x="12814300" y="16708738"/>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86213</xdr:rowOff>
    </xdr:from>
    <xdr:to>
      <xdr:col>23</xdr:col>
      <xdr:colOff>568325</xdr:colOff>
      <xdr:row>98</xdr:row>
      <xdr:rowOff>16363</xdr:rowOff>
    </xdr:to>
    <xdr:sp macro="" textlink="">
      <xdr:nvSpPr>
        <xdr:cNvPr id="710" name="円/楕円 709"/>
        <xdr:cNvSpPr/>
      </xdr:nvSpPr>
      <xdr:spPr>
        <a:xfrm>
          <a:off x="16268700" y="16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64640</xdr:rowOff>
    </xdr:from>
    <xdr:ext cx="534377" cy="259045"/>
    <xdr:sp macro="" textlink="">
      <xdr:nvSpPr>
        <xdr:cNvPr id="711" name="公債費該当値テキスト"/>
        <xdr:cNvSpPr txBox="1"/>
      </xdr:nvSpPr>
      <xdr:spPr>
        <a:xfrm>
          <a:off x="16370300" y="166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78107</xdr:rowOff>
    </xdr:from>
    <xdr:to>
      <xdr:col>22</xdr:col>
      <xdr:colOff>415925</xdr:colOff>
      <xdr:row>98</xdr:row>
      <xdr:rowOff>8257</xdr:rowOff>
    </xdr:to>
    <xdr:sp macro="" textlink="">
      <xdr:nvSpPr>
        <xdr:cNvPr id="712" name="円/楕円 711"/>
        <xdr:cNvSpPr/>
      </xdr:nvSpPr>
      <xdr:spPr>
        <a:xfrm>
          <a:off x="15430500" y="167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24784</xdr:rowOff>
    </xdr:from>
    <xdr:ext cx="534377" cy="259045"/>
    <xdr:sp macro="" textlink="">
      <xdr:nvSpPr>
        <xdr:cNvPr id="713" name="テキスト ボックス 712"/>
        <xdr:cNvSpPr txBox="1"/>
      </xdr:nvSpPr>
      <xdr:spPr>
        <a:xfrm>
          <a:off x="15214111" y="164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52005</xdr:rowOff>
    </xdr:from>
    <xdr:to>
      <xdr:col>21</xdr:col>
      <xdr:colOff>212725</xdr:colOff>
      <xdr:row>97</xdr:row>
      <xdr:rowOff>153605</xdr:rowOff>
    </xdr:to>
    <xdr:sp macro="" textlink="">
      <xdr:nvSpPr>
        <xdr:cNvPr id="714" name="円/楕円 713"/>
        <xdr:cNvSpPr/>
      </xdr:nvSpPr>
      <xdr:spPr>
        <a:xfrm>
          <a:off x="14541500" y="1668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170132</xdr:rowOff>
    </xdr:from>
    <xdr:ext cx="534377" cy="259045"/>
    <xdr:sp macro="" textlink="">
      <xdr:nvSpPr>
        <xdr:cNvPr id="715" name="テキスト ボックス 714"/>
        <xdr:cNvSpPr txBox="1"/>
      </xdr:nvSpPr>
      <xdr:spPr>
        <a:xfrm>
          <a:off x="14325111" y="1645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43687</xdr:rowOff>
    </xdr:from>
    <xdr:to>
      <xdr:col>20</xdr:col>
      <xdr:colOff>9525</xdr:colOff>
      <xdr:row>97</xdr:row>
      <xdr:rowOff>145287</xdr:rowOff>
    </xdr:to>
    <xdr:sp macro="" textlink="">
      <xdr:nvSpPr>
        <xdr:cNvPr id="716" name="円/楕円 715"/>
        <xdr:cNvSpPr/>
      </xdr:nvSpPr>
      <xdr:spPr>
        <a:xfrm>
          <a:off x="13652500" y="166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161814</xdr:rowOff>
    </xdr:from>
    <xdr:ext cx="534377" cy="259045"/>
    <xdr:sp macro="" textlink="">
      <xdr:nvSpPr>
        <xdr:cNvPr id="717" name="テキスト ボックス 716"/>
        <xdr:cNvSpPr txBox="1"/>
      </xdr:nvSpPr>
      <xdr:spPr>
        <a:xfrm>
          <a:off x="13436111" y="1644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27288</xdr:rowOff>
    </xdr:from>
    <xdr:to>
      <xdr:col>18</xdr:col>
      <xdr:colOff>492125</xdr:colOff>
      <xdr:row>97</xdr:row>
      <xdr:rowOff>128888</xdr:rowOff>
    </xdr:to>
    <xdr:sp macro="" textlink="">
      <xdr:nvSpPr>
        <xdr:cNvPr id="718" name="円/楕円 717"/>
        <xdr:cNvSpPr/>
      </xdr:nvSpPr>
      <xdr:spPr>
        <a:xfrm>
          <a:off x="12763500" y="166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145415</xdr:rowOff>
    </xdr:from>
    <xdr:ext cx="534377" cy="259045"/>
    <xdr:sp macro="" textlink="">
      <xdr:nvSpPr>
        <xdr:cNvPr id="719" name="テキスト ボックス 718"/>
        <xdr:cNvSpPr txBox="1"/>
      </xdr:nvSpPr>
      <xdr:spPr>
        <a:xfrm>
          <a:off x="12547111" y="164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については、平成２４年度途中から議員定数が３減となったため、平成２３年度から平成２５年度にかけ減少しており、以降横ばいの状態となっています。また、総務費においては、職員数の減により年々減少しています。</a:t>
          </a:r>
          <a:endParaRPr kumimoji="1" lang="en-US" altLang="ja-JP" sz="1300">
            <a:latin typeface="ＭＳ Ｐゴシック"/>
          </a:endParaRPr>
        </a:p>
        <a:p>
          <a:r>
            <a:rPr kumimoji="1" lang="ja-JP" altLang="en-US" sz="1300">
              <a:latin typeface="ＭＳ Ｐゴシック"/>
            </a:rPr>
            <a:t>　民生費は高齢化や子育て施策の充実により、また、臨時福祉給付金事業などの実施により、特に２６年度及び２７年度の値が増加しています。労働費については、緊急雇用創出事業の影響で平成２３年度から平成２６年度の値が大きくなっています。</a:t>
          </a:r>
          <a:endParaRPr kumimoji="1" lang="en-US" altLang="ja-JP" sz="1300">
            <a:latin typeface="ＭＳ Ｐゴシック"/>
          </a:endParaRPr>
        </a:p>
        <a:p>
          <a:r>
            <a:rPr kumimoji="1" lang="ja-JP" altLang="en-US" sz="1300">
              <a:latin typeface="ＭＳ Ｐゴシック"/>
            </a:rPr>
            <a:t>　商工費については、６次産業化やブランド化の推進のため年々コストが増加しています。なお、平成２７年度に大幅に増加しているのは、国の平成２６年度補正予算によるプレミアム付商品券やふるさと旅行券発行事業を行ったためです。</a:t>
          </a:r>
          <a:endParaRPr kumimoji="1" lang="en-US" altLang="ja-JP" sz="1300">
            <a:latin typeface="ＭＳ Ｐゴシック"/>
          </a:endParaRPr>
        </a:p>
        <a:p>
          <a:r>
            <a:rPr kumimoji="1" lang="ja-JP" altLang="en-US" sz="1300">
              <a:latin typeface="ＭＳ Ｐゴシック"/>
            </a:rPr>
            <a:t>　教育費については、平成２４年度に小学校の改築事業や給食センター整備事業を実施したことによりコストが大きくなっています。公債費については、過去に行った大型事業に係る起債の償還が終了したことや起債発行額抑制の影響で住民一人当たりコストは減少しています。</a:t>
          </a:r>
          <a:endParaRPr kumimoji="1" lang="en-US" altLang="ja-JP" sz="1300">
            <a:latin typeface="ＭＳ Ｐゴシック"/>
          </a:endParaRPr>
        </a:p>
        <a:p>
          <a:r>
            <a:rPr kumimoji="1" lang="ja-JP" altLang="en-US" sz="1300">
              <a:latin typeface="ＭＳ Ｐゴシック"/>
            </a:rPr>
            <a:t>　それ以外の費目については、ほぼ横ばいの状況です。多くの費目で住民コストは類似団体平均より低い状態にありますが、今後も効率的な行財政運営に努めていきます。</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平成２０年度以降、毎年積み増しを行うことができ、平成２４年度に目標としていた</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億円を積み立てることができました。以降、取り崩すことなく、運用益の積立を行っています。</a:t>
          </a: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行政改革大綱などに基づき人件費の削減や補助・負担金の見直し・削減などを進め、その割合が高くなってきました。平成２６年度まで、財政調整基金以外の基金へ積立を行ってきましたが、平成２７年度は積立を見送ったため数値は改善しています。</a:t>
          </a:r>
        </a:p>
        <a:p>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基金積立を行うことに伴う繰越金の減少や臨時財政対策債の借入を抑制したことにより、平成２２年度をピークに年々低くなっています。平成２５年度及び２６年度は、基金積立を財政調整基金ではなく、他の目的基金に積み立てたため赤字となりましたが、平成２７年度は基金積み立てを見送ったため黒字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住宅新築資金等貸付事業特別会計については、貸付金償還金の徴収に力を入れるものの、滞納額は年々増え、赤字額も増加しています。</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一般会計については、行政改革大綱等に基づく行政改革の成果により黒字額を確保しています。</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病院事業会計については診療収入の減少等により、厳しい事業運営となっており、資金剰余金は減少傾向にあります。</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水道事業会計については水道使用料</a:t>
          </a:r>
          <a:r>
            <a:rPr kumimoji="1" lang="ja-JP" altLang="en-US" sz="1100">
              <a:solidFill>
                <a:schemeClr val="dk1"/>
              </a:solidFill>
              <a:effectLst/>
              <a:latin typeface="+mn-lt"/>
              <a:ea typeface="+mn-ea"/>
              <a:cs typeface="+mn-cs"/>
            </a:rPr>
            <a:t>の改定を行ったため、前年度と比較し数値が改善しています。</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工業用水道事業会計については、一定程度の資金剰余額を保っています。</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国民健康保険特別会計については、国民健康保険財政調整基金を取り崩しながら会計を運営していましたが、平成２６年度に赤字となりました。</a:t>
          </a:r>
          <a:r>
            <a:rPr kumimoji="1" lang="ja-JP" altLang="en-US" sz="1200">
              <a:solidFill>
                <a:schemeClr val="dk1"/>
              </a:solidFill>
              <a:effectLst/>
              <a:latin typeface="+mn-lt"/>
              <a:ea typeface="+mn-ea"/>
              <a:cs typeface="+mn-cs"/>
            </a:rPr>
            <a:t>それを受け、</a:t>
          </a:r>
          <a:r>
            <a:rPr kumimoji="1" lang="ja-JP" altLang="ja-JP" sz="1200">
              <a:solidFill>
                <a:schemeClr val="dk1"/>
              </a:solidFill>
              <a:effectLst/>
              <a:latin typeface="+mn-lt"/>
              <a:ea typeface="+mn-ea"/>
              <a:cs typeface="+mn-cs"/>
            </a:rPr>
            <a:t>平成２７年度</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保険税の改定を行い</a:t>
          </a:r>
          <a:r>
            <a:rPr kumimoji="1" lang="ja-JP" altLang="en-US" sz="1200">
              <a:solidFill>
                <a:schemeClr val="dk1"/>
              </a:solidFill>
              <a:effectLst/>
              <a:latin typeface="+mn-lt"/>
              <a:ea typeface="+mn-ea"/>
              <a:cs typeface="+mn-cs"/>
            </a:rPr>
            <a:t>ましたが、医療費の増等により、再び赤字となっています。</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後期高齢者医療特別会計については、徴収した保険料のうち、年度を超えて県後期高齢者医療広域連合へ納める額が実質収支額となっています。</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　介護保険事業特別会計については、３年に１度、事業計画を見直しながら保険料を見直し、黒字額を確保しています。</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25676456</v>
      </c>
      <c r="BO4" s="409"/>
      <c r="BP4" s="409"/>
      <c r="BQ4" s="409"/>
      <c r="BR4" s="409"/>
      <c r="BS4" s="409"/>
      <c r="BT4" s="409"/>
      <c r="BU4" s="410"/>
      <c r="BV4" s="408">
        <v>24764682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11.3</v>
      </c>
      <c r="CU4" s="586"/>
      <c r="CV4" s="586"/>
      <c r="CW4" s="586"/>
      <c r="CX4" s="586"/>
      <c r="CY4" s="586"/>
      <c r="CZ4" s="586"/>
      <c r="DA4" s="587"/>
      <c r="DB4" s="585">
        <v>8.6999999999999993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23814393</v>
      </c>
      <c r="BO5" s="414"/>
      <c r="BP5" s="414"/>
      <c r="BQ5" s="414"/>
      <c r="BR5" s="414"/>
      <c r="BS5" s="414"/>
      <c r="BT5" s="414"/>
      <c r="BU5" s="415"/>
      <c r="BV5" s="413">
        <v>23393284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87.4</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1862063</v>
      </c>
      <c r="BO6" s="414"/>
      <c r="BP6" s="414"/>
      <c r="BQ6" s="414"/>
      <c r="BR6" s="414"/>
      <c r="BS6" s="414"/>
      <c r="BT6" s="414"/>
      <c r="BU6" s="415"/>
      <c r="BV6" s="413">
        <v>1371398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90.4</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84490</v>
      </c>
      <c r="BO7" s="414"/>
      <c r="BP7" s="414"/>
      <c r="BQ7" s="414"/>
      <c r="BR7" s="414"/>
      <c r="BS7" s="414"/>
      <c r="BT7" s="414"/>
      <c r="BU7" s="415"/>
      <c r="BV7" s="413">
        <v>19582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15669929</v>
      </c>
      <c r="CU7" s="414"/>
      <c r="CV7" s="414"/>
      <c r="CW7" s="414"/>
      <c r="CX7" s="414"/>
      <c r="CY7" s="414"/>
      <c r="CZ7" s="414"/>
      <c r="DA7" s="415"/>
      <c r="DB7" s="413">
        <v>15608254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1777573</v>
      </c>
      <c r="BO8" s="414"/>
      <c r="BP8" s="414"/>
      <c r="BQ8" s="414"/>
      <c r="BR8" s="414"/>
      <c r="BS8" s="414"/>
      <c r="BT8" s="414"/>
      <c r="BU8" s="415"/>
      <c r="BV8" s="413">
        <v>1351816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0.35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44086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425757</v>
      </c>
      <c r="BO9" s="414"/>
      <c r="BP9" s="414"/>
      <c r="BQ9" s="414"/>
      <c r="BR9" s="414"/>
      <c r="BS9" s="414"/>
      <c r="BT9" s="414"/>
      <c r="BU9" s="415"/>
      <c r="BV9" s="413">
        <v>-17095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15.4</v>
      </c>
      <c r="CU9" s="384"/>
      <c r="CV9" s="384"/>
      <c r="CW9" s="384"/>
      <c r="CX9" s="384"/>
      <c r="CY9" s="384"/>
      <c r="CZ9" s="384"/>
      <c r="DA9" s="385"/>
      <c r="DB9" s="383">
        <v>16.5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47157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1501</v>
      </c>
      <c r="BO10" s="414"/>
      <c r="BP10" s="414"/>
      <c r="BQ10" s="414"/>
      <c r="BR10" s="414"/>
      <c r="BS10" s="414"/>
      <c r="BT10" s="414"/>
      <c r="BU10" s="415"/>
      <c r="BV10" s="413">
        <v>1544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45539</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45408</v>
      </c>
      <c r="S13" s="515"/>
      <c r="T13" s="515"/>
      <c r="U13" s="515"/>
      <c r="V13" s="516"/>
      <c r="W13" s="502" t="s">
        <v>122</v>
      </c>
      <c r="X13" s="426"/>
      <c r="Y13" s="426"/>
      <c r="Z13" s="426"/>
      <c r="AA13" s="426"/>
      <c r="AB13" s="427"/>
      <c r="AC13" s="389">
        <v>2588</v>
      </c>
      <c r="AD13" s="390"/>
      <c r="AE13" s="390"/>
      <c r="AF13" s="390"/>
      <c r="AG13" s="391"/>
      <c r="AH13" s="389">
        <v>3408</v>
      </c>
      <c r="AI13" s="390"/>
      <c r="AJ13" s="390"/>
      <c r="AK13" s="390"/>
      <c r="AL13" s="392"/>
      <c r="AM13" s="482" t="s">
        <v>123</v>
      </c>
      <c r="AN13" s="387"/>
      <c r="AO13" s="387"/>
      <c r="AP13" s="387"/>
      <c r="AQ13" s="387"/>
      <c r="AR13" s="387"/>
      <c r="AS13" s="387"/>
      <c r="AT13" s="388"/>
      <c r="AU13" s="470" t="s">
        <v>117</v>
      </c>
      <c r="AV13" s="471"/>
      <c r="AW13" s="471"/>
      <c r="AX13" s="471"/>
      <c r="AY13" s="393" t="s">
        <v>124</v>
      </c>
      <c r="AZ13" s="394"/>
      <c r="BA13" s="394"/>
      <c r="BB13" s="394"/>
      <c r="BC13" s="394"/>
      <c r="BD13" s="394"/>
      <c r="BE13" s="394"/>
      <c r="BF13" s="394"/>
      <c r="BG13" s="394"/>
      <c r="BH13" s="394"/>
      <c r="BI13" s="394"/>
      <c r="BJ13" s="394"/>
      <c r="BK13" s="394"/>
      <c r="BL13" s="394"/>
      <c r="BM13" s="395"/>
      <c r="BN13" s="413">
        <v>427258</v>
      </c>
      <c r="BO13" s="414"/>
      <c r="BP13" s="414"/>
      <c r="BQ13" s="414"/>
      <c r="BR13" s="414"/>
      <c r="BS13" s="414"/>
      <c r="BT13" s="414"/>
      <c r="BU13" s="415"/>
      <c r="BV13" s="413">
        <v>-15551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v>
      </c>
      <c r="CU13" s="384"/>
      <c r="CV13" s="384"/>
      <c r="CW13" s="384"/>
      <c r="CX13" s="384"/>
      <c r="CY13" s="384"/>
      <c r="CZ13" s="384"/>
      <c r="DA13" s="385"/>
      <c r="DB13" s="383">
        <v>11.7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46311</v>
      </c>
      <c r="S14" s="515"/>
      <c r="T14" s="515"/>
      <c r="U14" s="515"/>
      <c r="V14" s="516"/>
      <c r="W14" s="517"/>
      <c r="X14" s="429"/>
      <c r="Y14" s="429"/>
      <c r="Z14" s="429"/>
      <c r="AA14" s="429"/>
      <c r="AB14" s="430"/>
      <c r="AC14" s="507">
        <v>12.6</v>
      </c>
      <c r="AD14" s="508"/>
      <c r="AE14" s="508"/>
      <c r="AF14" s="508"/>
      <c r="AG14" s="509"/>
      <c r="AH14" s="507">
        <v>14.3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38</v>
      </c>
      <c r="CU14" s="486"/>
      <c r="CV14" s="486"/>
      <c r="CW14" s="486"/>
      <c r="CX14" s="486"/>
      <c r="CY14" s="486"/>
      <c r="CZ14" s="486"/>
      <c r="DA14" s="487"/>
      <c r="DB14" s="518">
        <v>44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46187</v>
      </c>
      <c r="S15" s="515"/>
      <c r="T15" s="515"/>
      <c r="U15" s="515"/>
      <c r="V15" s="516"/>
      <c r="W15" s="502" t="s">
        <v>128</v>
      </c>
      <c r="X15" s="426"/>
      <c r="Y15" s="426"/>
      <c r="Z15" s="426"/>
      <c r="AA15" s="426"/>
      <c r="AB15" s="427"/>
      <c r="AC15" s="389">
        <v>4628</v>
      </c>
      <c r="AD15" s="390"/>
      <c r="AE15" s="390"/>
      <c r="AF15" s="390"/>
      <c r="AG15" s="391"/>
      <c r="AH15" s="389">
        <v>5954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4557817</v>
      </c>
      <c r="BO15" s="409"/>
      <c r="BP15" s="409"/>
      <c r="BQ15" s="409"/>
      <c r="BR15" s="409"/>
      <c r="BS15" s="409"/>
      <c r="BT15" s="409"/>
      <c r="BU15" s="410"/>
      <c r="BV15" s="408">
        <v>4314958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22.5</v>
      </c>
      <c r="AD16" s="508"/>
      <c r="AE16" s="508"/>
      <c r="AF16" s="508"/>
      <c r="AG16" s="509"/>
      <c r="AH16" s="507">
        <v>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12613319</v>
      </c>
      <c r="BO16" s="414"/>
      <c r="BP16" s="414"/>
      <c r="BQ16" s="414"/>
      <c r="BR16" s="414"/>
      <c r="BS16" s="414"/>
      <c r="BT16" s="414"/>
      <c r="BU16" s="415"/>
      <c r="BV16" s="413">
        <v>12094209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13372</v>
      </c>
      <c r="AD17" s="390"/>
      <c r="AE17" s="390"/>
      <c r="AF17" s="390"/>
      <c r="AG17" s="391"/>
      <c r="AH17" s="389">
        <v>14229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5722235</v>
      </c>
      <c r="BO17" s="414"/>
      <c r="BP17" s="414"/>
      <c r="BQ17" s="414"/>
      <c r="BR17" s="414"/>
      <c r="BS17" s="414"/>
      <c r="BT17" s="414"/>
      <c r="BU17" s="415"/>
      <c r="BV17" s="413">
        <v>5479350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432.22</v>
      </c>
      <c r="M18" s="478"/>
      <c r="N18" s="478"/>
      <c r="O18" s="478"/>
      <c r="P18" s="478"/>
      <c r="Q18" s="478"/>
      <c r="R18" s="479"/>
      <c r="S18" s="479"/>
      <c r="T18" s="479"/>
      <c r="U18" s="479"/>
      <c r="V18" s="480"/>
      <c r="W18" s="494"/>
      <c r="X18" s="495"/>
      <c r="Y18" s="495"/>
      <c r="Z18" s="495"/>
      <c r="AA18" s="495"/>
      <c r="AB18" s="503"/>
      <c r="AC18" s="377">
        <v>65</v>
      </c>
      <c r="AD18" s="378"/>
      <c r="AE18" s="378"/>
      <c r="AF18" s="378"/>
      <c r="AG18" s="481"/>
      <c r="AH18" s="377">
        <v>59.6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13553795</v>
      </c>
      <c r="BO18" s="414"/>
      <c r="BP18" s="414"/>
      <c r="BQ18" s="414"/>
      <c r="BR18" s="414"/>
      <c r="BS18" s="414"/>
      <c r="BT18" s="414"/>
      <c r="BU18" s="415"/>
      <c r="BV18" s="413">
        <v>13763659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18899044</v>
      </c>
      <c r="BO19" s="414"/>
      <c r="BP19" s="414"/>
      <c r="BQ19" s="414"/>
      <c r="BR19" s="414"/>
      <c r="BS19" s="414"/>
      <c r="BT19" s="414"/>
      <c r="BU19" s="415"/>
      <c r="BV19" s="413">
        <v>18516864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18057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24621084</v>
      </c>
      <c r="BO23" s="414"/>
      <c r="BP23" s="414"/>
      <c r="BQ23" s="414"/>
      <c r="BR23" s="414"/>
      <c r="BS23" s="414"/>
      <c r="BT23" s="414"/>
      <c r="BU23" s="415"/>
      <c r="BV23" s="413">
        <v>24834451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8710</v>
      </c>
      <c r="R24" s="390"/>
      <c r="S24" s="390"/>
      <c r="T24" s="390"/>
      <c r="U24" s="390"/>
      <c r="V24" s="391"/>
      <c r="W24" s="455"/>
      <c r="X24" s="446"/>
      <c r="Y24" s="447"/>
      <c r="Z24" s="386" t="s">
        <v>151</v>
      </c>
      <c r="AA24" s="387"/>
      <c r="AB24" s="387"/>
      <c r="AC24" s="387"/>
      <c r="AD24" s="387"/>
      <c r="AE24" s="387"/>
      <c r="AF24" s="387"/>
      <c r="AG24" s="388"/>
      <c r="AH24" s="389">
        <v>461</v>
      </c>
      <c r="AI24" s="390"/>
      <c r="AJ24" s="390"/>
      <c r="AK24" s="390"/>
      <c r="AL24" s="391"/>
      <c r="AM24" s="389">
        <v>1438320</v>
      </c>
      <c r="AN24" s="390"/>
      <c r="AO24" s="390"/>
      <c r="AP24" s="390"/>
      <c r="AQ24" s="390"/>
      <c r="AR24" s="391"/>
      <c r="AS24" s="389">
        <v>3120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17749098</v>
      </c>
      <c r="BO24" s="414"/>
      <c r="BP24" s="414"/>
      <c r="BQ24" s="414"/>
      <c r="BR24" s="414"/>
      <c r="BS24" s="414"/>
      <c r="BT24" s="414"/>
      <c r="BU24" s="415"/>
      <c r="BV24" s="413">
        <v>17937464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6760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3326423</v>
      </c>
      <c r="BO25" s="409"/>
      <c r="BP25" s="409"/>
      <c r="BQ25" s="409"/>
      <c r="BR25" s="409"/>
      <c r="BS25" s="409"/>
      <c r="BT25" s="409"/>
      <c r="BU25" s="410"/>
      <c r="BV25" s="408">
        <v>4212563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5650</v>
      </c>
      <c r="R26" s="390"/>
      <c r="S26" s="390"/>
      <c r="T26" s="390"/>
      <c r="U26" s="390"/>
      <c r="V26" s="391"/>
      <c r="W26" s="455"/>
      <c r="X26" s="446"/>
      <c r="Y26" s="447"/>
      <c r="Z26" s="386" t="s">
        <v>157</v>
      </c>
      <c r="AA26" s="468"/>
      <c r="AB26" s="468"/>
      <c r="AC26" s="468"/>
      <c r="AD26" s="468"/>
      <c r="AE26" s="468"/>
      <c r="AF26" s="468"/>
      <c r="AG26" s="469"/>
      <c r="AH26" s="389">
        <v>37</v>
      </c>
      <c r="AI26" s="390"/>
      <c r="AJ26" s="390"/>
      <c r="AK26" s="390"/>
      <c r="AL26" s="391"/>
      <c r="AM26" s="389">
        <v>106856</v>
      </c>
      <c r="AN26" s="390"/>
      <c r="AO26" s="390"/>
      <c r="AP26" s="390"/>
      <c r="AQ26" s="390"/>
      <c r="AR26" s="391"/>
      <c r="AS26" s="389">
        <v>2888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4470</v>
      </c>
      <c r="R27" s="390"/>
      <c r="S27" s="390"/>
      <c r="T27" s="390"/>
      <c r="U27" s="390"/>
      <c r="V27" s="391"/>
      <c r="W27" s="455"/>
      <c r="X27" s="446"/>
      <c r="Y27" s="447"/>
      <c r="Z27" s="386" t="s">
        <v>160</v>
      </c>
      <c r="AA27" s="387"/>
      <c r="AB27" s="387"/>
      <c r="AC27" s="387"/>
      <c r="AD27" s="387"/>
      <c r="AE27" s="387"/>
      <c r="AF27" s="387"/>
      <c r="AG27" s="388"/>
      <c r="AH27" s="389">
        <v>20</v>
      </c>
      <c r="AI27" s="390"/>
      <c r="AJ27" s="390"/>
      <c r="AK27" s="390"/>
      <c r="AL27" s="391"/>
      <c r="AM27" s="389">
        <v>64537</v>
      </c>
      <c r="AN27" s="390"/>
      <c r="AO27" s="390"/>
      <c r="AP27" s="390"/>
      <c r="AQ27" s="390"/>
      <c r="AR27" s="391"/>
      <c r="AS27" s="389">
        <v>3227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409625</v>
      </c>
      <c r="BO27" s="417"/>
      <c r="BP27" s="417"/>
      <c r="BQ27" s="417"/>
      <c r="BR27" s="417"/>
      <c r="BS27" s="417"/>
      <c r="BT27" s="417"/>
      <c r="BU27" s="418"/>
      <c r="BV27" s="416">
        <v>409584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3700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3020392</v>
      </c>
      <c r="BO28" s="409"/>
      <c r="BP28" s="409"/>
      <c r="BQ28" s="409"/>
      <c r="BR28" s="409"/>
      <c r="BS28" s="409"/>
      <c r="BT28" s="409"/>
      <c r="BU28" s="410"/>
      <c r="BV28" s="408">
        <v>3018891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20</v>
      </c>
      <c r="M29" s="390"/>
      <c r="N29" s="390"/>
      <c r="O29" s="390"/>
      <c r="P29" s="391"/>
      <c r="Q29" s="389">
        <v>3440</v>
      </c>
      <c r="R29" s="390"/>
      <c r="S29" s="390"/>
      <c r="T29" s="390"/>
      <c r="U29" s="390"/>
      <c r="V29" s="391"/>
      <c r="W29" s="456"/>
      <c r="X29" s="457"/>
      <c r="Y29" s="458"/>
      <c r="Z29" s="386" t="s">
        <v>167</v>
      </c>
      <c r="AA29" s="387"/>
      <c r="AB29" s="387"/>
      <c r="AC29" s="387"/>
      <c r="AD29" s="387"/>
      <c r="AE29" s="387"/>
      <c r="AF29" s="387"/>
      <c r="AG29" s="388"/>
      <c r="AH29" s="389">
        <v>481</v>
      </c>
      <c r="AI29" s="390"/>
      <c r="AJ29" s="390"/>
      <c r="AK29" s="390"/>
      <c r="AL29" s="391"/>
      <c r="AM29" s="389">
        <v>1502857</v>
      </c>
      <c r="AN29" s="390"/>
      <c r="AO29" s="390"/>
      <c r="AP29" s="390"/>
      <c r="AQ29" s="390"/>
      <c r="AR29" s="391"/>
      <c r="AS29" s="389">
        <v>3124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1050059</v>
      </c>
      <c r="BO29" s="414"/>
      <c r="BP29" s="414"/>
      <c r="BQ29" s="414"/>
      <c r="BR29" s="414"/>
      <c r="BS29" s="414"/>
      <c r="BT29" s="414"/>
      <c r="BU29" s="415"/>
      <c r="BV29" s="413">
        <v>1049484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3609321</v>
      </c>
      <c r="BO30" s="417"/>
      <c r="BP30" s="417"/>
      <c r="BQ30" s="417"/>
      <c r="BR30" s="417"/>
      <c r="BS30" s="417"/>
      <c r="BT30" s="417"/>
      <c r="BU30" s="418"/>
      <c r="BV30" s="416">
        <v>3599756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八幡浜・大洲地区広域市町村圏組合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29</v>
      </c>
      <c r="CP34" s="373"/>
      <c r="CQ34" s="372" t="str">
        <f>IF('各会計、関係団体の財政状況及び健全化判断比率'!BS7="","",'各会計、関係団体の財政状況及び健全化判断比率'!BS7)</f>
        <v>大洲市土地開発公社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国民健康保険診療所特別会計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IF('各会計、関係団体の財政状況及び健全化判断比率'!B37="","",'各会計、関係団体の財政状況及び健全化判断比率'!B37)</f>
        <v>港湾施設事業特別会計</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八幡浜・大洲地区広域市町村圏組合
（八幡浜・大洲地方拠点対策室特別会計）</v>
      </c>
      <c r="BZ35" s="372"/>
      <c r="CA35" s="372"/>
      <c r="CB35" s="372"/>
      <c r="CC35" s="372"/>
      <c r="CD35" s="372"/>
      <c r="CE35" s="372"/>
      <c r="CF35" s="372"/>
      <c r="CG35" s="372"/>
      <c r="CH35" s="372"/>
      <c r="CI35" s="372"/>
      <c r="CJ35" s="372"/>
      <c r="CK35" s="372"/>
      <c r="CL35" s="372"/>
      <c r="CM35" s="372"/>
      <c r="CN35" s="165"/>
      <c r="CO35" s="373">
        <f t="shared" ref="CO35:CO43" si="3">IF(CQ35="","",CO34+1)</f>
        <v>30</v>
      </c>
      <c r="CP35" s="373"/>
      <c r="CQ35" s="372" t="str">
        <f>IF('各会計、関係団体の財政状況及び健全化判断比率'!BS8="","",'各会計、関係団体の財政状況及び健全化判断比率'!BS8)</f>
        <v>株式会社おおず街なか再生館</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土地取得造成特別会計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12</v>
      </c>
      <c r="AN36" s="373"/>
      <c r="AO36" s="372" t="str">
        <f>IF('各会計、関係団体の財政状況及び健全化判断比率'!B35="","",'各会計、関係団体の財政状況及び健全化判断比率'!B35)</f>
        <v>病院事業会計</v>
      </c>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IF('各会計、関係団体の財政状況及び健全化判断比率'!B38="","",'各会計、関係団体の財政状況及び健全化判断比率'!B38)</f>
        <v>公共下水道事業特別会計</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八幡浜・大洲地区広域市町村圏組合
（ふるさと市町村圏基金特別会計）</v>
      </c>
      <c r="BZ36" s="372"/>
      <c r="CA36" s="372"/>
      <c r="CB36" s="372"/>
      <c r="CC36" s="372"/>
      <c r="CD36" s="372"/>
      <c r="CE36" s="372"/>
      <c r="CF36" s="372"/>
      <c r="CG36" s="372"/>
      <c r="CH36" s="372"/>
      <c r="CI36" s="372"/>
      <c r="CJ36" s="372"/>
      <c r="CK36" s="372"/>
      <c r="CL36" s="372"/>
      <c r="CM36" s="372"/>
      <c r="CN36" s="165"/>
      <c r="CO36" s="373">
        <f t="shared" si="3"/>
        <v>31</v>
      </c>
      <c r="CP36" s="373"/>
      <c r="CQ36" s="372" t="str">
        <f>IF('各会計、関係団体の財政状況及び健全化判断比率'!BS9="","",'各会計、関係団体の財政状況及び健全化判断比率'!BS9)</f>
        <v>青島海運有限会社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商業集積施設管理特別会計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介護保険特別会計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16</v>
      </c>
      <c r="BF37" s="373"/>
      <c r="BG37" s="372" t="str">
        <f>IF('各会計、関係団体の財政状況及び健全化判断比率'!B39="","",'各会計、関係団体の財政状況及び健全化判断比率'!B39)</f>
        <v>農業集落排水事業特別会計</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八幡浜・大洲地区広域市町村圏組合
（運動公園特別会計）</v>
      </c>
      <c r="BZ37" s="372"/>
      <c r="CA37" s="372"/>
      <c r="CB37" s="372"/>
      <c r="CC37" s="372"/>
      <c r="CD37" s="372"/>
      <c r="CE37" s="372"/>
      <c r="CF37" s="372"/>
      <c r="CG37" s="372"/>
      <c r="CH37" s="372"/>
      <c r="CI37" s="372"/>
      <c r="CJ37" s="372"/>
      <c r="CK37" s="372"/>
      <c r="CL37" s="372"/>
      <c r="CM37" s="372"/>
      <c r="CN37" s="165"/>
      <c r="CO37" s="373">
        <f t="shared" si="3"/>
        <v>32</v>
      </c>
      <c r="CP37" s="373"/>
      <c r="CQ37" s="372" t="str">
        <f>IF('各会計、関係団体の財政状況及び健全化判断比率'!BS10="","",'各会計、関係団体の財政状況及び健全化判断比率'!BS10)</f>
        <v>ひじかわ開発株式会社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17</v>
      </c>
      <c r="BF38" s="373"/>
      <c r="BG38" s="372" t="str">
        <f>IF('各会計、関係団体の財政状況及び健全化判断比率'!B40="","",'各会計、関係団体の財政状況及び健全化判断比率'!B40)</f>
        <v>温泉事業特別会計</v>
      </c>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大洲喜多特別養護老人ホーム事務組合
（一般会計）</v>
      </c>
      <c r="BZ38" s="372"/>
      <c r="CA38" s="372"/>
      <c r="CB38" s="372"/>
      <c r="CC38" s="372"/>
      <c r="CD38" s="372"/>
      <c r="CE38" s="372"/>
      <c r="CF38" s="372"/>
      <c r="CG38" s="372"/>
      <c r="CH38" s="372"/>
      <c r="CI38" s="372"/>
      <c r="CJ38" s="372"/>
      <c r="CK38" s="372"/>
      <c r="CL38" s="372"/>
      <c r="CM38" s="372"/>
      <c r="CN38" s="165"/>
      <c r="CO38" s="373">
        <f t="shared" si="3"/>
        <v>33</v>
      </c>
      <c r="CP38" s="373"/>
      <c r="CQ38" s="372" t="str">
        <f>IF('各会計、関係団体の財政状況及び健全化判断比率'!BS11="","",'各会計、関係団体の財政状況及び健全化判断比率'!BS11)</f>
        <v>株式会社清流の里ひじかわ</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18</v>
      </c>
      <c r="BF39" s="373"/>
      <c r="BG39" s="372" t="str">
        <f>IF('各会計、関係団体の財政状況及び健全化判断比率'!B41="","",'各会計、関係団体の財政状況及び健全化判断比率'!B41)</f>
        <v>土地区画整理事業特別会計</v>
      </c>
      <c r="BH39" s="372"/>
      <c r="BI39" s="372"/>
      <c r="BJ39" s="372"/>
      <c r="BK39" s="372"/>
      <c r="BL39" s="372"/>
      <c r="BM39" s="372"/>
      <c r="BN39" s="372"/>
      <c r="BO39" s="372"/>
      <c r="BP39" s="372"/>
      <c r="BQ39" s="372"/>
      <c r="BR39" s="372"/>
      <c r="BS39" s="372"/>
      <c r="BT39" s="372"/>
      <c r="BU39" s="372"/>
      <c r="BV39" s="165"/>
      <c r="BW39" s="373">
        <f t="shared" si="2"/>
        <v>24</v>
      </c>
      <c r="BX39" s="373"/>
      <c r="BY39" s="372" t="str">
        <f>IF('各会計、関係団体の財政状況及び健全化判断比率'!B73="","",'各会計、関係団体の財政状況及び健全化判断比率'!B73)</f>
        <v>大洲喜多特別養護老人ホーム事務組合
（公営企業会計）</v>
      </c>
      <c r="BZ39" s="372"/>
      <c r="CA39" s="372"/>
      <c r="CB39" s="372"/>
      <c r="CC39" s="372"/>
      <c r="CD39" s="372"/>
      <c r="CE39" s="372"/>
      <c r="CF39" s="372"/>
      <c r="CG39" s="372"/>
      <c r="CH39" s="372"/>
      <c r="CI39" s="372"/>
      <c r="CJ39" s="372"/>
      <c r="CK39" s="372"/>
      <c r="CL39" s="372"/>
      <c r="CM39" s="372"/>
      <c r="CN39" s="165"/>
      <c r="CO39" s="373">
        <f t="shared" si="3"/>
        <v>34</v>
      </c>
      <c r="CP39" s="373"/>
      <c r="CQ39" s="372" t="str">
        <f>IF('各会計、関係団体の財政状況及び健全化判断比率'!BS12="","",'各会計、関係団体の財政状況及び健全化判断比率'!BS12)</f>
        <v>株式会社ゆうとぴあ河辺</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25</v>
      </c>
      <c r="BX40" s="373"/>
      <c r="BY40" s="372" t="str">
        <f>IF('各会計、関係団体の財政状況及び健全化判断比率'!B74="","",'各会計、関係団体の財政状況及び健全化判断比率'!B74)</f>
        <v>大洲・喜多衛生事務組合</v>
      </c>
      <c r="BZ40" s="372"/>
      <c r="CA40" s="372"/>
      <c r="CB40" s="372"/>
      <c r="CC40" s="372"/>
      <c r="CD40" s="372"/>
      <c r="CE40" s="372"/>
      <c r="CF40" s="372"/>
      <c r="CG40" s="372"/>
      <c r="CH40" s="372"/>
      <c r="CI40" s="372"/>
      <c r="CJ40" s="372"/>
      <c r="CK40" s="372"/>
      <c r="CL40" s="372"/>
      <c r="CM40" s="372"/>
      <c r="CN40" s="165"/>
      <c r="CO40" s="373">
        <f t="shared" si="3"/>
        <v>35</v>
      </c>
      <c r="CP40" s="373"/>
      <c r="CQ40" s="372" t="str">
        <f>IF('各会計、関係団体の財政状況及び健全化判断比率'!BS13="","",'各会計、関係団体の財政状況及び健全化判断比率'!BS13)</f>
        <v>担い手公社河辺やまびこ有限会社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26</v>
      </c>
      <c r="BX41" s="373"/>
      <c r="BY41" s="372" t="str">
        <f>IF('各会計、関係団体の財政状況及び健全化判断比率'!B75="","",'各会計、関係団体の財政状況及び健全化判断比率'!B75)</f>
        <v>大洲地区広域消防事務組合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27</v>
      </c>
      <c r="BX42" s="373"/>
      <c r="BY42" s="372" t="str">
        <f>IF('各会計、関係団体の財政状況及び健全化判断比率'!B76="","",'各会計、関係団体の財政状況及び健全化判断比率'!B76)</f>
        <v>愛媛県市町総合事務組合（退職手当事業）</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28</v>
      </c>
      <c r="BX43" s="373"/>
      <c r="BY43" s="372" t="str">
        <f>IF('各会計、関係団体の財政状況及び健全化判断比率'!B77="","",'各会計、関係団体の財政状況及び健全化判断比率'!B77)</f>
        <v>愛媛県市町総合事務組合（消防補償事業）</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534</v>
      </c>
      <c r="D34" s="1184"/>
      <c r="E34" s="1185"/>
      <c r="F34" s="32" t="s">
        <v>535</v>
      </c>
      <c r="G34" s="33" t="s">
        <v>536</v>
      </c>
      <c r="H34" s="33" t="s">
        <v>537</v>
      </c>
      <c r="I34" s="33" t="s">
        <v>538</v>
      </c>
      <c r="J34" s="34" t="s">
        <v>539</v>
      </c>
      <c r="K34" s="22"/>
      <c r="L34" s="22"/>
      <c r="M34" s="22"/>
      <c r="N34" s="22"/>
      <c r="O34" s="22"/>
      <c r="P34" s="22"/>
    </row>
    <row r="35" spans="1:16" ht="39" customHeight="1">
      <c r="A35" s="22"/>
      <c r="B35" s="35"/>
      <c r="C35" s="1178" t="s">
        <v>540</v>
      </c>
      <c r="D35" s="1179"/>
      <c r="E35" s="1180"/>
      <c r="F35" s="36">
        <v>0.64</v>
      </c>
      <c r="G35" s="37">
        <v>0.47</v>
      </c>
      <c r="H35" s="37">
        <v>0.09</v>
      </c>
      <c r="I35" s="37" t="s">
        <v>541</v>
      </c>
      <c r="J35" s="38" t="s">
        <v>542</v>
      </c>
      <c r="K35" s="22"/>
      <c r="L35" s="22"/>
      <c r="M35" s="22"/>
      <c r="N35" s="22"/>
      <c r="O35" s="22"/>
      <c r="P35" s="22"/>
    </row>
    <row r="36" spans="1:16" ht="39" customHeight="1">
      <c r="A36" s="22"/>
      <c r="B36" s="35"/>
      <c r="C36" s="1178" t="s">
        <v>543</v>
      </c>
      <c r="D36" s="1179"/>
      <c r="E36" s="1180"/>
      <c r="F36" s="36">
        <v>16.32</v>
      </c>
      <c r="G36" s="37">
        <v>11.37</v>
      </c>
      <c r="H36" s="37">
        <v>9.6199999999999992</v>
      </c>
      <c r="I36" s="37">
        <v>9.6999999999999993</v>
      </c>
      <c r="J36" s="38">
        <v>12.39</v>
      </c>
      <c r="K36" s="22"/>
      <c r="L36" s="22"/>
      <c r="M36" s="22"/>
      <c r="N36" s="22"/>
      <c r="O36" s="22"/>
      <c r="P36" s="22"/>
    </row>
    <row r="37" spans="1:16" ht="39" customHeight="1">
      <c r="A37" s="22"/>
      <c r="B37" s="35"/>
      <c r="C37" s="1178" t="s">
        <v>544</v>
      </c>
      <c r="D37" s="1179"/>
      <c r="E37" s="1180"/>
      <c r="F37" s="36">
        <v>11.56</v>
      </c>
      <c r="G37" s="37">
        <v>11.67</v>
      </c>
      <c r="H37" s="37">
        <v>10.91</v>
      </c>
      <c r="I37" s="37">
        <v>10.44</v>
      </c>
      <c r="J37" s="38">
        <v>8.49</v>
      </c>
      <c r="K37" s="22"/>
      <c r="L37" s="22"/>
      <c r="M37" s="22"/>
      <c r="N37" s="22"/>
      <c r="O37" s="22"/>
      <c r="P37" s="22"/>
    </row>
    <row r="38" spans="1:16" ht="39" customHeight="1">
      <c r="A38" s="22"/>
      <c r="B38" s="35"/>
      <c r="C38" s="1178" t="s">
        <v>545</v>
      </c>
      <c r="D38" s="1179"/>
      <c r="E38" s="1180"/>
      <c r="F38" s="36">
        <v>7</v>
      </c>
      <c r="G38" s="37">
        <v>6.2</v>
      </c>
      <c r="H38" s="37">
        <v>6.12</v>
      </c>
      <c r="I38" s="37">
        <v>6.16</v>
      </c>
      <c r="J38" s="38">
        <v>6.45</v>
      </c>
      <c r="K38" s="22"/>
      <c r="L38" s="22"/>
      <c r="M38" s="22"/>
      <c r="N38" s="22"/>
      <c r="O38" s="22"/>
      <c r="P38" s="22"/>
    </row>
    <row r="39" spans="1:16" ht="39" customHeight="1">
      <c r="A39" s="22"/>
      <c r="B39" s="35"/>
      <c r="C39" s="1178" t="s">
        <v>546</v>
      </c>
      <c r="D39" s="1179"/>
      <c r="E39" s="1180"/>
      <c r="F39" s="36">
        <v>0.85</v>
      </c>
      <c r="G39" s="37">
        <v>0.85</v>
      </c>
      <c r="H39" s="37">
        <v>0.66</v>
      </c>
      <c r="I39" s="37">
        <v>0.66</v>
      </c>
      <c r="J39" s="38">
        <v>0.69</v>
      </c>
      <c r="K39" s="22"/>
      <c r="L39" s="22"/>
      <c r="M39" s="22"/>
      <c r="N39" s="22"/>
      <c r="O39" s="22"/>
      <c r="P39" s="22"/>
    </row>
    <row r="40" spans="1:16" ht="39" customHeight="1">
      <c r="A40" s="22"/>
      <c r="B40" s="35"/>
      <c r="C40" s="1178" t="s">
        <v>547</v>
      </c>
      <c r="D40" s="1179"/>
      <c r="E40" s="1180"/>
      <c r="F40" s="36">
        <v>0.12</v>
      </c>
      <c r="G40" s="37">
        <v>0.01</v>
      </c>
      <c r="H40" s="37">
        <v>0.08</v>
      </c>
      <c r="I40" s="37">
        <v>0.31</v>
      </c>
      <c r="J40" s="38">
        <v>0.36</v>
      </c>
      <c r="K40" s="22"/>
      <c r="L40" s="22"/>
      <c r="M40" s="22"/>
      <c r="N40" s="22"/>
      <c r="O40" s="22"/>
      <c r="P40" s="22"/>
    </row>
    <row r="41" spans="1:16" ht="39" customHeight="1">
      <c r="A41" s="22"/>
      <c r="B41" s="35"/>
      <c r="C41" s="1178" t="s">
        <v>548</v>
      </c>
      <c r="D41" s="1179"/>
      <c r="E41" s="1180"/>
      <c r="F41" s="36">
        <v>0.11</v>
      </c>
      <c r="G41" s="37">
        <v>0.14000000000000001</v>
      </c>
      <c r="H41" s="37">
        <v>0.14000000000000001</v>
      </c>
      <c r="I41" s="37">
        <v>0.15</v>
      </c>
      <c r="J41" s="38">
        <v>0.14000000000000001</v>
      </c>
      <c r="K41" s="22"/>
      <c r="L41" s="22"/>
      <c r="M41" s="22"/>
      <c r="N41" s="22"/>
      <c r="O41" s="22"/>
      <c r="P41" s="22"/>
    </row>
    <row r="42" spans="1:16" ht="39" customHeight="1">
      <c r="A42" s="22"/>
      <c r="B42" s="39"/>
      <c r="C42" s="1178" t="s">
        <v>549</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550</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3864</v>
      </c>
      <c r="L45" s="60">
        <v>3631</v>
      </c>
      <c r="M45" s="60">
        <v>3468</v>
      </c>
      <c r="N45" s="60">
        <v>3141</v>
      </c>
      <c r="O45" s="61">
        <v>2992</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664</v>
      </c>
      <c r="L48" s="64">
        <v>667</v>
      </c>
      <c r="M48" s="64">
        <v>667</v>
      </c>
      <c r="N48" s="64">
        <v>674</v>
      </c>
      <c r="O48" s="65">
        <v>717</v>
      </c>
      <c r="P48" s="48"/>
      <c r="Q48" s="48"/>
      <c r="R48" s="48"/>
      <c r="S48" s="48"/>
      <c r="T48" s="48"/>
      <c r="U48" s="48"/>
    </row>
    <row r="49" spans="1:21" ht="30.75" customHeight="1">
      <c r="A49" s="48"/>
      <c r="B49" s="1196"/>
      <c r="C49" s="1197"/>
      <c r="D49" s="62"/>
      <c r="E49" s="1188" t="s">
        <v>16</v>
      </c>
      <c r="F49" s="1188"/>
      <c r="G49" s="1188"/>
      <c r="H49" s="1188"/>
      <c r="I49" s="1188"/>
      <c r="J49" s="1189"/>
      <c r="K49" s="63">
        <v>331</v>
      </c>
      <c r="L49" s="64">
        <v>320</v>
      </c>
      <c r="M49" s="64">
        <v>237</v>
      </c>
      <c r="N49" s="64">
        <v>120</v>
      </c>
      <c r="O49" s="65">
        <v>67</v>
      </c>
      <c r="P49" s="48"/>
      <c r="Q49" s="48"/>
      <c r="R49" s="48"/>
      <c r="S49" s="48"/>
      <c r="T49" s="48"/>
      <c r="U49" s="48"/>
    </row>
    <row r="50" spans="1:21" ht="30.75" customHeight="1">
      <c r="A50" s="48"/>
      <c r="B50" s="1196"/>
      <c r="C50" s="1197"/>
      <c r="D50" s="62"/>
      <c r="E50" s="1188" t="s">
        <v>17</v>
      </c>
      <c r="F50" s="1188"/>
      <c r="G50" s="1188"/>
      <c r="H50" s="1188"/>
      <c r="I50" s="1188"/>
      <c r="J50" s="1189"/>
      <c r="K50" s="63">
        <v>89</v>
      </c>
      <c r="L50" s="64">
        <v>69</v>
      </c>
      <c r="M50" s="64">
        <v>67</v>
      </c>
      <c r="N50" s="64">
        <v>63</v>
      </c>
      <c r="O50" s="65">
        <v>45</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2957</v>
      </c>
      <c r="L52" s="64">
        <v>2906</v>
      </c>
      <c r="M52" s="64">
        <v>2852</v>
      </c>
      <c r="N52" s="64">
        <v>2780</v>
      </c>
      <c r="O52" s="65">
        <v>2702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1991</v>
      </c>
      <c r="L53" s="69">
        <v>1781</v>
      </c>
      <c r="M53" s="69">
        <v>1587</v>
      </c>
      <c r="N53" s="69">
        <v>1218</v>
      </c>
      <c r="O53" s="70">
        <v>1119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4" t="s">
        <v>24</v>
      </c>
      <c r="C41" s="1215"/>
      <c r="D41" s="81"/>
      <c r="E41" s="1216" t="s">
        <v>25</v>
      </c>
      <c r="F41" s="1216"/>
      <c r="G41" s="1216"/>
      <c r="H41" s="1217"/>
      <c r="I41" s="82">
        <v>27360</v>
      </c>
      <c r="J41" s="83">
        <v>26930</v>
      </c>
      <c r="K41" s="83">
        <v>25733</v>
      </c>
      <c r="L41" s="83">
        <v>24834</v>
      </c>
      <c r="M41" s="84">
        <v>24621</v>
      </c>
    </row>
    <row r="42" spans="2:13" ht="27.75" customHeight="1">
      <c r="B42" s="1204"/>
      <c r="C42" s="1205"/>
      <c r="D42" s="85"/>
      <c r="E42" s="1208" t="s">
        <v>26</v>
      </c>
      <c r="F42" s="1208"/>
      <c r="G42" s="1208"/>
      <c r="H42" s="1209"/>
      <c r="I42" s="86">
        <v>360</v>
      </c>
      <c r="J42" s="87">
        <v>463</v>
      </c>
      <c r="K42" s="87">
        <v>404</v>
      </c>
      <c r="L42" s="87">
        <v>347</v>
      </c>
      <c r="M42" s="88">
        <v>308</v>
      </c>
    </row>
    <row r="43" spans="2:13" ht="27.75" customHeight="1">
      <c r="B43" s="1204"/>
      <c r="C43" s="1205"/>
      <c r="D43" s="85"/>
      <c r="E43" s="1208" t="s">
        <v>27</v>
      </c>
      <c r="F43" s="1208"/>
      <c r="G43" s="1208"/>
      <c r="H43" s="1209"/>
      <c r="I43" s="86">
        <v>8228</v>
      </c>
      <c r="J43" s="87">
        <v>7932</v>
      </c>
      <c r="K43" s="87">
        <v>7946</v>
      </c>
      <c r="L43" s="87">
        <v>7931</v>
      </c>
      <c r="M43" s="88">
        <v>7846</v>
      </c>
    </row>
    <row r="44" spans="2:13" ht="27.75" customHeight="1">
      <c r="B44" s="1204"/>
      <c r="C44" s="1205"/>
      <c r="D44" s="85"/>
      <c r="E44" s="1208" t="s">
        <v>28</v>
      </c>
      <c r="F44" s="1208"/>
      <c r="G44" s="1208"/>
      <c r="H44" s="1209"/>
      <c r="I44" s="86">
        <v>951</v>
      </c>
      <c r="J44" s="87">
        <v>628</v>
      </c>
      <c r="K44" s="87">
        <v>384</v>
      </c>
      <c r="L44" s="87">
        <v>486</v>
      </c>
      <c r="M44" s="88">
        <v>435</v>
      </c>
    </row>
    <row r="45" spans="2:13" ht="27.75" customHeight="1">
      <c r="B45" s="1204"/>
      <c r="C45" s="1205"/>
      <c r="D45" s="85"/>
      <c r="E45" s="1208" t="s">
        <v>29</v>
      </c>
      <c r="F45" s="1208"/>
      <c r="G45" s="1208"/>
      <c r="H45" s="1209"/>
      <c r="I45" s="86">
        <v>5389</v>
      </c>
      <c r="J45" s="87">
        <v>5246</v>
      </c>
      <c r="K45" s="87">
        <v>5058</v>
      </c>
      <c r="L45" s="87">
        <v>4671</v>
      </c>
      <c r="M45" s="88">
        <v>4369</v>
      </c>
    </row>
    <row r="46" spans="2:13" ht="27.75" customHeight="1">
      <c r="B46" s="1204"/>
      <c r="C46" s="1205"/>
      <c r="D46" s="85"/>
      <c r="E46" s="1208" t="s">
        <v>30</v>
      </c>
      <c r="F46" s="1208"/>
      <c r="G46" s="1208"/>
      <c r="H46" s="1209"/>
      <c r="I46" s="86">
        <v>408</v>
      </c>
      <c r="J46" s="87">
        <v>325</v>
      </c>
      <c r="K46" s="87">
        <v>212</v>
      </c>
      <c r="L46" s="87">
        <v>105</v>
      </c>
      <c r="M46" s="88" t="s">
        <v>488</v>
      </c>
    </row>
    <row r="47" spans="2:13" ht="27.75" customHeight="1">
      <c r="B47" s="1204"/>
      <c r="C47" s="1205"/>
      <c r="D47" s="85"/>
      <c r="E47" s="1208" t="s">
        <v>31</v>
      </c>
      <c r="F47" s="1208"/>
      <c r="G47" s="1208"/>
      <c r="H47" s="1209"/>
      <c r="I47" s="86" t="s">
        <v>488</v>
      </c>
      <c r="J47" s="87" t="s">
        <v>488</v>
      </c>
      <c r="K47" s="87" t="s">
        <v>488</v>
      </c>
      <c r="L47" s="87" t="s">
        <v>488</v>
      </c>
      <c r="M47" s="88" t="s">
        <v>488</v>
      </c>
    </row>
    <row r="48" spans="2:13" ht="27.75" customHeight="1">
      <c r="B48" s="1206"/>
      <c r="C48" s="1207"/>
      <c r="D48" s="85"/>
      <c r="E48" s="1208" t="s">
        <v>32</v>
      </c>
      <c r="F48" s="1208"/>
      <c r="G48" s="1208"/>
      <c r="H48" s="1209"/>
      <c r="I48" s="86" t="s">
        <v>488</v>
      </c>
      <c r="J48" s="87" t="s">
        <v>488</v>
      </c>
      <c r="K48" s="87" t="s">
        <v>488</v>
      </c>
      <c r="L48" s="87" t="s">
        <v>488</v>
      </c>
      <c r="M48" s="88" t="s">
        <v>488</v>
      </c>
    </row>
    <row r="49" spans="2:13" ht="27.75" customHeight="1">
      <c r="B49" s="1202" t="s">
        <v>33</v>
      </c>
      <c r="C49" s="1203"/>
      <c r="D49" s="89"/>
      <c r="E49" s="1208" t="s">
        <v>34</v>
      </c>
      <c r="F49" s="1208"/>
      <c r="G49" s="1208"/>
      <c r="H49" s="1209"/>
      <c r="I49" s="86">
        <v>4878</v>
      </c>
      <c r="J49" s="87">
        <v>6178</v>
      </c>
      <c r="K49" s="87">
        <v>7184</v>
      </c>
      <c r="L49" s="87">
        <v>7696</v>
      </c>
      <c r="M49" s="88">
        <v>7716</v>
      </c>
    </row>
    <row r="50" spans="2:13" ht="27.75" customHeight="1">
      <c r="B50" s="1204"/>
      <c r="C50" s="1205"/>
      <c r="D50" s="85"/>
      <c r="E50" s="1208" t="s">
        <v>35</v>
      </c>
      <c r="F50" s="1208"/>
      <c r="G50" s="1208"/>
      <c r="H50" s="1209"/>
      <c r="I50" s="86">
        <v>671</v>
      </c>
      <c r="J50" s="87">
        <v>578</v>
      </c>
      <c r="K50" s="87">
        <v>489</v>
      </c>
      <c r="L50" s="87">
        <v>406</v>
      </c>
      <c r="M50" s="88">
        <v>322</v>
      </c>
    </row>
    <row r="51" spans="2:13" ht="27.75" customHeight="1">
      <c r="B51" s="1206"/>
      <c r="C51" s="1207"/>
      <c r="D51" s="85"/>
      <c r="E51" s="1208" t="s">
        <v>36</v>
      </c>
      <c r="F51" s="1208"/>
      <c r="G51" s="1208"/>
      <c r="H51" s="1209"/>
      <c r="I51" s="86">
        <v>23863</v>
      </c>
      <c r="J51" s="87">
        <v>24402</v>
      </c>
      <c r="K51" s="87">
        <v>24553</v>
      </c>
      <c r="L51" s="87">
        <v>24588</v>
      </c>
      <c r="M51" s="88">
        <v>24575</v>
      </c>
    </row>
    <row r="52" spans="2:13" ht="27.75" customHeight="1" thickBot="1">
      <c r="B52" s="1210" t="s">
        <v>37</v>
      </c>
      <c r="C52" s="1211"/>
      <c r="D52" s="90"/>
      <c r="E52" s="1212" t="s">
        <v>38</v>
      </c>
      <c r="F52" s="1212"/>
      <c r="G52" s="1212"/>
      <c r="H52" s="1213"/>
      <c r="I52" s="91">
        <v>13283</v>
      </c>
      <c r="J52" s="92">
        <v>10367</v>
      </c>
      <c r="K52" s="92">
        <v>7509</v>
      </c>
      <c r="L52" s="92">
        <v>5686</v>
      </c>
      <c r="M52" s="93">
        <v>4965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2" customWidth="1"/>
    <col min="2" max="2" width="18.125" style="242" customWidth="1"/>
    <col min="3" max="3" width="22.625" style="242" customWidth="1"/>
    <col min="4" max="9" width="18.125" style="242" customWidth="1"/>
    <col min="10" max="10" width="22.75" style="242" customWidth="1"/>
    <col min="11" max="15" width="18.125" style="242" customWidth="1"/>
    <col min="16" max="16" width="6.125" style="249" customWidth="1"/>
    <col min="17" max="17" width="5.875" style="247" customWidth="1"/>
    <col min="18" max="18" width="19.125" style="242" hidden="1"/>
    <col min="19" max="23" width="12.625" style="242" hidden="1"/>
    <col min="24" max="257" width="8.625" style="242" hidden="1"/>
    <col min="258" max="263" width="14.875" style="242" hidden="1"/>
    <col min="264" max="265" width="15.875" style="242" hidden="1"/>
    <col min="266" max="271" width="16.125" style="242" hidden="1"/>
    <col min="272" max="272" width="6.125" style="242" hidden="1"/>
    <col min="273" max="273" width="3" style="242" hidden="1"/>
    <col min="274" max="513" width="8.625" style="242" hidden="1"/>
    <col min="514" max="519" width="14.875" style="242" hidden="1"/>
    <col min="520" max="521" width="15.875" style="242" hidden="1"/>
    <col min="522" max="527" width="16.125" style="242" hidden="1"/>
    <col min="528" max="528" width="6.125" style="242" hidden="1"/>
    <col min="529" max="529" width="3" style="242" hidden="1"/>
    <col min="530" max="769" width="8.625" style="242" hidden="1"/>
    <col min="770" max="775" width="14.875" style="242" hidden="1"/>
    <col min="776" max="777" width="15.875" style="242" hidden="1"/>
    <col min="778" max="783" width="16.125" style="242" hidden="1"/>
    <col min="784" max="784" width="6.125" style="242" hidden="1"/>
    <col min="785" max="785" width="3" style="242" hidden="1"/>
    <col min="786" max="1025" width="8.625" style="242" hidden="1"/>
    <col min="1026" max="1031" width="14.875" style="242" hidden="1"/>
    <col min="1032" max="1033" width="15.875" style="242" hidden="1"/>
    <col min="1034" max="1039" width="16.125" style="242" hidden="1"/>
    <col min="1040" max="1040" width="6.125" style="242" hidden="1"/>
    <col min="1041" max="1041" width="3" style="242" hidden="1"/>
    <col min="1042" max="1281" width="8.625" style="242" hidden="1"/>
    <col min="1282" max="1287" width="14.875" style="242" hidden="1"/>
    <col min="1288" max="1289" width="15.875" style="242" hidden="1"/>
    <col min="1290" max="1295" width="16.125" style="242" hidden="1"/>
    <col min="1296" max="1296" width="6.125" style="242" hidden="1"/>
    <col min="1297" max="1297" width="3" style="242" hidden="1"/>
    <col min="1298" max="1537" width="8.625" style="242" hidden="1"/>
    <col min="1538" max="1543" width="14.875" style="242" hidden="1"/>
    <col min="1544" max="1545" width="15.875" style="242" hidden="1"/>
    <col min="1546" max="1551" width="16.125" style="242" hidden="1"/>
    <col min="1552" max="1552" width="6.125" style="242" hidden="1"/>
    <col min="1553" max="1553" width="3" style="242" hidden="1"/>
    <col min="1554" max="1793" width="8.625" style="242" hidden="1"/>
    <col min="1794" max="1799" width="14.875" style="242" hidden="1"/>
    <col min="1800" max="1801" width="15.875" style="242" hidden="1"/>
    <col min="1802" max="1807" width="16.125" style="242" hidden="1"/>
    <col min="1808" max="1808" width="6.125" style="242" hidden="1"/>
    <col min="1809" max="1809" width="3" style="242" hidden="1"/>
    <col min="1810" max="2049" width="8.625" style="242" hidden="1"/>
    <col min="2050" max="2055" width="14.875" style="242" hidden="1"/>
    <col min="2056" max="2057" width="15.875" style="242" hidden="1"/>
    <col min="2058" max="2063" width="16.125" style="242" hidden="1"/>
    <col min="2064" max="2064" width="6.125" style="242" hidden="1"/>
    <col min="2065" max="2065" width="3" style="242" hidden="1"/>
    <col min="2066" max="2305" width="8.625" style="242" hidden="1"/>
    <col min="2306" max="2311" width="14.875" style="242" hidden="1"/>
    <col min="2312" max="2313" width="15.875" style="242" hidden="1"/>
    <col min="2314" max="2319" width="16.125" style="242" hidden="1"/>
    <col min="2320" max="2320" width="6.125" style="242" hidden="1"/>
    <col min="2321" max="2321" width="3" style="242" hidden="1"/>
    <col min="2322" max="2561" width="8.625" style="242" hidden="1"/>
    <col min="2562" max="2567" width="14.875" style="242" hidden="1"/>
    <col min="2568" max="2569" width="15.875" style="242" hidden="1"/>
    <col min="2570" max="2575" width="16.125" style="242" hidden="1"/>
    <col min="2576" max="2576" width="6.125" style="242" hidden="1"/>
    <col min="2577" max="2577" width="3" style="242" hidden="1"/>
    <col min="2578" max="2817" width="8.625" style="242" hidden="1"/>
    <col min="2818" max="2823" width="14.875" style="242" hidden="1"/>
    <col min="2824" max="2825" width="15.875" style="242" hidden="1"/>
    <col min="2826" max="2831" width="16.125" style="242" hidden="1"/>
    <col min="2832" max="2832" width="6.125" style="242" hidden="1"/>
    <col min="2833" max="2833" width="3" style="242" hidden="1"/>
    <col min="2834" max="3073" width="8.625" style="242" hidden="1"/>
    <col min="3074" max="3079" width="14.875" style="242" hidden="1"/>
    <col min="3080" max="3081" width="15.875" style="242" hidden="1"/>
    <col min="3082" max="3087" width="16.125" style="242" hidden="1"/>
    <col min="3088" max="3088" width="6.125" style="242" hidden="1"/>
    <col min="3089" max="3089" width="3" style="242" hidden="1"/>
    <col min="3090" max="3329" width="8.625" style="242" hidden="1"/>
    <col min="3330" max="3335" width="14.875" style="242" hidden="1"/>
    <col min="3336" max="3337" width="15.875" style="242" hidden="1"/>
    <col min="3338" max="3343" width="16.125" style="242" hidden="1"/>
    <col min="3344" max="3344" width="6.125" style="242" hidden="1"/>
    <col min="3345" max="3345" width="3" style="242" hidden="1"/>
    <col min="3346" max="3585" width="8.625" style="242" hidden="1"/>
    <col min="3586" max="3591" width="14.875" style="242" hidden="1"/>
    <col min="3592" max="3593" width="15.875" style="242" hidden="1"/>
    <col min="3594" max="3599" width="16.125" style="242" hidden="1"/>
    <col min="3600" max="3600" width="6.125" style="242" hidden="1"/>
    <col min="3601" max="3601" width="3" style="242" hidden="1"/>
    <col min="3602" max="3841" width="8.625" style="242" hidden="1"/>
    <col min="3842" max="3847" width="14.875" style="242" hidden="1"/>
    <col min="3848" max="3849" width="15.875" style="242" hidden="1"/>
    <col min="3850" max="3855" width="16.125" style="242" hidden="1"/>
    <col min="3856" max="3856" width="6.125" style="242" hidden="1"/>
    <col min="3857" max="3857" width="3" style="242" hidden="1"/>
    <col min="3858" max="4097" width="8.625" style="242" hidden="1"/>
    <col min="4098" max="4103" width="14.875" style="242" hidden="1"/>
    <col min="4104" max="4105" width="15.875" style="242" hidden="1"/>
    <col min="4106" max="4111" width="16.125" style="242" hidden="1"/>
    <col min="4112" max="4112" width="6.125" style="242" hidden="1"/>
    <col min="4113" max="4113" width="3" style="242" hidden="1"/>
    <col min="4114" max="4353" width="8.625" style="242" hidden="1"/>
    <col min="4354" max="4359" width="14.875" style="242" hidden="1"/>
    <col min="4360" max="4361" width="15.875" style="242" hidden="1"/>
    <col min="4362" max="4367" width="16.125" style="242" hidden="1"/>
    <col min="4368" max="4368" width="6.125" style="242" hidden="1"/>
    <col min="4369" max="4369" width="3" style="242" hidden="1"/>
    <col min="4370" max="4609" width="8.625" style="242" hidden="1"/>
    <col min="4610" max="4615" width="14.875" style="242" hidden="1"/>
    <col min="4616" max="4617" width="15.875" style="242" hidden="1"/>
    <col min="4618" max="4623" width="16.125" style="242" hidden="1"/>
    <col min="4624" max="4624" width="6.125" style="242" hidden="1"/>
    <col min="4625" max="4625" width="3" style="242" hidden="1"/>
    <col min="4626" max="4865" width="8.625" style="242" hidden="1"/>
    <col min="4866" max="4871" width="14.875" style="242" hidden="1"/>
    <col min="4872" max="4873" width="15.875" style="242" hidden="1"/>
    <col min="4874" max="4879" width="16.125" style="242" hidden="1"/>
    <col min="4880" max="4880" width="6.125" style="242" hidden="1"/>
    <col min="4881" max="4881" width="3" style="242" hidden="1"/>
    <col min="4882" max="5121" width="8.625" style="242" hidden="1"/>
    <col min="5122" max="5127" width="14.875" style="242" hidden="1"/>
    <col min="5128" max="5129" width="15.875" style="242" hidden="1"/>
    <col min="5130" max="5135" width="16.125" style="242" hidden="1"/>
    <col min="5136" max="5136" width="6.125" style="242" hidden="1"/>
    <col min="5137" max="5137" width="3" style="242" hidden="1"/>
    <col min="5138" max="5377" width="8.625" style="242" hidden="1"/>
    <col min="5378" max="5383" width="14.875" style="242" hidden="1"/>
    <col min="5384" max="5385" width="15.875" style="242" hidden="1"/>
    <col min="5386" max="5391" width="16.125" style="242" hidden="1"/>
    <col min="5392" max="5392" width="6.125" style="242" hidden="1"/>
    <col min="5393" max="5393" width="3" style="242" hidden="1"/>
    <col min="5394" max="5633" width="8.625" style="242" hidden="1"/>
    <col min="5634" max="5639" width="14.875" style="242" hidden="1"/>
    <col min="5640" max="5641" width="15.875" style="242" hidden="1"/>
    <col min="5642" max="5647" width="16.125" style="242" hidden="1"/>
    <col min="5648" max="5648" width="6.125" style="242" hidden="1"/>
    <col min="5649" max="5649" width="3" style="242" hidden="1"/>
    <col min="5650" max="5889" width="8.625" style="242" hidden="1"/>
    <col min="5890" max="5895" width="14.875" style="242" hidden="1"/>
    <col min="5896" max="5897" width="15.875" style="242" hidden="1"/>
    <col min="5898" max="5903" width="16.125" style="242" hidden="1"/>
    <col min="5904" max="5904" width="6.125" style="242" hidden="1"/>
    <col min="5905" max="5905" width="3" style="242" hidden="1"/>
    <col min="5906" max="6145" width="8.625" style="242" hidden="1"/>
    <col min="6146" max="6151" width="14.875" style="242" hidden="1"/>
    <col min="6152" max="6153" width="15.875" style="242" hidden="1"/>
    <col min="6154" max="6159" width="16.125" style="242" hidden="1"/>
    <col min="6160" max="6160" width="6.125" style="242" hidden="1"/>
    <col min="6161" max="6161" width="3" style="242" hidden="1"/>
    <col min="6162" max="6401" width="8.625" style="242" hidden="1"/>
    <col min="6402" max="6407" width="14.875" style="242" hidden="1"/>
    <col min="6408" max="6409" width="15.875" style="242" hidden="1"/>
    <col min="6410" max="6415" width="16.125" style="242" hidden="1"/>
    <col min="6416" max="6416" width="6.125" style="242" hidden="1"/>
    <col min="6417" max="6417" width="3" style="242" hidden="1"/>
    <col min="6418" max="6657" width="8.625" style="242" hidden="1"/>
    <col min="6658" max="6663" width="14.875" style="242" hidden="1"/>
    <col min="6664" max="6665" width="15.875" style="242" hidden="1"/>
    <col min="6666" max="6671" width="16.125" style="242" hidden="1"/>
    <col min="6672" max="6672" width="6.125" style="242" hidden="1"/>
    <col min="6673" max="6673" width="3" style="242" hidden="1"/>
    <col min="6674" max="6913" width="8.625" style="242" hidden="1"/>
    <col min="6914" max="6919" width="14.875" style="242" hidden="1"/>
    <col min="6920" max="6921" width="15.875" style="242" hidden="1"/>
    <col min="6922" max="6927" width="16.125" style="242" hidden="1"/>
    <col min="6928" max="6928" width="6.125" style="242" hidden="1"/>
    <col min="6929" max="6929" width="3" style="242" hidden="1"/>
    <col min="6930" max="7169" width="8.625" style="242" hidden="1"/>
    <col min="7170" max="7175" width="14.875" style="242" hidden="1"/>
    <col min="7176" max="7177" width="15.875" style="242" hidden="1"/>
    <col min="7178" max="7183" width="16.125" style="242" hidden="1"/>
    <col min="7184" max="7184" width="6.125" style="242" hidden="1"/>
    <col min="7185" max="7185" width="3" style="242" hidden="1"/>
    <col min="7186" max="7425" width="8.625" style="242" hidden="1"/>
    <col min="7426" max="7431" width="14.875" style="242" hidden="1"/>
    <col min="7432" max="7433" width="15.875" style="242" hidden="1"/>
    <col min="7434" max="7439" width="16.125" style="242" hidden="1"/>
    <col min="7440" max="7440" width="6.125" style="242" hidden="1"/>
    <col min="7441" max="7441" width="3" style="242" hidden="1"/>
    <col min="7442" max="7681" width="8.625" style="242" hidden="1"/>
    <col min="7682" max="7687" width="14.875" style="242" hidden="1"/>
    <col min="7688" max="7689" width="15.875" style="242" hidden="1"/>
    <col min="7690" max="7695" width="16.125" style="242" hidden="1"/>
    <col min="7696" max="7696" width="6.125" style="242" hidden="1"/>
    <col min="7697" max="7697" width="3" style="242" hidden="1"/>
    <col min="7698" max="7937" width="8.625" style="242" hidden="1"/>
    <col min="7938" max="7943" width="14.875" style="242" hidden="1"/>
    <col min="7944" max="7945" width="15.875" style="242" hidden="1"/>
    <col min="7946" max="7951" width="16.125" style="242" hidden="1"/>
    <col min="7952" max="7952" width="6.125" style="242" hidden="1"/>
    <col min="7953" max="7953" width="3" style="242" hidden="1"/>
    <col min="7954" max="8193" width="8.625" style="242" hidden="1"/>
    <col min="8194" max="8199" width="14.875" style="242" hidden="1"/>
    <col min="8200" max="8201" width="15.875" style="242" hidden="1"/>
    <col min="8202" max="8207" width="16.125" style="242" hidden="1"/>
    <col min="8208" max="8208" width="6.125" style="242" hidden="1"/>
    <col min="8209" max="8209" width="3" style="242" hidden="1"/>
    <col min="8210" max="8449" width="8.625" style="242" hidden="1"/>
    <col min="8450" max="8455" width="14.875" style="242" hidden="1"/>
    <col min="8456" max="8457" width="15.875" style="242" hidden="1"/>
    <col min="8458" max="8463" width="16.125" style="242" hidden="1"/>
    <col min="8464" max="8464" width="6.125" style="242" hidden="1"/>
    <col min="8465" max="8465" width="3" style="242" hidden="1"/>
    <col min="8466" max="8705" width="8.625" style="242" hidden="1"/>
    <col min="8706" max="8711" width="14.875" style="242" hidden="1"/>
    <col min="8712" max="8713" width="15.875" style="242" hidden="1"/>
    <col min="8714" max="8719" width="16.125" style="242" hidden="1"/>
    <col min="8720" max="8720" width="6.125" style="242" hidden="1"/>
    <col min="8721" max="8721" width="3" style="242" hidden="1"/>
    <col min="8722" max="8961" width="8.625" style="242" hidden="1"/>
    <col min="8962" max="8967" width="14.875" style="242" hidden="1"/>
    <col min="8968" max="8969" width="15.875" style="242" hidden="1"/>
    <col min="8970" max="8975" width="16.125" style="242" hidden="1"/>
    <col min="8976" max="8976" width="6.125" style="242" hidden="1"/>
    <col min="8977" max="8977" width="3" style="242" hidden="1"/>
    <col min="8978" max="9217" width="8.625" style="242" hidden="1"/>
    <col min="9218" max="9223" width="14.875" style="242" hidden="1"/>
    <col min="9224" max="9225" width="15.875" style="242" hidden="1"/>
    <col min="9226" max="9231" width="16.125" style="242" hidden="1"/>
    <col min="9232" max="9232" width="6.125" style="242" hidden="1"/>
    <col min="9233" max="9233" width="3" style="242" hidden="1"/>
    <col min="9234" max="9473" width="8.625" style="242" hidden="1"/>
    <col min="9474" max="9479" width="14.875" style="242" hidden="1"/>
    <col min="9480" max="9481" width="15.875" style="242" hidden="1"/>
    <col min="9482" max="9487" width="16.125" style="242" hidden="1"/>
    <col min="9488" max="9488" width="6.125" style="242" hidden="1"/>
    <col min="9489" max="9489" width="3" style="242" hidden="1"/>
    <col min="9490" max="9729" width="8.625" style="242" hidden="1"/>
    <col min="9730" max="9735" width="14.875" style="242" hidden="1"/>
    <col min="9736" max="9737" width="15.875" style="242" hidden="1"/>
    <col min="9738" max="9743" width="16.125" style="242" hidden="1"/>
    <col min="9744" max="9744" width="6.125" style="242" hidden="1"/>
    <col min="9745" max="9745" width="3" style="242" hidden="1"/>
    <col min="9746" max="9985" width="8.625" style="242" hidden="1"/>
    <col min="9986" max="9991" width="14.875" style="242" hidden="1"/>
    <col min="9992" max="9993" width="15.875" style="242" hidden="1"/>
    <col min="9994" max="9999" width="16.125" style="242" hidden="1"/>
    <col min="10000" max="10000" width="6.125" style="242" hidden="1"/>
    <col min="10001" max="10001" width="3" style="242" hidden="1"/>
    <col min="10002" max="10241" width="8.625" style="242" hidden="1"/>
    <col min="10242" max="10247" width="14.875" style="242" hidden="1"/>
    <col min="10248" max="10249" width="15.875" style="242" hidden="1"/>
    <col min="10250" max="10255" width="16.125" style="242" hidden="1"/>
    <col min="10256" max="10256" width="6.125" style="242" hidden="1"/>
    <col min="10257" max="10257" width="3" style="242" hidden="1"/>
    <col min="10258" max="10497" width="8.625" style="242" hidden="1"/>
    <col min="10498" max="10503" width="14.875" style="242" hidden="1"/>
    <col min="10504" max="10505" width="15.875" style="242" hidden="1"/>
    <col min="10506" max="10511" width="16.125" style="242" hidden="1"/>
    <col min="10512" max="10512" width="6.125" style="242" hidden="1"/>
    <col min="10513" max="10513" width="3" style="242" hidden="1"/>
    <col min="10514" max="10753" width="8.625" style="242" hidden="1"/>
    <col min="10754" max="10759" width="14.875" style="242" hidden="1"/>
    <col min="10760" max="10761" width="15.875" style="242" hidden="1"/>
    <col min="10762" max="10767" width="16.125" style="242" hidden="1"/>
    <col min="10768" max="10768" width="6.125" style="242" hidden="1"/>
    <col min="10769" max="10769" width="3" style="242" hidden="1"/>
    <col min="10770" max="11009" width="8.625" style="242" hidden="1"/>
    <col min="11010" max="11015" width="14.875" style="242" hidden="1"/>
    <col min="11016" max="11017" width="15.875" style="242" hidden="1"/>
    <col min="11018" max="11023" width="16.125" style="242" hidden="1"/>
    <col min="11024" max="11024" width="6.125" style="242" hidden="1"/>
    <col min="11025" max="11025" width="3" style="242" hidden="1"/>
    <col min="11026" max="11265" width="8.625" style="242" hidden="1"/>
    <col min="11266" max="11271" width="14.875" style="242" hidden="1"/>
    <col min="11272" max="11273" width="15.875" style="242" hidden="1"/>
    <col min="11274" max="11279" width="16.125" style="242" hidden="1"/>
    <col min="11280" max="11280" width="6.125" style="242" hidden="1"/>
    <col min="11281" max="11281" width="3" style="242" hidden="1"/>
    <col min="11282" max="11521" width="8.625" style="242" hidden="1"/>
    <col min="11522" max="11527" width="14.875" style="242" hidden="1"/>
    <col min="11528" max="11529" width="15.875" style="242" hidden="1"/>
    <col min="11530" max="11535" width="16.125" style="242" hidden="1"/>
    <col min="11536" max="11536" width="6.125" style="242" hidden="1"/>
    <col min="11537" max="11537" width="3" style="242" hidden="1"/>
    <col min="11538" max="11777" width="8.625" style="242" hidden="1"/>
    <col min="11778" max="11783" width="14.875" style="242" hidden="1"/>
    <col min="11784" max="11785" width="15.875" style="242" hidden="1"/>
    <col min="11786" max="11791" width="16.125" style="242" hidden="1"/>
    <col min="11792" max="11792" width="6.125" style="242" hidden="1"/>
    <col min="11793" max="11793" width="3" style="242" hidden="1"/>
    <col min="11794" max="12033" width="8.625" style="242" hidden="1"/>
    <col min="12034" max="12039" width="14.875" style="242" hidden="1"/>
    <col min="12040" max="12041" width="15.875" style="242" hidden="1"/>
    <col min="12042" max="12047" width="16.125" style="242" hidden="1"/>
    <col min="12048" max="12048" width="6.125" style="242" hidden="1"/>
    <col min="12049" max="12049" width="3" style="242" hidden="1"/>
    <col min="12050" max="12289" width="8.625" style="242" hidden="1"/>
    <col min="12290" max="12295" width="14.875" style="242" hidden="1"/>
    <col min="12296" max="12297" width="15.875" style="242" hidden="1"/>
    <col min="12298" max="12303" width="16.125" style="242" hidden="1"/>
    <col min="12304" max="12304" width="6.125" style="242" hidden="1"/>
    <col min="12305" max="12305" width="3" style="242" hidden="1"/>
    <col min="12306" max="12545" width="8.625" style="242" hidden="1"/>
    <col min="12546" max="12551" width="14.875" style="242" hidden="1"/>
    <col min="12552" max="12553" width="15.875" style="242" hidden="1"/>
    <col min="12554" max="12559" width="16.125" style="242" hidden="1"/>
    <col min="12560" max="12560" width="6.125" style="242" hidden="1"/>
    <col min="12561" max="12561" width="3" style="242" hidden="1"/>
    <col min="12562" max="12801" width="8.625" style="242" hidden="1"/>
    <col min="12802" max="12807" width="14.875" style="242" hidden="1"/>
    <col min="12808" max="12809" width="15.875" style="242" hidden="1"/>
    <col min="12810" max="12815" width="16.125" style="242" hidden="1"/>
    <col min="12816" max="12816" width="6.125" style="242" hidden="1"/>
    <col min="12817" max="12817" width="3" style="242" hidden="1"/>
    <col min="12818" max="13057" width="8.625" style="242" hidden="1"/>
    <col min="13058" max="13063" width="14.875" style="242" hidden="1"/>
    <col min="13064" max="13065" width="15.875" style="242" hidden="1"/>
    <col min="13066" max="13071" width="16.125" style="242" hidden="1"/>
    <col min="13072" max="13072" width="6.125" style="242" hidden="1"/>
    <col min="13073" max="13073" width="3" style="242" hidden="1"/>
    <col min="13074" max="13313" width="8.625" style="242" hidden="1"/>
    <col min="13314" max="13319" width="14.875" style="242" hidden="1"/>
    <col min="13320" max="13321" width="15.875" style="242" hidden="1"/>
    <col min="13322" max="13327" width="16.125" style="242" hidden="1"/>
    <col min="13328" max="13328" width="6.125" style="242" hidden="1"/>
    <col min="13329" max="13329" width="3" style="242" hidden="1"/>
    <col min="13330" max="13569" width="8.625" style="242" hidden="1"/>
    <col min="13570" max="13575" width="14.875" style="242" hidden="1"/>
    <col min="13576" max="13577" width="15.875" style="242" hidden="1"/>
    <col min="13578" max="13583" width="16.125" style="242" hidden="1"/>
    <col min="13584" max="13584" width="6.125" style="242" hidden="1"/>
    <col min="13585" max="13585" width="3" style="242" hidden="1"/>
    <col min="13586" max="13825" width="8.625" style="242" hidden="1"/>
    <col min="13826" max="13831" width="14.875" style="242" hidden="1"/>
    <col min="13832" max="13833" width="15.875" style="242" hidden="1"/>
    <col min="13834" max="13839" width="16.125" style="242" hidden="1"/>
    <col min="13840" max="13840" width="6.125" style="242" hidden="1"/>
    <col min="13841" max="13841" width="3" style="242" hidden="1"/>
    <col min="13842" max="14081" width="8.625" style="242" hidden="1"/>
    <col min="14082" max="14087" width="14.875" style="242" hidden="1"/>
    <col min="14088" max="14089" width="15.875" style="242" hidden="1"/>
    <col min="14090" max="14095" width="16.125" style="242" hidden="1"/>
    <col min="14096" max="14096" width="6.125" style="242" hidden="1"/>
    <col min="14097" max="14097" width="3" style="242" hidden="1"/>
    <col min="14098" max="14337" width="8.625" style="242" hidden="1"/>
    <col min="14338" max="14343" width="14.875" style="242" hidden="1"/>
    <col min="14344" max="14345" width="15.875" style="242" hidden="1"/>
    <col min="14346" max="14351" width="16.125" style="242" hidden="1"/>
    <col min="14352" max="14352" width="6.125" style="242" hidden="1"/>
    <col min="14353" max="14353" width="3" style="242" hidden="1"/>
    <col min="14354" max="14593" width="8.625" style="242" hidden="1"/>
    <col min="14594" max="14599" width="14.875" style="242" hidden="1"/>
    <col min="14600" max="14601" width="15.875" style="242" hidden="1"/>
    <col min="14602" max="14607" width="16.125" style="242" hidden="1"/>
    <col min="14608" max="14608" width="6.125" style="242" hidden="1"/>
    <col min="14609" max="14609" width="3" style="242" hidden="1"/>
    <col min="14610" max="14849" width="8.625" style="242" hidden="1"/>
    <col min="14850" max="14855" width="14.875" style="242" hidden="1"/>
    <col min="14856" max="14857" width="15.875" style="242" hidden="1"/>
    <col min="14858" max="14863" width="16.125" style="242" hidden="1"/>
    <col min="14864" max="14864" width="6.125" style="242" hidden="1"/>
    <col min="14865" max="14865" width="3" style="242" hidden="1"/>
    <col min="14866" max="15105" width="8.625" style="242" hidden="1"/>
    <col min="15106" max="15111" width="14.875" style="242" hidden="1"/>
    <col min="15112" max="15113" width="15.875" style="242" hidden="1"/>
    <col min="15114" max="15119" width="16.125" style="242" hidden="1"/>
    <col min="15120" max="15120" width="6.125" style="242" hidden="1"/>
    <col min="15121" max="15121" width="3" style="242" hidden="1"/>
    <col min="15122" max="15361" width="8.625" style="242" hidden="1"/>
    <col min="15362" max="15367" width="14.875" style="242" hidden="1"/>
    <col min="15368" max="15369" width="15.875" style="242" hidden="1"/>
    <col min="15370" max="15375" width="16.125" style="242" hidden="1"/>
    <col min="15376" max="15376" width="6.125" style="242" hidden="1"/>
    <col min="15377" max="15377" width="3" style="242" hidden="1"/>
    <col min="15378" max="15617" width="8.625" style="242" hidden="1"/>
    <col min="15618" max="15623" width="14.875" style="242" hidden="1"/>
    <col min="15624" max="15625" width="15.875" style="242" hidden="1"/>
    <col min="15626" max="15631" width="16.125" style="242" hidden="1"/>
    <col min="15632" max="15632" width="6.125" style="242" hidden="1"/>
    <col min="15633" max="15633" width="3" style="242" hidden="1"/>
    <col min="15634" max="15873" width="8.625" style="242" hidden="1"/>
    <col min="15874" max="15879" width="14.875" style="242" hidden="1"/>
    <col min="15880" max="15881" width="15.875" style="242" hidden="1"/>
    <col min="15882" max="15887" width="16.125" style="242" hidden="1"/>
    <col min="15888" max="15888" width="6.125" style="242" hidden="1"/>
    <col min="15889" max="15889" width="3" style="242" hidden="1"/>
    <col min="15890" max="16129" width="8.625" style="242" hidden="1"/>
    <col min="16130" max="16135" width="14.875" style="242" hidden="1"/>
    <col min="16136" max="16137" width="15.875" style="242" hidden="1"/>
    <col min="16138" max="16143" width="16.125" style="242" hidden="1"/>
    <col min="16144" max="16144" width="6.125" style="242" hidden="1"/>
    <col min="16145" max="16145" width="3" style="242" hidden="1"/>
    <col min="16146" max="16384" width="8.625" style="242" hidden="1"/>
  </cols>
  <sheetData>
    <row r="1" spans="1:51" ht="42.75" customHeight="1">
      <c r="A1" s="342"/>
      <c r="B1" s="343"/>
      <c r="P1" s="243"/>
      <c r="Q1" s="243"/>
    </row>
    <row r="2" spans="1:51" ht="25.5">
      <c r="A2" s="342"/>
      <c r="C2" s="344"/>
      <c r="P2" s="243"/>
      <c r="Q2" s="243"/>
    </row>
    <row r="3" spans="1:51" ht="25.5">
      <c r="A3" s="342"/>
      <c r="C3" s="344"/>
      <c r="P3" s="243"/>
      <c r="Q3" s="243"/>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3"/>
      <c r="Q19" s="243"/>
    </row>
    <row r="20" spans="1:259">
      <c r="P20" s="243"/>
      <c r="Q20" s="243"/>
    </row>
    <row r="21" spans="1:259" ht="17.25">
      <c r="B21" s="346"/>
      <c r="C21" s="245"/>
      <c r="D21" s="245"/>
      <c r="E21" s="245"/>
      <c r="F21" s="245"/>
      <c r="G21" s="245"/>
      <c r="H21" s="245"/>
      <c r="I21" s="245"/>
      <c r="J21" s="245"/>
      <c r="K21" s="245"/>
      <c r="L21" s="245"/>
      <c r="M21" s="245"/>
      <c r="N21" s="347"/>
      <c r="O21" s="245"/>
      <c r="P21" s="246"/>
      <c r="Q21" s="243"/>
      <c r="IY21" s="348"/>
    </row>
    <row r="22" spans="1:259" ht="17.25">
      <c r="B22" s="247"/>
      <c r="IY22" s="349"/>
    </row>
    <row r="23" spans="1:259">
      <c r="B23" s="247"/>
    </row>
    <row r="24" spans="1:259">
      <c r="B24" s="247"/>
    </row>
    <row r="25" spans="1:259">
      <c r="B25" s="247"/>
    </row>
    <row r="26" spans="1:259">
      <c r="B26" s="247"/>
    </row>
    <row r="27" spans="1:259">
      <c r="B27" s="247"/>
    </row>
    <row r="28" spans="1:259">
      <c r="B28" s="247"/>
    </row>
    <row r="29" spans="1:259">
      <c r="B29" s="247"/>
    </row>
    <row r="30" spans="1:259">
      <c r="B30" s="247"/>
    </row>
    <row r="31" spans="1:259">
      <c r="B31" s="247"/>
    </row>
    <row r="32" spans="1:259">
      <c r="B32" s="247"/>
    </row>
    <row r="33" spans="2:17">
      <c r="B33" s="247"/>
    </row>
    <row r="34" spans="2:17">
      <c r="B34" s="247"/>
    </row>
    <row r="35" spans="2:17">
      <c r="B35" s="247"/>
    </row>
    <row r="36" spans="2:17">
      <c r="B36" s="247"/>
    </row>
    <row r="37" spans="2:17">
      <c r="B37" s="247"/>
    </row>
    <row r="38" spans="2:17">
      <c r="B38" s="247"/>
    </row>
    <row r="39" spans="2:17">
      <c r="B39" s="339"/>
      <c r="C39" s="305"/>
      <c r="D39" s="305"/>
      <c r="E39" s="305"/>
      <c r="F39" s="305"/>
      <c r="G39" s="305"/>
      <c r="H39" s="305"/>
      <c r="I39" s="305"/>
      <c r="J39" s="305"/>
      <c r="K39" s="305"/>
      <c r="L39" s="305"/>
      <c r="M39" s="305"/>
      <c r="N39" s="305"/>
      <c r="O39" s="305"/>
      <c r="P39" s="340"/>
    </row>
    <row r="40" spans="2:17">
      <c r="B40" s="350"/>
      <c r="C40" s="243"/>
      <c r="D40" s="243"/>
      <c r="E40" s="243"/>
      <c r="F40" s="243"/>
      <c r="G40" s="243"/>
      <c r="H40" s="243"/>
      <c r="I40" s="243"/>
      <c r="J40" s="243"/>
      <c r="K40" s="243"/>
      <c r="L40" s="243"/>
      <c r="M40" s="243"/>
      <c r="N40" s="243"/>
      <c r="O40" s="243"/>
      <c r="P40" s="350"/>
      <c r="Q40" s="243"/>
    </row>
    <row r="41" spans="2:17" ht="17.25">
      <c r="B41" s="244" t="s">
        <v>579</v>
      </c>
      <c r="C41" s="245"/>
      <c r="D41" s="245"/>
      <c r="E41" s="245"/>
      <c r="F41" s="245"/>
      <c r="G41" s="245"/>
      <c r="H41" s="245"/>
      <c r="I41" s="245"/>
      <c r="J41" s="245"/>
      <c r="K41" s="245"/>
      <c r="L41" s="245"/>
      <c r="M41" s="245"/>
      <c r="N41" s="245"/>
      <c r="O41" s="245"/>
      <c r="P41" s="246"/>
    </row>
    <row r="42" spans="2:17">
      <c r="B42" s="247"/>
      <c r="C42" s="243"/>
      <c r="D42" s="243"/>
      <c r="E42" s="243"/>
      <c r="F42" s="243"/>
      <c r="G42" s="351" t="s">
        <v>580</v>
      </c>
      <c r="I42" s="352"/>
      <c r="J42" s="352"/>
      <c r="K42" s="352"/>
      <c r="L42" s="243"/>
      <c r="M42" s="243"/>
      <c r="N42" s="243"/>
      <c r="O42" s="243"/>
    </row>
    <row r="43" spans="2:17">
      <c r="B43" s="247"/>
      <c r="C43" s="243"/>
      <c r="D43" s="243"/>
      <c r="E43" s="243"/>
      <c r="F43" s="243"/>
      <c r="G43" s="1230"/>
      <c r="H43" s="1231"/>
      <c r="I43" s="1231"/>
      <c r="J43" s="1231"/>
      <c r="K43" s="1231"/>
      <c r="L43" s="1231"/>
      <c r="M43" s="1231"/>
      <c r="N43" s="1231"/>
      <c r="O43" s="1232"/>
    </row>
    <row r="44" spans="2:17">
      <c r="B44" s="247"/>
      <c r="C44" s="243"/>
      <c r="D44" s="243"/>
      <c r="E44" s="243"/>
      <c r="F44" s="243"/>
      <c r="G44" s="1233"/>
      <c r="H44" s="1234"/>
      <c r="I44" s="1234"/>
      <c r="J44" s="1234"/>
      <c r="K44" s="1234"/>
      <c r="L44" s="1234"/>
      <c r="M44" s="1234"/>
      <c r="N44" s="1234"/>
      <c r="O44" s="1235"/>
    </row>
    <row r="45" spans="2:17">
      <c r="B45" s="247"/>
      <c r="C45" s="243"/>
      <c r="D45" s="243"/>
      <c r="E45" s="243"/>
      <c r="F45" s="243"/>
      <c r="G45" s="1233"/>
      <c r="H45" s="1234"/>
      <c r="I45" s="1234"/>
      <c r="J45" s="1234"/>
      <c r="K45" s="1234"/>
      <c r="L45" s="1234"/>
      <c r="M45" s="1234"/>
      <c r="N45" s="1234"/>
      <c r="O45" s="1235"/>
    </row>
    <row r="46" spans="2:17">
      <c r="B46" s="247"/>
      <c r="C46" s="243"/>
      <c r="D46" s="243"/>
      <c r="E46" s="243"/>
      <c r="F46" s="243"/>
      <c r="G46" s="1233"/>
      <c r="H46" s="1234"/>
      <c r="I46" s="1234"/>
      <c r="J46" s="1234"/>
      <c r="K46" s="1234"/>
      <c r="L46" s="1234"/>
      <c r="M46" s="1234"/>
      <c r="N46" s="1234"/>
      <c r="O46" s="1235"/>
    </row>
    <row r="47" spans="2:17">
      <c r="B47" s="247"/>
      <c r="C47" s="243"/>
      <c r="D47" s="243"/>
      <c r="E47" s="243"/>
      <c r="F47" s="243"/>
      <c r="G47" s="1236"/>
      <c r="H47" s="1237"/>
      <c r="I47" s="1237"/>
      <c r="J47" s="1237"/>
      <c r="K47" s="1237"/>
      <c r="L47" s="1237"/>
      <c r="M47" s="1237"/>
      <c r="N47" s="1237"/>
      <c r="O47" s="1238"/>
    </row>
    <row r="48" spans="2:17">
      <c r="B48" s="247"/>
      <c r="C48" s="243"/>
      <c r="D48" s="243"/>
      <c r="E48" s="243"/>
      <c r="F48" s="243"/>
      <c r="G48" s="243"/>
      <c r="H48" s="353"/>
      <c r="I48" s="353"/>
      <c r="J48" s="353"/>
    </row>
    <row r="49" spans="1:17">
      <c r="B49" s="247"/>
      <c r="C49" s="243"/>
      <c r="D49" s="243"/>
      <c r="E49" s="243"/>
      <c r="F49" s="243"/>
      <c r="G49" s="242" t="s">
        <v>581</v>
      </c>
    </row>
    <row r="50" spans="1:17">
      <c r="B50" s="247"/>
      <c r="C50" s="243"/>
      <c r="D50" s="243"/>
      <c r="E50" s="243"/>
      <c r="F50" s="243"/>
      <c r="G50" s="1239"/>
      <c r="H50" s="1240"/>
      <c r="I50" s="1240"/>
      <c r="J50" s="1241"/>
      <c r="K50" s="354" t="s">
        <v>527</v>
      </c>
      <c r="L50" s="354" t="s">
        <v>528</v>
      </c>
      <c r="M50" s="354" t="s">
        <v>529</v>
      </c>
      <c r="N50" s="354" t="s">
        <v>530</v>
      </c>
      <c r="O50" s="354" t="s">
        <v>531</v>
      </c>
    </row>
    <row r="51" spans="1:17">
      <c r="B51" s="247"/>
      <c r="C51" s="243"/>
      <c r="D51" s="243"/>
      <c r="E51" s="243"/>
      <c r="F51" s="243"/>
      <c r="G51" s="1242" t="s">
        <v>582</v>
      </c>
      <c r="H51" s="1243"/>
      <c r="I51" s="1248" t="s">
        <v>583</v>
      </c>
      <c r="J51" s="1248"/>
      <c r="K51" s="1252"/>
      <c r="L51" s="1252"/>
      <c r="M51" s="1252"/>
      <c r="N51" s="1252"/>
      <c r="O51" s="1252"/>
    </row>
    <row r="52" spans="1:17">
      <c r="B52" s="247"/>
      <c r="C52" s="243"/>
      <c r="D52" s="243"/>
      <c r="E52" s="243"/>
      <c r="F52" s="243"/>
      <c r="G52" s="1244"/>
      <c r="H52" s="1245"/>
      <c r="I52" s="1249"/>
      <c r="J52" s="1249"/>
      <c r="K52" s="1218"/>
      <c r="L52" s="1218"/>
      <c r="M52" s="1218"/>
      <c r="N52" s="1218"/>
      <c r="O52" s="1218"/>
    </row>
    <row r="53" spans="1:17">
      <c r="A53" s="355"/>
      <c r="B53" s="247"/>
      <c r="C53" s="243"/>
      <c r="D53" s="243"/>
      <c r="E53" s="243"/>
      <c r="F53" s="243"/>
      <c r="G53" s="1244"/>
      <c r="H53" s="1245"/>
      <c r="I53" s="1228" t="s">
        <v>584</v>
      </c>
      <c r="J53" s="1228"/>
      <c r="K53" s="1253"/>
      <c r="L53" s="1253"/>
      <c r="M53" s="1253"/>
      <c r="N53" s="1253"/>
      <c r="O53" s="1253"/>
    </row>
    <row r="54" spans="1:17">
      <c r="A54" s="355"/>
      <c r="B54" s="247"/>
      <c r="C54" s="243"/>
      <c r="D54" s="243"/>
      <c r="E54" s="243"/>
      <c r="F54" s="243"/>
      <c r="G54" s="1246"/>
      <c r="H54" s="1247"/>
      <c r="I54" s="1228"/>
      <c r="J54" s="1228"/>
      <c r="K54" s="1251"/>
      <c r="L54" s="1251"/>
      <c r="M54" s="1251"/>
      <c r="N54" s="1251"/>
      <c r="O54" s="1251"/>
    </row>
    <row r="55" spans="1:17">
      <c r="A55" s="355"/>
      <c r="B55" s="247"/>
      <c r="C55" s="243"/>
      <c r="D55" s="243"/>
      <c r="E55" s="243"/>
      <c r="F55" s="243"/>
      <c r="G55" s="1222" t="s">
        <v>585</v>
      </c>
      <c r="H55" s="1223"/>
      <c r="I55" s="1228" t="s">
        <v>583</v>
      </c>
      <c r="J55" s="1228"/>
      <c r="K55" s="1252"/>
      <c r="L55" s="1252"/>
      <c r="M55" s="1252"/>
      <c r="N55" s="1252"/>
      <c r="O55" s="1252"/>
    </row>
    <row r="56" spans="1:17">
      <c r="A56" s="355"/>
      <c r="B56" s="247"/>
      <c r="C56" s="243"/>
      <c r="D56" s="243"/>
      <c r="E56" s="243"/>
      <c r="F56" s="243"/>
      <c r="G56" s="1224"/>
      <c r="H56" s="1225"/>
      <c r="I56" s="1228"/>
      <c r="J56" s="1228"/>
      <c r="K56" s="1218"/>
      <c r="L56" s="1218"/>
      <c r="M56" s="1218"/>
      <c r="N56" s="1218"/>
      <c r="O56" s="1218"/>
    </row>
    <row r="57" spans="1:17" s="355" customFormat="1">
      <c r="B57" s="356"/>
      <c r="C57" s="352"/>
      <c r="D57" s="352"/>
      <c r="E57" s="352"/>
      <c r="F57" s="352"/>
      <c r="G57" s="1224"/>
      <c r="H57" s="1225"/>
      <c r="I57" s="1220" t="s">
        <v>584</v>
      </c>
      <c r="J57" s="1220"/>
      <c r="K57" s="1253"/>
      <c r="L57" s="1253"/>
      <c r="M57" s="1253"/>
      <c r="N57" s="1253"/>
      <c r="O57" s="1253"/>
      <c r="P57" s="357"/>
      <c r="Q57" s="356"/>
    </row>
    <row r="58" spans="1:17" s="355" customFormat="1">
      <c r="A58" s="242"/>
      <c r="B58" s="356"/>
      <c r="C58" s="352"/>
      <c r="D58" s="352"/>
      <c r="E58" s="352"/>
      <c r="F58" s="352"/>
      <c r="G58" s="1226"/>
      <c r="H58" s="1227"/>
      <c r="I58" s="1220"/>
      <c r="J58" s="1220"/>
      <c r="K58" s="1251"/>
      <c r="L58" s="1251"/>
      <c r="M58" s="1251"/>
      <c r="N58" s="1251"/>
      <c r="O58" s="1251"/>
      <c r="P58" s="357"/>
      <c r="Q58" s="356"/>
    </row>
    <row r="59" spans="1:17" s="355" customFormat="1">
      <c r="A59" s="242"/>
      <c r="B59" s="356"/>
      <c r="C59" s="352"/>
      <c r="D59" s="352"/>
      <c r="E59" s="352"/>
      <c r="F59" s="352"/>
      <c r="G59" s="352"/>
      <c r="H59" s="352"/>
      <c r="I59" s="352"/>
      <c r="J59" s="352"/>
      <c r="K59" s="358"/>
      <c r="L59" s="358"/>
      <c r="M59" s="358"/>
      <c r="N59" s="358"/>
      <c r="O59" s="358"/>
      <c r="P59" s="357"/>
      <c r="Q59" s="356"/>
    </row>
    <row r="60" spans="1:17" s="355" customFormat="1">
      <c r="A60" s="242"/>
      <c r="B60" s="356"/>
      <c r="C60" s="352"/>
      <c r="D60" s="352"/>
      <c r="E60" s="352"/>
      <c r="F60" s="352"/>
      <c r="G60" s="352"/>
      <c r="H60" s="352"/>
      <c r="I60" s="352"/>
      <c r="J60" s="352"/>
      <c r="K60" s="358"/>
      <c r="L60" s="358"/>
      <c r="M60" s="358"/>
      <c r="N60" s="358"/>
      <c r="O60" s="358"/>
      <c r="P60" s="357"/>
      <c r="Q60" s="356"/>
    </row>
    <row r="61" spans="1:17" s="355" customFormat="1">
      <c r="A61" s="242"/>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3"/>
    </row>
    <row r="63" spans="1:17" ht="17.25">
      <c r="B63" s="306" t="s">
        <v>586</v>
      </c>
      <c r="C63" s="243"/>
      <c r="D63" s="243"/>
      <c r="E63" s="243"/>
      <c r="F63" s="243"/>
      <c r="G63" s="243"/>
      <c r="H63" s="243"/>
      <c r="I63" s="243"/>
      <c r="J63" s="243"/>
      <c r="K63" s="243"/>
      <c r="L63" s="243"/>
      <c r="M63" s="243"/>
      <c r="N63" s="243"/>
      <c r="O63" s="243"/>
    </row>
    <row r="64" spans="1:17">
      <c r="B64" s="247"/>
      <c r="C64" s="243"/>
      <c r="D64" s="243"/>
      <c r="E64" s="243"/>
      <c r="F64" s="243"/>
      <c r="G64" s="351" t="s">
        <v>580</v>
      </c>
      <c r="I64" s="352"/>
      <c r="J64" s="352"/>
      <c r="K64" s="352"/>
      <c r="L64" s="243"/>
      <c r="M64" s="243"/>
      <c r="N64" s="243"/>
      <c r="O64" s="243"/>
    </row>
    <row r="65" spans="2:30">
      <c r="B65" s="247"/>
      <c r="C65" s="243"/>
      <c r="D65" s="243"/>
      <c r="E65" s="243"/>
      <c r="F65" s="243"/>
      <c r="G65" s="1230" t="s">
        <v>587</v>
      </c>
      <c r="H65" s="1231"/>
      <c r="I65" s="1231"/>
      <c r="J65" s="1231"/>
      <c r="K65" s="1231"/>
      <c r="L65" s="1231"/>
      <c r="M65" s="1231"/>
      <c r="N65" s="1231"/>
      <c r="O65" s="1232"/>
    </row>
    <row r="66" spans="2:30">
      <c r="B66" s="247"/>
      <c r="C66" s="243"/>
      <c r="D66" s="243"/>
      <c r="E66" s="243"/>
      <c r="F66" s="243"/>
      <c r="G66" s="1233"/>
      <c r="H66" s="1234"/>
      <c r="I66" s="1234"/>
      <c r="J66" s="1234"/>
      <c r="K66" s="1234"/>
      <c r="L66" s="1234"/>
      <c r="M66" s="1234"/>
      <c r="N66" s="1234"/>
      <c r="O66" s="1235"/>
    </row>
    <row r="67" spans="2:30">
      <c r="B67" s="247"/>
      <c r="C67" s="243"/>
      <c r="D67" s="243"/>
      <c r="E67" s="243"/>
      <c r="F67" s="243"/>
      <c r="G67" s="1233"/>
      <c r="H67" s="1234"/>
      <c r="I67" s="1234"/>
      <c r="J67" s="1234"/>
      <c r="K67" s="1234"/>
      <c r="L67" s="1234"/>
      <c r="M67" s="1234"/>
      <c r="N67" s="1234"/>
      <c r="O67" s="1235"/>
    </row>
    <row r="68" spans="2:30">
      <c r="B68" s="247"/>
      <c r="C68" s="243"/>
      <c r="D68" s="243"/>
      <c r="E68" s="243"/>
      <c r="F68" s="243"/>
      <c r="G68" s="1233"/>
      <c r="H68" s="1234"/>
      <c r="I68" s="1234"/>
      <c r="J68" s="1234"/>
      <c r="K68" s="1234"/>
      <c r="L68" s="1234"/>
      <c r="M68" s="1234"/>
      <c r="N68" s="1234"/>
      <c r="O68" s="1235"/>
    </row>
    <row r="69" spans="2:30">
      <c r="B69" s="247"/>
      <c r="C69" s="243"/>
      <c r="D69" s="243"/>
      <c r="E69" s="243"/>
      <c r="F69" s="243"/>
      <c r="G69" s="1236"/>
      <c r="H69" s="1237"/>
      <c r="I69" s="1237"/>
      <c r="J69" s="1237"/>
      <c r="K69" s="1237"/>
      <c r="L69" s="1237"/>
      <c r="M69" s="1237"/>
      <c r="N69" s="1237"/>
      <c r="O69" s="1238"/>
    </row>
    <row r="70" spans="2:30">
      <c r="B70" s="247"/>
      <c r="C70" s="243"/>
      <c r="D70" s="243"/>
      <c r="E70" s="243"/>
      <c r="F70" s="243"/>
      <c r="G70" s="243"/>
      <c r="H70" s="363"/>
      <c r="I70" s="363"/>
      <c r="J70" s="364"/>
      <c r="K70" s="364"/>
      <c r="L70" s="365"/>
      <c r="M70" s="364"/>
      <c r="N70" s="365"/>
      <c r="O70" s="366"/>
    </row>
    <row r="71" spans="2:30">
      <c r="B71" s="247"/>
      <c r="C71" s="243"/>
      <c r="D71" s="243"/>
      <c r="E71" s="243"/>
      <c r="F71" s="243"/>
      <c r="G71" s="367" t="s">
        <v>588</v>
      </c>
      <c r="I71" s="368"/>
      <c r="J71" s="364"/>
      <c r="K71" s="364"/>
      <c r="L71" s="365"/>
      <c r="M71" s="364"/>
      <c r="N71" s="365"/>
      <c r="O71" s="366"/>
    </row>
    <row r="72" spans="2:30">
      <c r="B72" s="247"/>
      <c r="C72" s="243"/>
      <c r="D72" s="243"/>
      <c r="E72" s="243"/>
      <c r="F72" s="243"/>
      <c r="G72" s="1239"/>
      <c r="H72" s="1240"/>
      <c r="I72" s="1240"/>
      <c r="J72" s="1241"/>
      <c r="K72" s="354" t="s">
        <v>527</v>
      </c>
      <c r="L72" s="354" t="s">
        <v>528</v>
      </c>
      <c r="M72" s="354" t="s">
        <v>529</v>
      </c>
      <c r="N72" s="354" t="s">
        <v>530</v>
      </c>
      <c r="O72" s="354" t="s">
        <v>531</v>
      </c>
    </row>
    <row r="73" spans="2:30">
      <c r="B73" s="247"/>
      <c r="C73" s="243"/>
      <c r="D73" s="243"/>
      <c r="E73" s="243"/>
      <c r="F73" s="243"/>
      <c r="G73" s="1242" t="s">
        <v>582</v>
      </c>
      <c r="H73" s="1243"/>
      <c r="I73" s="1248" t="s">
        <v>583</v>
      </c>
      <c r="J73" s="1248"/>
      <c r="K73" s="1229">
        <v>99.7</v>
      </c>
      <c r="L73" s="1229">
        <v>79.099999999999994</v>
      </c>
      <c r="M73" s="1218">
        <v>57.1</v>
      </c>
      <c r="N73" s="1218">
        <v>44</v>
      </c>
      <c r="O73" s="1218">
        <v>38</v>
      </c>
      <c r="S73" s="242">
        <v>9.9</v>
      </c>
    </row>
    <row r="74" spans="2:30">
      <c r="B74" s="247"/>
      <c r="C74" s="243"/>
      <c r="D74" s="243"/>
      <c r="E74" s="243"/>
      <c r="F74" s="243"/>
      <c r="G74" s="1244"/>
      <c r="H74" s="1245"/>
      <c r="I74" s="1249"/>
      <c r="J74" s="1249"/>
      <c r="K74" s="1229"/>
      <c r="L74" s="1229"/>
      <c r="M74" s="1218"/>
      <c r="N74" s="1218"/>
      <c r="O74" s="1218"/>
    </row>
    <row r="75" spans="2:30">
      <c r="B75" s="247"/>
      <c r="C75" s="243"/>
      <c r="D75" s="243"/>
      <c r="E75" s="243"/>
      <c r="F75" s="243"/>
      <c r="G75" s="1244"/>
      <c r="H75" s="1245"/>
      <c r="I75" s="1228" t="s">
        <v>589</v>
      </c>
      <c r="J75" s="1228"/>
      <c r="K75" s="1250">
        <v>16.899999999999999</v>
      </c>
      <c r="L75" s="1250">
        <v>15</v>
      </c>
      <c r="M75" s="1250">
        <v>13.5</v>
      </c>
      <c r="N75" s="1250">
        <v>11.7</v>
      </c>
      <c r="O75" s="1250">
        <v>10</v>
      </c>
      <c r="U75" s="242">
        <v>81.2</v>
      </c>
      <c r="W75" s="242">
        <v>87.2</v>
      </c>
      <c r="Y75" s="242">
        <v>99.8</v>
      </c>
      <c r="AA75" s="242">
        <v>109.5</v>
      </c>
      <c r="AC75" s="242">
        <v>115.2</v>
      </c>
    </row>
    <row r="76" spans="2:30">
      <c r="B76" s="247"/>
      <c r="C76" s="243"/>
      <c r="D76" s="243"/>
      <c r="E76" s="243"/>
      <c r="F76" s="243"/>
      <c r="G76" s="1246"/>
      <c r="H76" s="1247"/>
      <c r="I76" s="1228"/>
      <c r="J76" s="1228"/>
      <c r="K76" s="1251"/>
      <c r="L76" s="1251"/>
      <c r="M76" s="1251"/>
      <c r="N76" s="1251"/>
      <c r="O76" s="1251"/>
    </row>
    <row r="77" spans="2:30">
      <c r="B77" s="247"/>
      <c r="C77" s="243"/>
      <c r="D77" s="243"/>
      <c r="E77" s="243"/>
      <c r="F77" s="243"/>
      <c r="G77" s="1222" t="s">
        <v>585</v>
      </c>
      <c r="H77" s="1223"/>
      <c r="I77" s="1228" t="s">
        <v>583</v>
      </c>
      <c r="J77" s="1228"/>
      <c r="K77" s="1229">
        <v>88.3</v>
      </c>
      <c r="L77" s="1229">
        <v>76.2</v>
      </c>
      <c r="M77" s="1218">
        <v>65.3</v>
      </c>
      <c r="N77" s="1218">
        <v>60.8</v>
      </c>
      <c r="O77" s="1218">
        <v>58.5</v>
      </c>
      <c r="R77" s="242">
        <v>12.3</v>
      </c>
      <c r="T77" s="242">
        <v>11.1</v>
      </c>
    </row>
    <row r="78" spans="2:30">
      <c r="B78" s="247"/>
      <c r="C78" s="243"/>
      <c r="D78" s="243"/>
      <c r="E78" s="243"/>
      <c r="F78" s="243"/>
      <c r="G78" s="1224"/>
      <c r="H78" s="1225"/>
      <c r="I78" s="1228"/>
      <c r="J78" s="1228"/>
      <c r="K78" s="1229"/>
      <c r="L78" s="1229"/>
      <c r="M78" s="1218"/>
      <c r="N78" s="1218"/>
      <c r="O78" s="1218"/>
    </row>
    <row r="79" spans="2:30">
      <c r="B79" s="247"/>
      <c r="C79" s="243"/>
      <c r="D79" s="243"/>
      <c r="E79" s="243"/>
      <c r="F79" s="243"/>
      <c r="G79" s="1224"/>
      <c r="H79" s="1225"/>
      <c r="I79" s="1219" t="s">
        <v>589</v>
      </c>
      <c r="J79" s="1220"/>
      <c r="K79" s="1221">
        <v>13.8</v>
      </c>
      <c r="L79" s="1221">
        <v>12.8</v>
      </c>
      <c r="M79" s="1221">
        <v>12</v>
      </c>
      <c r="N79" s="1221">
        <v>11.1</v>
      </c>
      <c r="O79" s="1221">
        <v>10.7</v>
      </c>
      <c r="V79" s="242">
        <v>53.5</v>
      </c>
      <c r="X79" s="242">
        <v>48.2</v>
      </c>
      <c r="Z79" s="242">
        <v>34.200000000000003</v>
      </c>
      <c r="AB79" s="242">
        <v>30.3</v>
      </c>
      <c r="AD79" s="242">
        <v>28.9</v>
      </c>
    </row>
    <row r="80" spans="2:30">
      <c r="B80" s="247"/>
      <c r="C80" s="243"/>
      <c r="D80" s="243"/>
      <c r="E80" s="243"/>
      <c r="F80" s="243"/>
      <c r="G80" s="1226"/>
      <c r="H80" s="1227"/>
      <c r="I80" s="1220"/>
      <c r="J80" s="1220"/>
      <c r="K80" s="1221"/>
      <c r="L80" s="1221"/>
      <c r="M80" s="1221"/>
      <c r="N80" s="1221"/>
      <c r="O80" s="1221"/>
    </row>
    <row r="81" spans="2:17">
      <c r="B81" s="247"/>
      <c r="C81" s="243"/>
      <c r="D81" s="243"/>
      <c r="E81" s="243"/>
      <c r="F81" s="243"/>
      <c r="G81" s="243"/>
      <c r="H81" s="243"/>
      <c r="I81" s="243"/>
      <c r="J81" s="243"/>
      <c r="K81" s="369"/>
      <c r="L81" s="243"/>
      <c r="M81" s="243"/>
      <c r="N81" s="243"/>
      <c r="O81" s="243"/>
    </row>
    <row r="82" spans="2:17" ht="17.25">
      <c r="B82" s="247"/>
      <c r="C82" s="243"/>
      <c r="D82" s="243"/>
      <c r="E82" s="243"/>
      <c r="F82" s="243"/>
      <c r="G82" s="243"/>
      <c r="H82" s="243"/>
      <c r="I82" s="243"/>
      <c r="J82" s="243"/>
      <c r="K82" s="370"/>
      <c r="L82" s="370"/>
      <c r="M82" s="370"/>
      <c r="N82" s="370"/>
      <c r="O82" s="370"/>
    </row>
    <row r="83" spans="2:17">
      <c r="B83" s="339"/>
      <c r="C83" s="305"/>
      <c r="D83" s="305"/>
      <c r="E83" s="305"/>
      <c r="F83" s="305"/>
      <c r="G83" s="305"/>
      <c r="H83" s="305"/>
      <c r="I83" s="305"/>
      <c r="J83" s="305"/>
      <c r="K83" s="305"/>
      <c r="L83" s="305"/>
      <c r="M83" s="305"/>
      <c r="N83" s="305"/>
      <c r="O83" s="305"/>
      <c r="P83" s="340"/>
    </row>
    <row r="84" spans="2:17">
      <c r="H84" s="243"/>
      <c r="I84" s="243"/>
      <c r="J84" s="243"/>
      <c r="K84" s="243"/>
      <c r="L84" s="243"/>
      <c r="M84" s="243"/>
      <c r="N84" s="243"/>
      <c r="O84" s="243"/>
      <c r="P84" s="243"/>
      <c r="Q84" s="243"/>
    </row>
    <row r="85" spans="2:17">
      <c r="B85" s="243"/>
      <c r="C85" s="243"/>
      <c r="D85" s="243"/>
      <c r="E85" s="243"/>
      <c r="F85" s="243"/>
      <c r="G85" s="243"/>
      <c r="H85" s="243"/>
      <c r="I85" s="243"/>
      <c r="J85" s="243"/>
      <c r="K85" s="243"/>
      <c r="L85" s="243"/>
      <c r="M85" s="243"/>
      <c r="N85" s="243"/>
      <c r="O85" s="243"/>
      <c r="P85" s="243"/>
      <c r="Q85" s="243"/>
    </row>
    <row r="86" spans="2:17" hidden="1">
      <c r="B86" s="243"/>
      <c r="C86" s="243"/>
      <c r="D86" s="243"/>
      <c r="E86" s="243"/>
      <c r="F86" s="243"/>
      <c r="G86" s="243"/>
      <c r="H86" s="243"/>
      <c r="I86" s="243"/>
      <c r="J86" s="243"/>
      <c r="K86" s="243"/>
      <c r="L86" s="243"/>
      <c r="M86" s="243"/>
      <c r="N86" s="243"/>
      <c r="O86" s="243"/>
      <c r="P86" s="243"/>
      <c r="Q86" s="243"/>
    </row>
    <row r="87" spans="2:17" hidden="1">
      <c r="B87" s="243"/>
      <c r="C87" s="243"/>
      <c r="D87" s="243"/>
      <c r="E87" s="243"/>
      <c r="F87" s="243"/>
      <c r="G87" s="243"/>
      <c r="H87" s="243"/>
      <c r="I87" s="243"/>
      <c r="J87" s="243"/>
      <c r="K87" s="371"/>
      <c r="L87" s="243"/>
      <c r="M87" s="243"/>
      <c r="N87" s="243"/>
      <c r="O87" s="243"/>
      <c r="P87" s="243"/>
      <c r="Q87" s="243"/>
    </row>
    <row r="88" spans="2:17" hidden="1">
      <c r="B88" s="243"/>
      <c r="C88" s="243"/>
      <c r="D88" s="243"/>
      <c r="E88" s="243"/>
      <c r="F88" s="243"/>
      <c r="G88" s="243"/>
      <c r="H88" s="243"/>
      <c r="I88" s="243"/>
      <c r="J88" s="243"/>
      <c r="K88" s="243"/>
      <c r="L88" s="243"/>
      <c r="M88" s="243"/>
      <c r="N88" s="243"/>
      <c r="O88" s="243"/>
      <c r="P88" s="243"/>
      <c r="Q88" s="243"/>
    </row>
    <row r="89" spans="2:17" hidden="1">
      <c r="B89" s="243"/>
      <c r="C89" s="243"/>
      <c r="D89" s="243"/>
      <c r="E89" s="243"/>
      <c r="F89" s="243"/>
      <c r="G89" s="243"/>
      <c r="H89" s="243"/>
      <c r="I89" s="243"/>
      <c r="J89" s="243"/>
      <c r="K89" s="243"/>
      <c r="L89" s="243"/>
      <c r="M89" s="243"/>
      <c r="N89" s="243"/>
      <c r="O89" s="243"/>
      <c r="P89" s="243"/>
      <c r="Q89" s="243"/>
    </row>
    <row r="90" spans="2:17" hidden="1">
      <c r="B90" s="243"/>
      <c r="C90" s="243"/>
      <c r="D90" s="243"/>
      <c r="E90" s="243"/>
      <c r="F90" s="243"/>
      <c r="G90" s="243"/>
      <c r="H90" s="243"/>
      <c r="I90" s="243"/>
      <c r="J90" s="243"/>
      <c r="K90" s="243"/>
      <c r="L90" s="243"/>
      <c r="M90" s="243"/>
      <c r="N90" s="243"/>
      <c r="O90" s="243"/>
      <c r="P90" s="243"/>
      <c r="Q90" s="243"/>
    </row>
    <row r="91" spans="2:17" hidden="1">
      <c r="B91" s="243"/>
      <c r="C91" s="243"/>
      <c r="D91" s="243"/>
      <c r="E91" s="243"/>
      <c r="F91" s="243"/>
      <c r="G91" s="243"/>
      <c r="H91" s="243"/>
      <c r="I91" s="243"/>
      <c r="J91" s="243"/>
      <c r="K91" s="243"/>
      <c r="L91" s="243"/>
      <c r="M91" s="243"/>
      <c r="N91" s="243"/>
      <c r="O91" s="243"/>
      <c r="P91" s="243"/>
      <c r="Q91" s="243"/>
    </row>
    <row r="92" spans="2:17" ht="13.5" hidden="1" customHeight="1">
      <c r="B92" s="243"/>
      <c r="C92" s="243"/>
      <c r="D92" s="243"/>
      <c r="E92" s="243"/>
      <c r="F92" s="243"/>
      <c r="G92" s="243"/>
      <c r="H92" s="243"/>
      <c r="I92" s="243"/>
      <c r="J92" s="243"/>
      <c r="K92" s="243"/>
      <c r="L92" s="243"/>
      <c r="M92" s="243"/>
      <c r="N92" s="243"/>
      <c r="O92" s="243"/>
      <c r="P92" s="243"/>
      <c r="Q92" s="243"/>
    </row>
    <row r="93" spans="2:17" ht="13.5" hidden="1" customHeight="1">
      <c r="B93" s="243"/>
      <c r="C93" s="243"/>
      <c r="D93" s="243"/>
      <c r="E93" s="243"/>
      <c r="F93" s="243"/>
      <c r="G93" s="243"/>
      <c r="H93" s="243"/>
      <c r="I93" s="243"/>
      <c r="J93" s="243"/>
      <c r="K93" s="243"/>
      <c r="L93" s="243"/>
      <c r="M93" s="243"/>
      <c r="N93" s="243"/>
      <c r="O93" s="243"/>
      <c r="P93" s="243"/>
      <c r="Q93" s="243"/>
    </row>
    <row r="94" spans="2:17" ht="13.5" hidden="1" customHeight="1">
      <c r="B94" s="243"/>
      <c r="C94" s="243"/>
      <c r="D94" s="243"/>
      <c r="E94" s="243"/>
      <c r="F94" s="243"/>
      <c r="G94" s="243"/>
      <c r="H94" s="243"/>
      <c r="I94" s="243"/>
      <c r="J94" s="243"/>
      <c r="K94" s="243"/>
      <c r="L94" s="243"/>
      <c r="M94" s="243"/>
      <c r="N94" s="243"/>
      <c r="O94" s="243"/>
      <c r="P94" s="243"/>
      <c r="Q94" s="243"/>
    </row>
    <row r="95" spans="2:17" ht="13.5" hidden="1" customHeight="1">
      <c r="B95" s="243"/>
      <c r="C95" s="243"/>
      <c r="D95" s="243"/>
      <c r="E95" s="243"/>
      <c r="F95" s="243"/>
      <c r="G95" s="243"/>
      <c r="H95" s="243"/>
      <c r="I95" s="243"/>
      <c r="J95" s="243"/>
      <c r="K95" s="243"/>
      <c r="L95" s="243"/>
      <c r="M95" s="243"/>
      <c r="N95" s="243"/>
      <c r="O95" s="243"/>
      <c r="P95" s="243"/>
      <c r="Q95" s="243"/>
    </row>
    <row r="96" spans="2:17" ht="13.5" hidden="1" customHeight="1">
      <c r="B96" s="243"/>
      <c r="C96" s="243"/>
      <c r="D96" s="243"/>
      <c r="E96" s="243"/>
      <c r="F96" s="243"/>
      <c r="G96" s="243"/>
      <c r="H96" s="243"/>
      <c r="I96" s="243"/>
      <c r="J96" s="243"/>
      <c r="K96" s="243"/>
      <c r="L96" s="243"/>
      <c r="M96" s="243"/>
      <c r="N96" s="243"/>
      <c r="O96" s="243"/>
      <c r="P96" s="243"/>
      <c r="Q96" s="243"/>
    </row>
    <row r="97" spans="2:17" ht="13.5" hidden="1" customHeight="1">
      <c r="B97" s="243"/>
      <c r="C97" s="243"/>
      <c r="D97" s="243"/>
      <c r="E97" s="243"/>
      <c r="F97" s="243"/>
      <c r="G97" s="243"/>
      <c r="H97" s="243"/>
      <c r="I97" s="243"/>
      <c r="J97" s="243"/>
      <c r="K97" s="243"/>
      <c r="L97" s="243"/>
      <c r="M97" s="243"/>
      <c r="N97" s="243"/>
      <c r="O97" s="243"/>
      <c r="P97" s="243"/>
      <c r="Q97" s="243"/>
    </row>
    <row r="98" spans="2:17" ht="13.5" hidden="1" customHeight="1">
      <c r="B98" s="243"/>
      <c r="C98" s="243"/>
      <c r="D98" s="243"/>
      <c r="E98" s="243"/>
      <c r="F98" s="243"/>
      <c r="G98" s="243"/>
      <c r="H98" s="243"/>
      <c r="I98" s="243"/>
      <c r="J98" s="243"/>
      <c r="K98" s="243"/>
      <c r="L98" s="243"/>
      <c r="M98" s="243"/>
      <c r="N98" s="243"/>
      <c r="O98" s="243"/>
      <c r="P98" s="243"/>
      <c r="Q98" s="243"/>
    </row>
    <row r="99" spans="2:17" ht="13.5" hidden="1" customHeight="1">
      <c r="B99" s="243"/>
      <c r="C99" s="243"/>
      <c r="D99" s="243"/>
      <c r="E99" s="243"/>
      <c r="F99" s="243"/>
      <c r="G99" s="243"/>
      <c r="H99" s="243"/>
      <c r="I99" s="243"/>
      <c r="J99" s="243"/>
      <c r="K99" s="243"/>
      <c r="L99" s="243"/>
      <c r="M99" s="243"/>
      <c r="N99" s="243"/>
      <c r="O99" s="243"/>
      <c r="P99" s="243"/>
      <c r="Q99" s="243"/>
    </row>
    <row r="100" spans="2:17" ht="13.5" hidden="1" customHeight="1">
      <c r="B100" s="243"/>
      <c r="C100" s="243"/>
      <c r="D100" s="243"/>
      <c r="E100" s="243"/>
      <c r="F100" s="243"/>
      <c r="G100" s="243"/>
      <c r="H100" s="243"/>
      <c r="I100" s="243"/>
      <c r="J100" s="243"/>
      <c r="K100" s="243"/>
      <c r="L100" s="243"/>
      <c r="M100" s="243"/>
      <c r="N100" s="243"/>
      <c r="O100" s="243"/>
      <c r="P100" s="243"/>
      <c r="Q100" s="243"/>
    </row>
    <row r="101" spans="2:17" ht="13.5" hidden="1" customHeight="1">
      <c r="B101" s="243"/>
      <c r="C101" s="243"/>
      <c r="D101" s="243"/>
      <c r="E101" s="243"/>
      <c r="F101" s="243"/>
      <c r="G101" s="243"/>
      <c r="H101" s="243"/>
      <c r="I101" s="243"/>
      <c r="J101" s="243"/>
      <c r="K101" s="243"/>
      <c r="L101" s="243"/>
      <c r="M101" s="243"/>
      <c r="N101" s="243"/>
      <c r="O101" s="243"/>
      <c r="P101" s="243"/>
      <c r="Q101" s="243"/>
    </row>
    <row r="102" spans="2:17" ht="13.5" hidden="1" customHeight="1">
      <c r="B102" s="243"/>
      <c r="C102" s="243"/>
      <c r="D102" s="243"/>
      <c r="E102" s="243"/>
      <c r="F102" s="243"/>
      <c r="G102" s="243"/>
      <c r="H102" s="243"/>
      <c r="I102" s="243"/>
      <c r="J102" s="243"/>
      <c r="K102" s="243"/>
      <c r="L102" s="243"/>
      <c r="M102" s="243"/>
      <c r="N102" s="243"/>
      <c r="O102" s="243"/>
      <c r="P102" s="243"/>
      <c r="Q102" s="243"/>
    </row>
    <row r="103" spans="2:17" ht="13.5" hidden="1" customHeight="1">
      <c r="B103" s="243"/>
      <c r="C103" s="243"/>
      <c r="D103" s="243"/>
      <c r="E103" s="243"/>
      <c r="F103" s="243"/>
      <c r="G103" s="243"/>
      <c r="H103" s="243"/>
      <c r="I103" s="243"/>
      <c r="J103" s="243"/>
      <c r="K103" s="243"/>
      <c r="L103" s="243"/>
      <c r="M103" s="243"/>
      <c r="N103" s="243"/>
      <c r="O103" s="243"/>
      <c r="P103" s="243"/>
      <c r="Q103" s="243"/>
    </row>
    <row r="104" spans="2:17" ht="13.5" hidden="1" customHeight="1">
      <c r="B104" s="243"/>
      <c r="C104" s="243"/>
      <c r="D104" s="243"/>
      <c r="E104" s="243"/>
      <c r="F104" s="243"/>
      <c r="G104" s="243"/>
      <c r="H104" s="243"/>
      <c r="I104" s="243"/>
      <c r="J104" s="243"/>
      <c r="K104" s="243"/>
      <c r="L104" s="243"/>
      <c r="M104" s="243"/>
      <c r="N104" s="243"/>
      <c r="O104" s="243"/>
      <c r="P104" s="243"/>
      <c r="Q104" s="243"/>
    </row>
    <row r="105" spans="2:17" ht="13.5" hidden="1" customHeight="1">
      <c r="B105" s="243"/>
      <c r="C105" s="243"/>
      <c r="D105" s="243"/>
      <c r="E105" s="243"/>
      <c r="F105" s="243"/>
      <c r="G105" s="243"/>
      <c r="H105" s="243"/>
      <c r="I105" s="243"/>
      <c r="J105" s="243"/>
      <c r="K105" s="243"/>
      <c r="L105" s="243"/>
      <c r="M105" s="243"/>
      <c r="N105" s="243"/>
      <c r="O105" s="243"/>
      <c r="P105" s="243"/>
      <c r="Q105" s="243"/>
    </row>
    <row r="106" spans="2:17" ht="13.5" hidden="1" customHeight="1">
      <c r="B106" s="243"/>
      <c r="C106" s="243"/>
      <c r="D106" s="243"/>
      <c r="E106" s="243"/>
      <c r="F106" s="243"/>
      <c r="G106" s="243"/>
      <c r="H106" s="243"/>
      <c r="I106" s="243"/>
      <c r="J106" s="243"/>
      <c r="K106" s="243"/>
      <c r="L106" s="243"/>
      <c r="M106" s="243"/>
      <c r="N106" s="243"/>
      <c r="O106" s="243"/>
      <c r="P106" s="243"/>
      <c r="Q106" s="243"/>
    </row>
    <row r="107" spans="2:17" ht="13.5" hidden="1" customHeight="1">
      <c r="B107" s="243"/>
      <c r="C107" s="243"/>
      <c r="D107" s="243"/>
      <c r="E107" s="243"/>
      <c r="F107" s="243"/>
      <c r="G107" s="243"/>
      <c r="H107" s="243"/>
      <c r="I107" s="243"/>
      <c r="J107" s="243"/>
      <c r="K107" s="243"/>
      <c r="L107" s="243"/>
      <c r="M107" s="243"/>
      <c r="N107" s="243"/>
      <c r="O107" s="243"/>
      <c r="P107" s="243"/>
      <c r="Q107" s="243"/>
    </row>
    <row r="108" spans="2:17" ht="13.5" hidden="1" customHeight="1">
      <c r="B108" s="243"/>
      <c r="C108" s="243"/>
      <c r="D108" s="243"/>
      <c r="E108" s="243"/>
      <c r="F108" s="243"/>
      <c r="G108" s="243"/>
      <c r="H108" s="243"/>
      <c r="I108" s="243"/>
      <c r="J108" s="243"/>
      <c r="K108" s="243"/>
      <c r="L108" s="243"/>
      <c r="M108" s="243"/>
      <c r="N108" s="243"/>
      <c r="O108" s="243"/>
      <c r="P108" s="243"/>
      <c r="Q108" s="243"/>
    </row>
    <row r="109" spans="2:17" ht="13.5" hidden="1" customHeight="1">
      <c r="B109" s="243"/>
      <c r="C109" s="243"/>
      <c r="D109" s="243"/>
      <c r="E109" s="243"/>
      <c r="F109" s="243"/>
      <c r="G109" s="243"/>
      <c r="H109" s="243"/>
      <c r="I109" s="243"/>
      <c r="J109" s="243"/>
      <c r="K109" s="243"/>
      <c r="L109" s="243"/>
      <c r="M109" s="243"/>
      <c r="N109" s="243"/>
      <c r="O109" s="243"/>
      <c r="P109" s="243"/>
      <c r="Q109" s="243"/>
    </row>
    <row r="110" spans="2:17" ht="13.5" hidden="1" customHeight="1">
      <c r="B110" s="243"/>
      <c r="C110" s="243"/>
      <c r="D110" s="243"/>
      <c r="E110" s="243"/>
      <c r="F110" s="243"/>
      <c r="G110" s="243"/>
      <c r="H110" s="243"/>
      <c r="I110" s="243"/>
      <c r="J110" s="243"/>
      <c r="K110" s="243"/>
      <c r="L110" s="243"/>
      <c r="M110" s="243"/>
      <c r="N110" s="243"/>
      <c r="O110" s="243"/>
      <c r="P110" s="243"/>
      <c r="Q110" s="243"/>
    </row>
    <row r="111" spans="2:17" ht="13.5" hidden="1" customHeight="1">
      <c r="B111" s="243"/>
      <c r="C111" s="243"/>
      <c r="D111" s="243"/>
      <c r="E111" s="243"/>
      <c r="F111" s="243"/>
      <c r="G111" s="243"/>
      <c r="H111" s="243"/>
      <c r="I111" s="243"/>
      <c r="J111" s="243"/>
      <c r="K111" s="243"/>
      <c r="L111" s="243"/>
      <c r="M111" s="243"/>
      <c r="N111" s="243"/>
      <c r="O111" s="243"/>
      <c r="P111" s="243"/>
      <c r="Q111" s="243"/>
    </row>
    <row r="112" spans="2:17" ht="13.5" hidden="1" customHeight="1">
      <c r="B112" s="243"/>
      <c r="C112" s="243"/>
      <c r="D112" s="243"/>
      <c r="E112" s="243"/>
      <c r="F112" s="243"/>
      <c r="G112" s="243"/>
      <c r="H112" s="243"/>
      <c r="I112" s="243"/>
      <c r="J112" s="243"/>
      <c r="K112" s="243"/>
      <c r="L112" s="243"/>
      <c r="M112" s="243"/>
      <c r="N112" s="243"/>
      <c r="O112" s="243"/>
      <c r="P112" s="243"/>
      <c r="Q112" s="243"/>
    </row>
    <row r="113" spans="2:17" ht="13.5" hidden="1" customHeight="1">
      <c r="B113" s="243"/>
      <c r="C113" s="243"/>
      <c r="D113" s="243"/>
      <c r="E113" s="243"/>
      <c r="F113" s="243"/>
      <c r="G113" s="243"/>
      <c r="H113" s="243"/>
      <c r="I113" s="243"/>
      <c r="J113" s="243"/>
      <c r="K113" s="243"/>
      <c r="L113" s="243"/>
      <c r="M113" s="243"/>
      <c r="N113" s="243"/>
      <c r="O113" s="243"/>
      <c r="P113" s="243"/>
      <c r="Q113" s="243"/>
    </row>
    <row r="114" spans="2:17" ht="13.5" hidden="1" customHeight="1">
      <c r="B114" s="243"/>
      <c r="C114" s="243"/>
      <c r="D114" s="243"/>
      <c r="E114" s="243"/>
      <c r="F114" s="243"/>
      <c r="G114" s="243"/>
      <c r="H114" s="243"/>
      <c r="I114" s="243"/>
      <c r="J114" s="243"/>
      <c r="K114" s="243"/>
      <c r="L114" s="243"/>
      <c r="M114" s="243"/>
      <c r="N114" s="243"/>
      <c r="O114" s="243"/>
      <c r="P114" s="243"/>
      <c r="Q114" s="243"/>
    </row>
    <row r="115" spans="2:17" ht="13.5" hidden="1" customHeight="1">
      <c r="B115" s="243"/>
      <c r="C115" s="243"/>
      <c r="D115" s="243"/>
      <c r="E115" s="243"/>
      <c r="F115" s="243"/>
      <c r="G115" s="243"/>
      <c r="H115" s="243"/>
      <c r="I115" s="243"/>
      <c r="J115" s="243"/>
      <c r="K115" s="243"/>
      <c r="L115" s="243"/>
      <c r="M115" s="243"/>
      <c r="N115" s="243"/>
      <c r="O115" s="243"/>
      <c r="P115" s="243"/>
      <c r="Q115" s="243"/>
    </row>
    <row r="116" spans="2:17" ht="13.5" hidden="1" customHeight="1">
      <c r="B116" s="243"/>
      <c r="C116" s="243"/>
      <c r="D116" s="243"/>
      <c r="E116" s="243"/>
      <c r="F116" s="243"/>
      <c r="G116" s="243"/>
      <c r="H116" s="243"/>
      <c r="I116" s="243"/>
      <c r="J116" s="243"/>
      <c r="K116" s="243"/>
      <c r="L116" s="243"/>
      <c r="M116" s="243"/>
      <c r="N116" s="243"/>
      <c r="O116" s="243"/>
      <c r="P116" s="243"/>
      <c r="Q116" s="243"/>
    </row>
    <row r="117" spans="2:17" ht="13.5" hidden="1" customHeight="1">
      <c r="B117" s="243"/>
      <c r="C117" s="243"/>
      <c r="D117" s="243"/>
      <c r="E117" s="243"/>
      <c r="F117" s="243"/>
      <c r="G117" s="243"/>
      <c r="H117" s="243"/>
      <c r="I117" s="243"/>
      <c r="J117" s="243"/>
      <c r="K117" s="243"/>
      <c r="L117" s="243"/>
      <c r="M117" s="243"/>
      <c r="N117" s="243"/>
      <c r="O117" s="243"/>
      <c r="P117" s="243"/>
      <c r="Q117" s="243"/>
    </row>
    <row r="118" spans="2:17" ht="13.5" hidden="1" customHeight="1">
      <c r="B118" s="243"/>
      <c r="C118" s="243"/>
      <c r="D118" s="243"/>
      <c r="E118" s="243"/>
      <c r="F118" s="243"/>
      <c r="G118" s="243"/>
      <c r="H118" s="243"/>
      <c r="I118" s="243"/>
      <c r="J118" s="243"/>
      <c r="K118" s="243"/>
      <c r="L118" s="243"/>
      <c r="M118" s="243"/>
      <c r="N118" s="243"/>
      <c r="O118" s="243"/>
      <c r="P118" s="243"/>
      <c r="Q118" s="243"/>
    </row>
    <row r="119" spans="2:17" ht="13.5" hidden="1" customHeight="1">
      <c r="B119" s="243"/>
      <c r="C119" s="243"/>
      <c r="D119" s="243"/>
      <c r="E119" s="243"/>
      <c r="F119" s="243"/>
      <c r="G119" s="243"/>
      <c r="H119" s="243"/>
      <c r="I119" s="243"/>
      <c r="J119" s="243"/>
      <c r="K119" s="243"/>
      <c r="L119" s="243"/>
      <c r="M119" s="243"/>
      <c r="N119" s="243"/>
      <c r="O119" s="243"/>
      <c r="P119" s="243"/>
      <c r="Q119" s="243"/>
    </row>
    <row r="120" spans="2:17" ht="13.5" hidden="1" customHeight="1">
      <c r="B120" s="243"/>
      <c r="C120" s="243"/>
      <c r="D120" s="243"/>
      <c r="E120" s="243"/>
      <c r="F120" s="243"/>
      <c r="G120" s="243"/>
      <c r="H120" s="243"/>
      <c r="I120" s="243"/>
      <c r="J120" s="243"/>
      <c r="K120" s="243"/>
      <c r="L120" s="243"/>
      <c r="M120" s="243"/>
      <c r="N120" s="243"/>
      <c r="O120" s="243"/>
      <c r="P120" s="243"/>
      <c r="Q120" s="243"/>
    </row>
    <row r="121" spans="2:17" ht="13.5" hidden="1" customHeight="1">
      <c r="B121" s="243"/>
      <c r="C121" s="243"/>
      <c r="D121" s="243"/>
      <c r="E121" s="243"/>
      <c r="F121" s="243"/>
      <c r="G121" s="243"/>
      <c r="H121" s="243"/>
      <c r="I121" s="243"/>
      <c r="J121" s="243"/>
      <c r="K121" s="243"/>
      <c r="L121" s="243"/>
      <c r="M121" s="243"/>
      <c r="N121" s="243"/>
      <c r="O121" s="243"/>
      <c r="P121" s="243"/>
      <c r="Q121" s="243"/>
    </row>
    <row r="122" spans="2:17" ht="13.5" hidden="1" customHeight="1">
      <c r="B122" s="243"/>
      <c r="C122" s="243"/>
      <c r="D122" s="243"/>
      <c r="E122" s="243"/>
      <c r="F122" s="243"/>
      <c r="G122" s="243"/>
      <c r="H122" s="243"/>
      <c r="I122" s="243"/>
      <c r="J122" s="243"/>
      <c r="K122" s="243"/>
      <c r="L122" s="243"/>
      <c r="M122" s="243"/>
      <c r="N122" s="243"/>
      <c r="O122" s="243"/>
      <c r="P122" s="243"/>
      <c r="Q122" s="243"/>
    </row>
    <row r="123" spans="2:17" ht="13.5" hidden="1" customHeight="1">
      <c r="B123" s="243"/>
      <c r="C123" s="243"/>
      <c r="D123" s="243"/>
      <c r="E123" s="243"/>
      <c r="F123" s="243"/>
      <c r="G123" s="243"/>
      <c r="H123" s="243"/>
      <c r="I123" s="243"/>
      <c r="J123" s="243"/>
      <c r="K123" s="243"/>
      <c r="L123" s="243"/>
      <c r="M123" s="243"/>
      <c r="N123" s="243"/>
      <c r="O123" s="243"/>
      <c r="P123" s="243"/>
      <c r="Q123" s="243"/>
    </row>
    <row r="124" spans="2:17" ht="13.5" hidden="1" customHeight="1">
      <c r="B124" s="243"/>
      <c r="C124" s="243"/>
      <c r="D124" s="243"/>
      <c r="E124" s="243"/>
      <c r="F124" s="243"/>
      <c r="G124" s="243"/>
      <c r="H124" s="243"/>
      <c r="I124" s="243"/>
      <c r="J124" s="243"/>
      <c r="K124" s="243"/>
      <c r="L124" s="243"/>
      <c r="M124" s="243"/>
      <c r="N124" s="243"/>
      <c r="O124" s="243"/>
      <c r="P124" s="243"/>
      <c r="Q124" s="243"/>
    </row>
    <row r="125" spans="2:17" ht="13.5" hidden="1" customHeight="1">
      <c r="B125" s="243"/>
      <c r="C125" s="243"/>
      <c r="D125" s="243"/>
      <c r="E125" s="243"/>
      <c r="F125" s="243"/>
      <c r="G125" s="243"/>
      <c r="H125" s="243"/>
      <c r="I125" s="243"/>
      <c r="J125" s="243"/>
      <c r="K125" s="243"/>
      <c r="L125" s="243"/>
      <c r="M125" s="243"/>
      <c r="N125" s="243"/>
      <c r="O125" s="243"/>
      <c r="P125" s="243"/>
      <c r="Q125" s="243"/>
    </row>
    <row r="126" spans="2:17" ht="13.5" hidden="1" customHeight="1">
      <c r="B126" s="243"/>
      <c r="C126" s="243"/>
      <c r="D126" s="243"/>
      <c r="E126" s="243"/>
      <c r="F126" s="243"/>
      <c r="G126" s="243"/>
      <c r="H126" s="243"/>
      <c r="I126" s="243"/>
      <c r="J126" s="243"/>
      <c r="K126" s="243"/>
      <c r="L126" s="243"/>
      <c r="M126" s="243"/>
      <c r="N126" s="243"/>
      <c r="O126" s="243"/>
      <c r="P126" s="243"/>
      <c r="Q126" s="243"/>
    </row>
    <row r="127" spans="2:17" ht="13.5" hidden="1" customHeight="1">
      <c r="B127" s="243"/>
      <c r="C127" s="243"/>
      <c r="D127" s="243"/>
      <c r="E127" s="243"/>
      <c r="F127" s="243"/>
      <c r="G127" s="243"/>
      <c r="H127" s="243"/>
      <c r="I127" s="243"/>
      <c r="J127" s="243"/>
      <c r="K127" s="243"/>
      <c r="L127" s="243"/>
      <c r="M127" s="243"/>
      <c r="N127" s="243"/>
      <c r="O127" s="243"/>
      <c r="P127" s="243"/>
      <c r="Q127" s="243"/>
    </row>
    <row r="128" spans="2:17" ht="13.5" hidden="1" customHeight="1">
      <c r="B128" s="243"/>
      <c r="C128" s="243"/>
      <c r="D128" s="243"/>
      <c r="E128" s="243"/>
      <c r="F128" s="243"/>
      <c r="G128" s="243"/>
      <c r="H128" s="243"/>
      <c r="I128" s="243"/>
      <c r="J128" s="243"/>
      <c r="K128" s="243"/>
      <c r="L128" s="243"/>
      <c r="M128" s="243"/>
      <c r="N128" s="243"/>
      <c r="O128" s="243"/>
      <c r="P128" s="243"/>
      <c r="Q128" s="243"/>
    </row>
    <row r="129" spans="2:17" ht="13.5" hidden="1" customHeight="1">
      <c r="B129" s="243"/>
      <c r="C129" s="243"/>
      <c r="D129" s="243"/>
      <c r="E129" s="243"/>
      <c r="F129" s="243"/>
      <c r="G129" s="243"/>
      <c r="H129" s="243"/>
      <c r="I129" s="243"/>
      <c r="J129" s="243"/>
      <c r="K129" s="243"/>
      <c r="L129" s="243"/>
      <c r="M129" s="243"/>
      <c r="N129" s="243"/>
      <c r="O129" s="243"/>
      <c r="P129" s="243"/>
      <c r="Q129" s="243"/>
    </row>
    <row r="130" spans="2:17" ht="13.5" hidden="1" customHeight="1">
      <c r="B130" s="243"/>
      <c r="C130" s="243"/>
      <c r="D130" s="243"/>
      <c r="E130" s="243"/>
      <c r="F130" s="243"/>
      <c r="G130" s="243"/>
      <c r="H130" s="243"/>
      <c r="I130" s="243"/>
      <c r="J130" s="243"/>
      <c r="K130" s="243"/>
      <c r="L130" s="243"/>
      <c r="M130" s="243"/>
      <c r="N130" s="243"/>
      <c r="O130" s="243"/>
      <c r="P130" s="243"/>
      <c r="Q130" s="243"/>
    </row>
    <row r="131" spans="2:17" ht="13.5" hidden="1" customHeight="1">
      <c r="B131" s="243"/>
      <c r="C131" s="243"/>
      <c r="D131" s="243"/>
      <c r="E131" s="243"/>
      <c r="F131" s="243"/>
      <c r="G131" s="243"/>
      <c r="H131" s="243"/>
      <c r="I131" s="243"/>
      <c r="J131" s="243"/>
      <c r="K131" s="243"/>
      <c r="L131" s="243"/>
      <c r="M131" s="243"/>
      <c r="N131" s="243"/>
      <c r="O131" s="243"/>
      <c r="P131" s="243"/>
      <c r="Q131" s="243"/>
    </row>
    <row r="132" spans="2:17" ht="13.5" hidden="1" customHeight="1">
      <c r="B132" s="243"/>
      <c r="C132" s="243"/>
      <c r="D132" s="243"/>
      <c r="E132" s="243"/>
      <c r="F132" s="243"/>
      <c r="G132" s="243"/>
      <c r="H132" s="243"/>
      <c r="I132" s="243"/>
      <c r="J132" s="243"/>
      <c r="K132" s="243"/>
      <c r="L132" s="243"/>
      <c r="M132" s="243"/>
      <c r="N132" s="243"/>
      <c r="O132" s="243"/>
      <c r="P132" s="243"/>
      <c r="Q132" s="243"/>
    </row>
    <row r="133" spans="2:17" ht="13.5" hidden="1" customHeight="1">
      <c r="B133" s="243"/>
      <c r="C133" s="243"/>
      <c r="D133" s="243"/>
      <c r="E133" s="243"/>
      <c r="F133" s="243"/>
      <c r="G133" s="243"/>
      <c r="H133" s="243"/>
      <c r="I133" s="243"/>
      <c r="J133" s="243"/>
      <c r="K133" s="243"/>
      <c r="L133" s="243"/>
      <c r="M133" s="243"/>
      <c r="N133" s="243"/>
      <c r="O133" s="243"/>
      <c r="P133" s="243"/>
      <c r="Q133" s="243"/>
    </row>
    <row r="134" spans="2:17" ht="13.5" hidden="1" customHeight="1">
      <c r="B134" s="243"/>
      <c r="C134" s="243"/>
      <c r="D134" s="243"/>
      <c r="E134" s="243"/>
      <c r="F134" s="243"/>
      <c r="G134" s="243"/>
      <c r="H134" s="243"/>
      <c r="I134" s="243"/>
      <c r="J134" s="243"/>
      <c r="K134" s="243"/>
      <c r="L134" s="243"/>
      <c r="M134" s="243"/>
      <c r="N134" s="243"/>
      <c r="O134" s="243"/>
      <c r="P134" s="243"/>
      <c r="Q134" s="243"/>
    </row>
    <row r="135" spans="2:17" ht="13.5" hidden="1" customHeight="1">
      <c r="B135" s="243"/>
      <c r="C135" s="243"/>
      <c r="D135" s="243"/>
      <c r="E135" s="243"/>
      <c r="F135" s="243"/>
      <c r="G135" s="243"/>
      <c r="H135" s="243"/>
      <c r="I135" s="243"/>
      <c r="J135" s="243"/>
      <c r="K135" s="243"/>
      <c r="L135" s="243"/>
      <c r="M135" s="243"/>
      <c r="N135" s="243"/>
      <c r="O135" s="243"/>
      <c r="P135" s="243"/>
      <c r="Q135" s="243"/>
    </row>
    <row r="136" spans="2:17" ht="13.5" hidden="1" customHeight="1">
      <c r="B136" s="243"/>
      <c r="C136" s="243"/>
      <c r="D136" s="243"/>
      <c r="E136" s="243"/>
      <c r="F136" s="243"/>
      <c r="G136" s="243"/>
      <c r="H136" s="243"/>
      <c r="I136" s="243"/>
      <c r="J136" s="243"/>
      <c r="K136" s="243"/>
      <c r="L136" s="243"/>
      <c r="M136" s="243"/>
      <c r="N136" s="243"/>
      <c r="O136" s="243"/>
      <c r="P136" s="243"/>
      <c r="Q136" s="243"/>
    </row>
    <row r="137" spans="2:17" ht="13.5" hidden="1" customHeight="1">
      <c r="B137" s="243"/>
      <c r="C137" s="243"/>
      <c r="D137" s="243"/>
      <c r="E137" s="243"/>
      <c r="F137" s="243"/>
      <c r="G137" s="243"/>
      <c r="H137" s="243"/>
      <c r="I137" s="243"/>
      <c r="J137" s="243"/>
      <c r="K137" s="243"/>
      <c r="L137" s="243"/>
      <c r="M137" s="243"/>
      <c r="N137" s="243"/>
      <c r="O137" s="243"/>
      <c r="P137" s="243"/>
      <c r="Q137" s="243"/>
    </row>
    <row r="138" spans="2:17" ht="13.5" hidden="1" customHeight="1">
      <c r="B138" s="243"/>
      <c r="C138" s="243"/>
      <c r="D138" s="243"/>
      <c r="E138" s="243"/>
      <c r="F138" s="243"/>
      <c r="G138" s="243"/>
      <c r="H138" s="243"/>
      <c r="I138" s="243"/>
      <c r="J138" s="243"/>
      <c r="K138" s="243"/>
      <c r="L138" s="243"/>
      <c r="M138" s="243"/>
      <c r="N138" s="243"/>
      <c r="O138" s="243"/>
      <c r="P138" s="243"/>
      <c r="Q138" s="243"/>
    </row>
    <row r="139" spans="2:17" ht="13.5" hidden="1" customHeight="1">
      <c r="B139" s="243"/>
      <c r="C139" s="243"/>
      <c r="D139" s="243"/>
      <c r="E139" s="243"/>
      <c r="F139" s="243"/>
      <c r="G139" s="243"/>
      <c r="H139" s="243"/>
      <c r="I139" s="243"/>
      <c r="J139" s="243"/>
      <c r="K139" s="243"/>
      <c r="L139" s="243"/>
      <c r="M139" s="243"/>
      <c r="N139" s="243"/>
      <c r="O139" s="243"/>
      <c r="P139" s="243"/>
      <c r="Q139" s="243"/>
    </row>
    <row r="140" spans="2:17" ht="13.5" hidden="1" customHeight="1">
      <c r="B140" s="243"/>
      <c r="C140" s="243"/>
      <c r="D140" s="243"/>
      <c r="E140" s="243"/>
      <c r="F140" s="243"/>
      <c r="G140" s="243"/>
      <c r="H140" s="243"/>
      <c r="I140" s="243"/>
      <c r="J140" s="243"/>
      <c r="K140" s="243"/>
      <c r="L140" s="243"/>
      <c r="M140" s="243"/>
      <c r="N140" s="243"/>
      <c r="O140" s="243"/>
      <c r="P140" s="243"/>
      <c r="Q140" s="243"/>
    </row>
    <row r="141" spans="2:17" ht="13.5" hidden="1" customHeight="1">
      <c r="B141" s="243"/>
      <c r="C141" s="243"/>
      <c r="D141" s="243"/>
      <c r="E141" s="243"/>
      <c r="F141" s="243"/>
      <c r="G141" s="243"/>
      <c r="H141" s="243"/>
      <c r="I141" s="243"/>
      <c r="J141" s="243"/>
      <c r="K141" s="243"/>
      <c r="L141" s="243"/>
      <c r="M141" s="243"/>
      <c r="N141" s="243"/>
      <c r="O141" s="243"/>
      <c r="P141" s="243"/>
      <c r="Q141" s="243"/>
    </row>
    <row r="142" spans="2:17" ht="13.5" hidden="1" customHeight="1">
      <c r="B142" s="243"/>
      <c r="C142" s="243"/>
      <c r="D142" s="243"/>
      <c r="E142" s="243"/>
      <c r="F142" s="243"/>
      <c r="G142" s="243"/>
      <c r="H142" s="243"/>
      <c r="I142" s="243"/>
      <c r="J142" s="243"/>
      <c r="K142" s="243"/>
      <c r="L142" s="243"/>
      <c r="M142" s="243"/>
      <c r="N142" s="243"/>
      <c r="O142" s="243"/>
      <c r="P142" s="243"/>
      <c r="Q142" s="243"/>
    </row>
    <row r="143" spans="2:17" ht="13.5" hidden="1" customHeight="1">
      <c r="B143" s="243"/>
      <c r="C143" s="243"/>
      <c r="D143" s="243"/>
      <c r="E143" s="243"/>
      <c r="F143" s="243"/>
      <c r="G143" s="243"/>
      <c r="H143" s="243"/>
      <c r="I143" s="243"/>
      <c r="J143" s="243"/>
      <c r="K143" s="243"/>
      <c r="L143" s="243"/>
      <c r="M143" s="243"/>
      <c r="N143" s="243"/>
      <c r="O143" s="243"/>
      <c r="P143" s="243"/>
      <c r="Q143" s="243"/>
    </row>
    <row r="144" spans="2:17" ht="13.5" hidden="1" customHeight="1">
      <c r="B144" s="243"/>
      <c r="C144" s="243"/>
      <c r="D144" s="243"/>
      <c r="E144" s="243"/>
      <c r="F144" s="243"/>
      <c r="G144" s="243"/>
      <c r="H144" s="243"/>
      <c r="I144" s="243"/>
      <c r="J144" s="243"/>
      <c r="K144" s="243"/>
      <c r="L144" s="243"/>
      <c r="M144" s="243"/>
      <c r="N144" s="243"/>
      <c r="O144" s="243"/>
      <c r="P144" s="243"/>
      <c r="Q144" s="243"/>
    </row>
    <row r="145" spans="2:17" ht="13.5" hidden="1" customHeight="1">
      <c r="B145" s="243"/>
      <c r="C145" s="243"/>
      <c r="D145" s="243"/>
      <c r="E145" s="243"/>
      <c r="F145" s="243"/>
      <c r="G145" s="243"/>
      <c r="H145" s="243"/>
      <c r="I145" s="243"/>
      <c r="J145" s="243"/>
      <c r="K145" s="243"/>
      <c r="L145" s="243"/>
      <c r="M145" s="243"/>
      <c r="N145" s="243"/>
      <c r="O145" s="243"/>
      <c r="P145" s="243"/>
      <c r="Q145" s="243"/>
    </row>
    <row r="146" spans="2:17" ht="13.5" hidden="1" customHeight="1">
      <c r="B146" s="243"/>
      <c r="C146" s="243"/>
      <c r="D146" s="243"/>
      <c r="E146" s="243"/>
      <c r="F146" s="243"/>
      <c r="G146" s="243"/>
      <c r="H146" s="243"/>
      <c r="I146" s="243"/>
      <c r="J146" s="243"/>
      <c r="K146" s="243"/>
      <c r="L146" s="243"/>
      <c r="M146" s="243"/>
      <c r="N146" s="243"/>
      <c r="O146" s="243"/>
      <c r="P146" s="243"/>
      <c r="Q146" s="243"/>
    </row>
    <row r="147" spans="2:17" ht="13.5" hidden="1" customHeight="1">
      <c r="B147" s="243"/>
      <c r="C147" s="243"/>
      <c r="D147" s="243"/>
      <c r="E147" s="243"/>
      <c r="F147" s="243"/>
      <c r="G147" s="243"/>
      <c r="H147" s="243"/>
      <c r="I147" s="243"/>
      <c r="J147" s="243"/>
      <c r="K147" s="243"/>
      <c r="L147" s="243"/>
      <c r="M147" s="243"/>
      <c r="N147" s="243"/>
      <c r="O147" s="243"/>
      <c r="P147" s="243"/>
      <c r="Q147" s="243"/>
    </row>
    <row r="148" spans="2:17" ht="13.5" hidden="1" customHeight="1">
      <c r="B148" s="243"/>
      <c r="C148" s="243"/>
      <c r="D148" s="243"/>
      <c r="E148" s="243"/>
      <c r="F148" s="243"/>
      <c r="G148" s="243"/>
      <c r="H148" s="243"/>
      <c r="I148" s="243"/>
      <c r="J148" s="243"/>
      <c r="K148" s="243"/>
      <c r="L148" s="243"/>
      <c r="M148" s="243"/>
      <c r="N148" s="243"/>
      <c r="O148" s="243"/>
      <c r="P148" s="243"/>
      <c r="Q148" s="243"/>
    </row>
    <row r="149" spans="2:17" ht="13.5" hidden="1" customHeight="1">
      <c r="B149" s="243"/>
      <c r="C149" s="243"/>
      <c r="D149" s="243"/>
      <c r="E149" s="243"/>
      <c r="F149" s="243"/>
      <c r="G149" s="243"/>
      <c r="H149" s="243"/>
      <c r="I149" s="243"/>
      <c r="J149" s="243"/>
      <c r="K149" s="243"/>
      <c r="L149" s="243"/>
      <c r="M149" s="243"/>
      <c r="N149" s="243"/>
      <c r="O149" s="243"/>
      <c r="P149" s="243"/>
      <c r="Q149" s="243"/>
    </row>
    <row r="150" spans="2:17" ht="13.5" hidden="1" customHeight="1">
      <c r="B150" s="243"/>
      <c r="C150" s="243"/>
      <c r="D150" s="243"/>
      <c r="E150" s="243"/>
      <c r="F150" s="243"/>
      <c r="G150" s="243"/>
      <c r="H150" s="243"/>
      <c r="I150" s="243"/>
      <c r="J150" s="243"/>
      <c r="K150" s="243"/>
      <c r="L150" s="243"/>
      <c r="M150" s="243"/>
      <c r="N150" s="243"/>
      <c r="O150" s="243"/>
      <c r="P150" s="243"/>
      <c r="Q150" s="243"/>
    </row>
    <row r="151" spans="2:17" ht="13.5" hidden="1" customHeight="1">
      <c r="B151" s="243"/>
      <c r="C151" s="243"/>
      <c r="D151" s="243"/>
      <c r="E151" s="243"/>
      <c r="F151" s="243"/>
      <c r="G151" s="243"/>
      <c r="H151" s="243"/>
      <c r="I151" s="243"/>
      <c r="J151" s="243"/>
      <c r="K151" s="243"/>
      <c r="L151" s="243"/>
      <c r="M151" s="243"/>
      <c r="N151" s="243"/>
      <c r="O151" s="243"/>
      <c r="P151" s="243"/>
      <c r="Q151" s="243"/>
    </row>
    <row r="152" spans="2:17" ht="13.5" hidden="1" customHeight="1">
      <c r="B152" s="243"/>
      <c r="C152" s="243"/>
      <c r="D152" s="243"/>
      <c r="E152" s="243"/>
      <c r="F152" s="243"/>
      <c r="G152" s="243"/>
      <c r="H152" s="243"/>
      <c r="I152" s="243"/>
      <c r="J152" s="243"/>
      <c r="K152" s="243"/>
      <c r="L152" s="243"/>
      <c r="M152" s="243"/>
      <c r="N152" s="243"/>
      <c r="O152" s="243"/>
      <c r="P152" s="243"/>
      <c r="Q152" s="243"/>
    </row>
    <row r="153" spans="2:17" ht="13.5" hidden="1" customHeight="1">
      <c r="B153" s="243"/>
      <c r="C153" s="243"/>
      <c r="D153" s="243"/>
      <c r="E153" s="243"/>
      <c r="F153" s="243"/>
      <c r="G153" s="243"/>
      <c r="H153" s="243"/>
      <c r="I153" s="243"/>
      <c r="J153" s="243"/>
      <c r="K153" s="243"/>
      <c r="L153" s="243"/>
      <c r="M153" s="243"/>
      <c r="N153" s="243"/>
      <c r="O153" s="243"/>
      <c r="P153" s="243"/>
      <c r="Q153" s="243"/>
    </row>
    <row r="154" spans="2:17" ht="13.5" hidden="1" customHeight="1">
      <c r="B154" s="243"/>
      <c r="C154" s="243"/>
      <c r="D154" s="243"/>
      <c r="E154" s="243"/>
      <c r="F154" s="243"/>
      <c r="G154" s="243"/>
      <c r="H154" s="243"/>
      <c r="I154" s="243"/>
      <c r="J154" s="243"/>
      <c r="K154" s="243"/>
      <c r="L154" s="243"/>
      <c r="M154" s="243"/>
      <c r="N154" s="243"/>
      <c r="O154" s="243"/>
      <c r="P154" s="243"/>
      <c r="Q154" s="243"/>
    </row>
    <row r="155" spans="2:17" ht="13.5" hidden="1" customHeight="1">
      <c r="B155" s="243"/>
      <c r="C155" s="243"/>
      <c r="D155" s="243"/>
      <c r="E155" s="243"/>
      <c r="F155" s="243"/>
      <c r="G155" s="243"/>
      <c r="H155" s="243"/>
      <c r="I155" s="243"/>
      <c r="J155" s="243"/>
      <c r="K155" s="243"/>
      <c r="L155" s="243"/>
      <c r="M155" s="243"/>
      <c r="N155" s="243"/>
      <c r="O155" s="243"/>
      <c r="P155" s="243"/>
      <c r="Q155" s="243"/>
    </row>
    <row r="156" spans="2:17" ht="13.5" hidden="1" customHeight="1">
      <c r="B156" s="243"/>
      <c r="C156" s="243"/>
      <c r="D156" s="243"/>
      <c r="E156" s="243"/>
      <c r="F156" s="243"/>
      <c r="G156" s="243"/>
      <c r="H156" s="243"/>
      <c r="I156" s="243"/>
      <c r="J156" s="243"/>
      <c r="K156" s="243"/>
      <c r="L156" s="243"/>
      <c r="M156" s="243"/>
      <c r="N156" s="243"/>
      <c r="O156" s="243"/>
      <c r="P156" s="243"/>
      <c r="Q156" s="243"/>
    </row>
    <row r="157" spans="2:17" ht="13.5" hidden="1" customHeight="1">
      <c r="B157" s="243"/>
      <c r="C157" s="243"/>
      <c r="D157" s="243"/>
      <c r="E157" s="243"/>
      <c r="F157" s="243"/>
      <c r="G157" s="243"/>
      <c r="H157" s="243"/>
      <c r="I157" s="243"/>
      <c r="J157" s="243"/>
      <c r="K157" s="243"/>
      <c r="L157" s="243"/>
      <c r="M157" s="243"/>
      <c r="N157" s="243"/>
      <c r="O157" s="243"/>
      <c r="P157" s="243"/>
      <c r="Q157" s="243"/>
    </row>
    <row r="158" spans="2:17" ht="13.5" hidden="1" customHeight="1">
      <c r="B158" s="243"/>
      <c r="C158" s="243"/>
      <c r="D158" s="243"/>
      <c r="E158" s="243"/>
      <c r="F158" s="243"/>
      <c r="G158" s="243"/>
      <c r="H158" s="243"/>
      <c r="I158" s="243"/>
      <c r="J158" s="243"/>
      <c r="K158" s="243"/>
      <c r="L158" s="243"/>
      <c r="M158" s="243"/>
      <c r="N158" s="243"/>
      <c r="O158" s="243"/>
      <c r="P158" s="243"/>
      <c r="Q158" s="243"/>
    </row>
    <row r="159" spans="2:17" ht="13.5" hidden="1" customHeight="1">
      <c r="B159" s="243"/>
      <c r="C159" s="243"/>
      <c r="D159" s="243"/>
      <c r="E159" s="243"/>
      <c r="F159" s="243"/>
      <c r="G159" s="243"/>
      <c r="H159" s="243"/>
      <c r="I159" s="243"/>
      <c r="J159" s="243"/>
      <c r="K159" s="243"/>
      <c r="L159" s="243"/>
      <c r="M159" s="243"/>
      <c r="N159" s="243"/>
      <c r="O159" s="243"/>
      <c r="P159" s="243"/>
      <c r="Q159" s="243"/>
    </row>
    <row r="160" spans="2:17" ht="13.5" hidden="1" customHeight="1">
      <c r="B160" s="243"/>
      <c r="C160" s="243"/>
      <c r="D160" s="243"/>
      <c r="E160" s="243"/>
      <c r="F160" s="243"/>
      <c r="G160" s="243"/>
      <c r="H160" s="243"/>
      <c r="I160" s="243"/>
      <c r="J160" s="243"/>
      <c r="K160" s="243"/>
      <c r="L160" s="243"/>
      <c r="M160" s="243"/>
      <c r="N160" s="243"/>
      <c r="O160" s="243"/>
      <c r="P160" s="243"/>
      <c r="Q160" s="24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S2" s="240"/>
      <c r="AH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12:34">
      <c r="AH17" s="240"/>
    </row>
    <row r="18" spans="12:34"/>
    <row r="19" spans="12:34"/>
    <row r="20" spans="12:34">
      <c r="AH20" s="240"/>
    </row>
    <row r="21" spans="12:34">
      <c r="AH21" s="240"/>
    </row>
    <row r="22" spans="12:34"/>
    <row r="23" spans="12:34"/>
    <row r="24" spans="12:34">
      <c r="Q24" s="240"/>
    </row>
    <row r="25" spans="12:34"/>
    <row r="26" spans="12:34"/>
    <row r="27" spans="12:34"/>
    <row r="28" spans="12:34">
      <c r="O28" s="240"/>
      <c r="T28" s="240"/>
      <c r="AH28" s="240"/>
    </row>
    <row r="29" spans="12:34"/>
    <row r="30" spans="12:34"/>
    <row r="31" spans="12:34">
      <c r="Q31" s="240"/>
    </row>
    <row r="32" spans="12:34">
      <c r="L32" s="240"/>
    </row>
    <row r="33" spans="2:34">
      <c r="C33" s="240"/>
      <c r="E33" s="240"/>
      <c r="G33" s="240"/>
      <c r="I33" s="240"/>
      <c r="X33" s="240"/>
    </row>
    <row r="34" spans="2:34">
      <c r="B34" s="240"/>
      <c r="P34" s="240"/>
      <c r="R34" s="240"/>
      <c r="T34" s="240"/>
    </row>
    <row r="35" spans="2:34">
      <c r="D35" s="240"/>
      <c r="W35" s="240"/>
      <c r="AC35" s="240"/>
      <c r="AD35" s="240"/>
      <c r="AE35" s="240"/>
      <c r="AF35" s="240"/>
      <c r="AG35" s="240"/>
      <c r="AH35" s="240"/>
    </row>
    <row r="36" spans="2:34">
      <c r="H36" s="240"/>
      <c r="J36" s="240"/>
      <c r="K36" s="240"/>
      <c r="M36" s="240"/>
      <c r="Y36" s="240"/>
      <c r="Z36" s="240"/>
      <c r="AA36" s="240"/>
      <c r="AB36" s="240"/>
      <c r="AC36" s="240"/>
      <c r="AD36" s="240"/>
      <c r="AE36" s="240"/>
      <c r="AF36" s="240"/>
      <c r="AG36" s="240"/>
      <c r="AH36" s="240"/>
    </row>
    <row r="37" spans="2:34">
      <c r="AH37" s="240"/>
    </row>
    <row r="38" spans="2:34">
      <c r="AG38" s="240"/>
      <c r="AH38" s="240"/>
    </row>
    <row r="39" spans="2:34"/>
    <row r="40" spans="2:34">
      <c r="X40" s="240"/>
    </row>
    <row r="41" spans="2:34">
      <c r="R41" s="240"/>
    </row>
    <row r="42" spans="2:34">
      <c r="W42" s="240"/>
    </row>
    <row r="43" spans="2:34">
      <c r="Y43" s="240"/>
      <c r="Z43" s="240"/>
      <c r="AA43" s="240"/>
      <c r="AB43" s="240"/>
      <c r="AC43" s="240"/>
      <c r="AD43" s="240"/>
      <c r="AE43" s="240"/>
      <c r="AF43" s="240"/>
      <c r="AG43" s="240"/>
      <c r="AH43" s="240"/>
    </row>
    <row r="44" spans="2:34">
      <c r="AH44" s="240"/>
    </row>
    <row r="45" spans="2:34">
      <c r="X45" s="240"/>
    </row>
    <row r="46" spans="2:34"/>
    <row r="47" spans="2:34"/>
    <row r="48" spans="2:34">
      <c r="W48" s="240"/>
      <c r="Y48" s="240"/>
      <c r="Z48" s="240"/>
      <c r="AA48" s="240"/>
      <c r="AB48" s="240"/>
      <c r="AC48" s="240"/>
      <c r="AD48" s="240"/>
      <c r="AE48" s="240"/>
      <c r="AF48" s="240"/>
      <c r="AG48" s="240"/>
      <c r="AH48" s="240"/>
    </row>
    <row r="49" spans="28:34"/>
    <row r="50" spans="28:34">
      <c r="AE50" s="240"/>
      <c r="AF50" s="240"/>
      <c r="AG50" s="240"/>
      <c r="AH50" s="240"/>
    </row>
    <row r="51" spans="28:34">
      <c r="AC51" s="240"/>
      <c r="AD51" s="240"/>
      <c r="AE51" s="240"/>
      <c r="AF51" s="240"/>
      <c r="AG51" s="240"/>
      <c r="AH51" s="240"/>
    </row>
    <row r="52" spans="28:34"/>
    <row r="53" spans="28:34">
      <c r="AF53" s="240"/>
      <c r="AG53" s="240"/>
      <c r="AH53" s="240"/>
    </row>
    <row r="54" spans="28:34">
      <c r="AH54" s="240"/>
    </row>
    <row r="55" spans="28:34"/>
    <row r="56" spans="28:34">
      <c r="AB56" s="240"/>
      <c r="AC56" s="240"/>
      <c r="AD56" s="240"/>
      <c r="AE56" s="240"/>
      <c r="AF56" s="240"/>
      <c r="AG56" s="240"/>
      <c r="AH56" s="240"/>
    </row>
    <row r="57" spans="28:34">
      <c r="AH57" s="240"/>
    </row>
    <row r="58" spans="28:34">
      <c r="AH58" s="240"/>
    </row>
    <row r="59" spans="28:34"/>
    <row r="60" spans="28:34"/>
    <row r="61" spans="28:34"/>
    <row r="62" spans="28:34"/>
    <row r="63" spans="28:34">
      <c r="AH63" s="240"/>
    </row>
    <row r="64" spans="28:34">
      <c r="AG64" s="240"/>
      <c r="AH64" s="240"/>
    </row>
    <row r="65" spans="28:34"/>
    <row r="66" spans="28:34"/>
    <row r="67" spans="28:34"/>
    <row r="68" spans="28:34">
      <c r="AB68" s="240"/>
      <c r="AC68" s="240"/>
      <c r="AD68" s="240"/>
      <c r="AE68" s="240"/>
      <c r="AF68" s="240"/>
      <c r="AG68" s="240"/>
      <c r="AH68" s="240"/>
    </row>
    <row r="69" spans="28:34">
      <c r="AF69" s="240"/>
      <c r="AG69" s="240"/>
      <c r="AH69" s="240"/>
    </row>
    <row r="70" spans="28:34"/>
    <row r="71" spans="28:34"/>
    <row r="72" spans="28:34"/>
    <row r="73" spans="28:34"/>
    <row r="74" spans="28:34"/>
    <row r="75" spans="28:34">
      <c r="AH75" s="240"/>
    </row>
    <row r="76" spans="28:34">
      <c r="AF76" s="240"/>
      <c r="AG76" s="240"/>
      <c r="AH76" s="240"/>
    </row>
    <row r="77" spans="28:34">
      <c r="AG77" s="240"/>
      <c r="AH77" s="240"/>
    </row>
    <row r="78" spans="28:34"/>
    <row r="79" spans="28:34"/>
    <row r="80" spans="28:34"/>
    <row r="81" spans="25:34"/>
    <row r="82" spans="25:34">
      <c r="Y82" s="240"/>
    </row>
    <row r="83" spans="25:34">
      <c r="Y83" s="240"/>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customHeight="1"/>
    <row r="118" spans="34:34" ht="13.5" customHeight="1"/>
    <row r="119" spans="34:34" ht="13.5" customHeight="1"/>
    <row r="120" spans="34:34" ht="13.5" customHeight="1">
      <c r="AH120" s="240"/>
    </row>
    <row r="121" spans="34:34" ht="13.5" customHeight="1">
      <c r="AH121" s="240"/>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S2" s="240"/>
      <c r="AH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12:34">
      <c r="AH17" s="240"/>
    </row>
    <row r="18" spans="12:34"/>
    <row r="19" spans="12:34"/>
    <row r="20" spans="12:34">
      <c r="AH20" s="240"/>
    </row>
    <row r="21" spans="12:34">
      <c r="AH21" s="240"/>
    </row>
    <row r="22" spans="12:34"/>
    <row r="23" spans="12:34"/>
    <row r="24" spans="12:34">
      <c r="Q24" s="240"/>
    </row>
    <row r="25" spans="12:34"/>
    <row r="26" spans="12:34"/>
    <row r="27" spans="12:34"/>
    <row r="28" spans="12:34">
      <c r="O28" s="240"/>
      <c r="T28" s="240"/>
      <c r="AH28" s="240"/>
    </row>
    <row r="29" spans="12:34"/>
    <row r="30" spans="12:34"/>
    <row r="31" spans="12:34">
      <c r="Q31" s="240"/>
    </row>
    <row r="32" spans="12:34">
      <c r="L32" s="240"/>
    </row>
    <row r="33" spans="2:34">
      <c r="C33" s="240"/>
      <c r="E33" s="240"/>
      <c r="G33" s="240"/>
      <c r="I33" s="240"/>
      <c r="X33" s="240"/>
    </row>
    <row r="34" spans="2:34">
      <c r="B34" s="240"/>
      <c r="P34" s="240"/>
      <c r="R34" s="240"/>
      <c r="T34" s="240"/>
    </row>
    <row r="35" spans="2:34">
      <c r="D35" s="240"/>
      <c r="W35" s="240"/>
      <c r="AC35" s="240"/>
      <c r="AD35" s="240"/>
      <c r="AE35" s="240"/>
      <c r="AF35" s="240"/>
      <c r="AG35" s="240"/>
      <c r="AH35" s="240"/>
    </row>
    <row r="36" spans="2:34">
      <c r="H36" s="240"/>
      <c r="J36" s="240"/>
      <c r="K36" s="240"/>
      <c r="M36" s="240"/>
      <c r="Y36" s="240"/>
      <c r="Z36" s="240"/>
      <c r="AA36" s="240"/>
      <c r="AB36" s="240"/>
      <c r="AC36" s="240"/>
      <c r="AD36" s="240"/>
      <c r="AE36" s="240"/>
      <c r="AF36" s="240"/>
      <c r="AG36" s="240"/>
      <c r="AH36" s="240"/>
    </row>
    <row r="37" spans="2:34">
      <c r="AH37" s="240"/>
    </row>
    <row r="38" spans="2:34">
      <c r="AG38" s="240"/>
      <c r="AH38" s="240"/>
    </row>
    <row r="39" spans="2:34"/>
    <row r="40" spans="2:34">
      <c r="X40" s="240"/>
    </row>
    <row r="41" spans="2:34">
      <c r="R41" s="240"/>
    </row>
    <row r="42" spans="2:34">
      <c r="W42" s="240"/>
    </row>
    <row r="43" spans="2:34">
      <c r="Y43" s="240"/>
      <c r="Z43" s="240"/>
      <c r="AA43" s="240"/>
      <c r="AB43" s="240"/>
      <c r="AC43" s="240"/>
      <c r="AD43" s="240"/>
      <c r="AE43" s="240"/>
      <c r="AF43" s="240"/>
      <c r="AG43" s="240"/>
      <c r="AH43" s="240"/>
    </row>
    <row r="44" spans="2:34">
      <c r="AH44" s="240"/>
    </row>
    <row r="45" spans="2:34">
      <c r="X45" s="240"/>
    </row>
    <row r="46" spans="2:34"/>
    <row r="47" spans="2:34"/>
    <row r="48" spans="2:34">
      <c r="W48" s="240"/>
      <c r="Y48" s="240"/>
      <c r="Z48" s="240"/>
      <c r="AA48" s="240"/>
      <c r="AB48" s="240"/>
      <c r="AC48" s="240"/>
      <c r="AD48" s="240"/>
      <c r="AE48" s="240"/>
      <c r="AF48" s="240"/>
      <c r="AG48" s="240"/>
      <c r="AH48" s="240"/>
    </row>
    <row r="49" spans="28:34"/>
    <row r="50" spans="28:34">
      <c r="AE50" s="240"/>
      <c r="AF50" s="240"/>
      <c r="AG50" s="240"/>
      <c r="AH50" s="240"/>
    </row>
    <row r="51" spans="28:34">
      <c r="AC51" s="240"/>
      <c r="AD51" s="240"/>
      <c r="AE51" s="240"/>
      <c r="AF51" s="240"/>
      <c r="AG51" s="240"/>
      <c r="AH51" s="240"/>
    </row>
    <row r="52" spans="28:34"/>
    <row r="53" spans="28:34">
      <c r="AF53" s="240"/>
      <c r="AG53" s="240"/>
      <c r="AH53" s="240"/>
    </row>
    <row r="54" spans="28:34">
      <c r="AH54" s="240"/>
    </row>
    <row r="55" spans="28:34"/>
    <row r="56" spans="28:34">
      <c r="AB56" s="240"/>
      <c r="AC56" s="240"/>
      <c r="AD56" s="240"/>
      <c r="AE56" s="240"/>
      <c r="AF56" s="240"/>
      <c r="AG56" s="240"/>
      <c r="AH56" s="240"/>
    </row>
    <row r="57" spans="28:34">
      <c r="AH57" s="240"/>
    </row>
    <row r="58" spans="28:34">
      <c r="AH58" s="240"/>
    </row>
    <row r="59" spans="28:34">
      <c r="AG59" s="240"/>
      <c r="AH59" s="240"/>
    </row>
    <row r="60" spans="28:34"/>
    <row r="61" spans="28:34"/>
    <row r="62" spans="28:34"/>
    <row r="63" spans="28:34">
      <c r="AH63" s="240"/>
    </row>
    <row r="64" spans="28:34">
      <c r="AG64" s="240"/>
      <c r="AH64" s="240"/>
    </row>
    <row r="65" spans="28:34"/>
    <row r="66" spans="28:34"/>
    <row r="67" spans="28:34"/>
    <row r="68" spans="28:34">
      <c r="AB68" s="240"/>
      <c r="AC68" s="240"/>
      <c r="AD68" s="240"/>
      <c r="AE68" s="240"/>
      <c r="AF68" s="240"/>
      <c r="AG68" s="240"/>
      <c r="AH68" s="240"/>
    </row>
    <row r="69" spans="28:34">
      <c r="AF69" s="240"/>
      <c r="AG69" s="240"/>
      <c r="AH69" s="240"/>
    </row>
    <row r="70" spans="28:34"/>
    <row r="71" spans="28:34"/>
    <row r="72" spans="28:34"/>
    <row r="73" spans="28:34"/>
    <row r="74" spans="28:34"/>
    <row r="75" spans="28:34">
      <c r="AH75" s="240"/>
    </row>
    <row r="76" spans="28:34">
      <c r="AF76" s="240"/>
      <c r="AG76" s="240"/>
      <c r="AH76" s="240"/>
    </row>
    <row r="77" spans="28:34">
      <c r="AG77" s="240"/>
      <c r="AH77" s="240"/>
    </row>
    <row r="78" spans="28:34"/>
    <row r="79" spans="28:34"/>
    <row r="80" spans="28:34"/>
    <row r="81" spans="25:34"/>
    <row r="82" spans="25:34">
      <c r="Y82" s="240"/>
    </row>
    <row r="83" spans="25:34">
      <c r="Y83" s="240"/>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customHeight="1"/>
    <row r="118" spans="34:34" ht="13.5" customHeight="1"/>
    <row r="119" spans="34:34" ht="13.5" customHeight="1"/>
    <row r="120" spans="34:34" ht="13.5" customHeight="1">
      <c r="AH120" s="240"/>
    </row>
    <row r="121" spans="34:34" ht="13.5" customHeight="1">
      <c r="AH121" s="240"/>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77495</v>
      </c>
      <c r="E3" s="116"/>
      <c r="F3" s="117">
        <v>67201</v>
      </c>
      <c r="G3" s="118"/>
      <c r="H3" s="119"/>
    </row>
    <row r="4" spans="1:8">
      <c r="A4" s="120"/>
      <c r="B4" s="121"/>
      <c r="C4" s="122"/>
      <c r="D4" s="123">
        <v>42580</v>
      </c>
      <c r="E4" s="124"/>
      <c r="F4" s="125">
        <v>35210</v>
      </c>
      <c r="G4" s="126"/>
      <c r="H4" s="127"/>
    </row>
    <row r="5" spans="1:8">
      <c r="A5" s="108" t="s">
        <v>521</v>
      </c>
      <c r="B5" s="113"/>
      <c r="C5" s="114"/>
      <c r="D5" s="115">
        <v>93753</v>
      </c>
      <c r="E5" s="116"/>
      <c r="F5" s="117">
        <v>75709</v>
      </c>
      <c r="G5" s="118"/>
      <c r="H5" s="119"/>
    </row>
    <row r="6" spans="1:8">
      <c r="A6" s="120"/>
      <c r="B6" s="121"/>
      <c r="C6" s="122"/>
      <c r="D6" s="123">
        <v>66737</v>
      </c>
      <c r="E6" s="124"/>
      <c r="F6" s="125">
        <v>35212</v>
      </c>
      <c r="G6" s="126"/>
      <c r="H6" s="127"/>
    </row>
    <row r="7" spans="1:8">
      <c r="A7" s="108" t="s">
        <v>522</v>
      </c>
      <c r="B7" s="113"/>
      <c r="C7" s="114"/>
      <c r="D7" s="115">
        <v>63513</v>
      </c>
      <c r="E7" s="116"/>
      <c r="F7" s="117">
        <v>90961</v>
      </c>
      <c r="G7" s="118"/>
      <c r="H7" s="119"/>
    </row>
    <row r="8" spans="1:8">
      <c r="A8" s="120"/>
      <c r="B8" s="121"/>
      <c r="C8" s="122"/>
      <c r="D8" s="123">
        <v>41465</v>
      </c>
      <c r="E8" s="124"/>
      <c r="F8" s="125">
        <v>37720</v>
      </c>
      <c r="G8" s="126"/>
      <c r="H8" s="127"/>
    </row>
    <row r="9" spans="1:8">
      <c r="A9" s="108" t="s">
        <v>523</v>
      </c>
      <c r="B9" s="113"/>
      <c r="C9" s="114"/>
      <c r="D9" s="115">
        <v>67882</v>
      </c>
      <c r="E9" s="116"/>
      <c r="F9" s="117">
        <v>106614</v>
      </c>
      <c r="G9" s="118"/>
      <c r="H9" s="119"/>
    </row>
    <row r="10" spans="1:8">
      <c r="A10" s="120"/>
      <c r="B10" s="121"/>
      <c r="C10" s="122"/>
      <c r="D10" s="123">
        <v>51650</v>
      </c>
      <c r="E10" s="124"/>
      <c r="F10" s="125">
        <v>45545</v>
      </c>
      <c r="G10" s="126"/>
      <c r="H10" s="127"/>
    </row>
    <row r="11" spans="1:8">
      <c r="A11" s="108" t="s">
        <v>524</v>
      </c>
      <c r="B11" s="113"/>
      <c r="C11" s="114"/>
      <c r="D11" s="115">
        <v>77484</v>
      </c>
      <c r="E11" s="116"/>
      <c r="F11" s="117">
        <v>85459</v>
      </c>
      <c r="G11" s="118"/>
      <c r="H11" s="119"/>
    </row>
    <row r="12" spans="1:8">
      <c r="A12" s="120"/>
      <c r="B12" s="121"/>
      <c r="C12" s="128"/>
      <c r="D12" s="123">
        <v>55975</v>
      </c>
      <c r="E12" s="124"/>
      <c r="F12" s="125">
        <v>44378</v>
      </c>
      <c r="G12" s="126"/>
      <c r="H12" s="127"/>
    </row>
    <row r="13" spans="1:8">
      <c r="A13" s="108"/>
      <c r="B13" s="113"/>
      <c r="C13" s="129"/>
      <c r="D13" s="130">
        <v>76025</v>
      </c>
      <c r="E13" s="131"/>
      <c r="F13" s="132">
        <v>85189</v>
      </c>
      <c r="G13" s="133"/>
      <c r="H13" s="119"/>
    </row>
    <row r="14" spans="1:8">
      <c r="A14" s="120"/>
      <c r="B14" s="121"/>
      <c r="C14" s="122"/>
      <c r="D14" s="123">
        <v>51681</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15.34</v>
      </c>
      <c r="C19" s="134">
        <f>ROUND(VALUE(SUBSTITUTE(実質収支比率等に係る経年分析!G$48,"▲","-")),2)</f>
        <v>10.37</v>
      </c>
      <c r="D19" s="134">
        <f>ROUND(VALUE(SUBSTITUTE(実質収支比率等に係る経年分析!H$48,"▲","-")),2)</f>
        <v>8.6199999999999992</v>
      </c>
      <c r="E19" s="134">
        <f>ROUND(VALUE(SUBSTITUTE(実質収支比率等に係る経年分析!I$48,"▲","-")),2)</f>
        <v>8.66</v>
      </c>
      <c r="F19" s="134">
        <f>ROUND(VALUE(SUBSTITUTE(実質収支比率等に係る経年分析!J$48,"▲","-")),2)</f>
        <v>11.34</v>
      </c>
    </row>
    <row r="20" spans="1:11">
      <c r="A20" s="134" t="s">
        <v>43</v>
      </c>
      <c r="B20" s="134">
        <f>ROUND(VALUE(SUBSTITUTE(実質収支比率等に係る経年分析!F$47,"▲","-")),2)</f>
        <v>12.47</v>
      </c>
      <c r="C20" s="134">
        <f>ROUND(VALUE(SUBSTITUTE(実質収支比率等に係る経年分析!G$47,"▲","-")),2)</f>
        <v>18.97</v>
      </c>
      <c r="D20" s="134">
        <f>ROUND(VALUE(SUBSTITUTE(実質収支比率等に係る経年分析!H$47,"▲","-")),2)</f>
        <v>18.989999999999998</v>
      </c>
      <c r="E20" s="134">
        <f>ROUND(VALUE(SUBSTITUTE(実質収支比率等に係る経年分析!I$47,"▲","-")),2)</f>
        <v>19.34</v>
      </c>
      <c r="F20" s="134">
        <f>ROUND(VALUE(SUBSTITUTE(実質収支比率等に係る経年分析!J$47,"▲","-")),2)</f>
        <v>19.28</v>
      </c>
    </row>
    <row r="21" spans="1:11">
      <c r="A21" s="134" t="s">
        <v>44</v>
      </c>
      <c r="B21" s="134">
        <f>IF(ISNUMBER(VALUE(SUBSTITUTE(実質収支比率等に係る経年分析!F$49,"▲","-"))),ROUND(VALUE(SUBSTITUTE(実質収支比率等に係る経年分析!F$49,"▲","-")),2),NA())</f>
        <v>4.46</v>
      </c>
      <c r="C21" s="134">
        <f>IF(ISNUMBER(VALUE(SUBSTITUTE(実質収支比率等に係る経年分析!G$49,"▲","-"))),ROUND(VALUE(SUBSTITUTE(実質収支比率等に係る経年分析!G$49,"▲","-")),2),NA())</f>
        <v>1.0900000000000001</v>
      </c>
      <c r="D21" s="134">
        <f>IF(ISNUMBER(VALUE(SUBSTITUTE(実質収支比率等に係る経年分析!H$49,"▲","-"))),ROUND(VALUE(SUBSTITUTE(実質収支比率等に係る経年分析!H$49,"▲","-")),2),NA())</f>
        <v>-1.53</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2.73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0.69</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6.45</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8.49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9.6199999999999992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9.6999999999999993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0.09</v>
      </c>
      <c r="H35" s="135">
        <f>IF(ROUND(VALUE(SUBSTITUTE(連結実質赤字比率に係る赤字・黒字の構成分析!I$35,"▲", "-")), 2) &lt; 0, ABS(ROUND(VALUE(SUBSTITUTE(連結実質赤字比率に係る赤字・黒字の構成分析!I$35,"▲", "-")), 2)), NA())</f>
        <v>0.7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0.32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2957</v>
      </c>
      <c r="E42" s="136"/>
      <c r="F42" s="136"/>
      <c r="G42" s="136">
        <f>'実質公債費比率（分子）の構造'!L$52</f>
        <v>2906</v>
      </c>
      <c r="H42" s="136"/>
      <c r="I42" s="136"/>
      <c r="J42" s="136">
        <f>'実質公債費比率（分子）の構造'!M$52</f>
        <v>2852</v>
      </c>
      <c r="K42" s="136"/>
      <c r="L42" s="136"/>
      <c r="M42" s="136">
        <f>'実質公債費比率（分子）の構造'!N$52</f>
        <v>2780</v>
      </c>
      <c r="N42" s="136"/>
      <c r="O42" s="136"/>
      <c r="P42" s="136">
        <f>'実質公債費比率（分子）の構造'!O$52</f>
        <v>2702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89</v>
      </c>
      <c r="C44" s="136"/>
      <c r="D44" s="136"/>
      <c r="E44" s="136">
        <f>'実質公債費比率（分子）の構造'!L$50</f>
        <v>69</v>
      </c>
      <c r="F44" s="136"/>
      <c r="G44" s="136"/>
      <c r="H44" s="136">
        <f>'実質公債費比率（分子）の構造'!M$50</f>
        <v>67</v>
      </c>
      <c r="I44" s="136"/>
      <c r="J44" s="136"/>
      <c r="K44" s="136">
        <f>'実質公債費比率（分子）の構造'!N$50</f>
        <v>63</v>
      </c>
      <c r="L44" s="136"/>
      <c r="M44" s="136"/>
      <c r="N44" s="136">
        <f>'実質公債費比率（分子）の構造'!O$50</f>
        <v>45</v>
      </c>
      <c r="O44" s="136"/>
      <c r="P44" s="136"/>
    </row>
    <row r="45" spans="1:16">
      <c r="A45" s="136" t="s">
        <v>54</v>
      </c>
      <c r="B45" s="136">
        <f>'実質公債費比率（分子）の構造'!K$49</f>
        <v>331</v>
      </c>
      <c r="C45" s="136"/>
      <c r="D45" s="136"/>
      <c r="E45" s="136">
        <f>'実質公債費比率（分子）の構造'!L$49</f>
        <v>320</v>
      </c>
      <c r="F45" s="136"/>
      <c r="G45" s="136"/>
      <c r="H45" s="136">
        <f>'実質公債費比率（分子）の構造'!M$49</f>
        <v>237</v>
      </c>
      <c r="I45" s="136"/>
      <c r="J45" s="136"/>
      <c r="K45" s="136">
        <f>'実質公債費比率（分子）の構造'!N$49</f>
        <v>120</v>
      </c>
      <c r="L45" s="136"/>
      <c r="M45" s="136"/>
      <c r="N45" s="136">
        <f>'実質公債費比率（分子）の構造'!O$49</f>
        <v>67</v>
      </c>
      <c r="O45" s="136"/>
      <c r="P45" s="136"/>
    </row>
    <row r="46" spans="1:16">
      <c r="A46" s="136" t="s">
        <v>55</v>
      </c>
      <c r="B46" s="136">
        <f>'実質公債費比率（分子）の構造'!K$48</f>
        <v>664</v>
      </c>
      <c r="C46" s="136"/>
      <c r="D46" s="136"/>
      <c r="E46" s="136">
        <f>'実質公債費比率（分子）の構造'!L$48</f>
        <v>667</v>
      </c>
      <c r="F46" s="136"/>
      <c r="G46" s="136"/>
      <c r="H46" s="136">
        <f>'実質公債費比率（分子）の構造'!M$48</f>
        <v>667</v>
      </c>
      <c r="I46" s="136"/>
      <c r="J46" s="136"/>
      <c r="K46" s="136">
        <f>'実質公債費比率（分子）の構造'!N$48</f>
        <v>674</v>
      </c>
      <c r="L46" s="136"/>
      <c r="M46" s="136"/>
      <c r="N46" s="136">
        <f>'実質公債費比率（分子）の構造'!O$48</f>
        <v>717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3864</v>
      </c>
      <c r="C49" s="136"/>
      <c r="D49" s="136"/>
      <c r="E49" s="136">
        <f>'実質公債費比率（分子）の構造'!L$45</f>
        <v>3631</v>
      </c>
      <c r="F49" s="136"/>
      <c r="G49" s="136"/>
      <c r="H49" s="136">
        <f>'実質公債費比率（分子）の構造'!M$45</f>
        <v>3468</v>
      </c>
      <c r="I49" s="136"/>
      <c r="J49" s="136"/>
      <c r="K49" s="136">
        <f>'実質公債費比率（分子）の構造'!N$45</f>
        <v>3141</v>
      </c>
      <c r="L49" s="136"/>
      <c r="M49" s="136"/>
      <c r="N49" s="136">
        <f>'実質公債費比率（分子）の構造'!O$45</f>
        <v>2992</v>
      </c>
      <c r="O49" s="136"/>
      <c r="P49" s="136"/>
    </row>
    <row r="50" spans="1:16">
      <c r="A50" s="136" t="s">
        <v>59</v>
      </c>
      <c r="B50" s="136" t="e">
        <f>NA()</f>
        <v>#N/A</v>
      </c>
      <c r="C50" s="136">
        <f>IF(ISNUMBER('実質公債費比率（分子）の構造'!K$53),'実質公債費比率（分子）の構造'!K$53,NA())</f>
        <v>1991</v>
      </c>
      <c r="D50" s="136" t="e">
        <f>NA()</f>
        <v>#N/A</v>
      </c>
      <c r="E50" s="136" t="e">
        <f>NA()</f>
        <v>#N/A</v>
      </c>
      <c r="F50" s="136">
        <f>IF(ISNUMBER('実質公債費比率（分子）の構造'!L$53),'実質公債費比率（分子）の構造'!L$53,NA())</f>
        <v>1781</v>
      </c>
      <c r="G50" s="136" t="e">
        <f>NA()</f>
        <v>#N/A</v>
      </c>
      <c r="H50" s="136" t="e">
        <f>NA()</f>
        <v>#N/A</v>
      </c>
      <c r="I50" s="136">
        <f>IF(ISNUMBER('実質公債費比率（分子）の構造'!M$53),'実質公債費比率（分子）の構造'!M$53,NA())</f>
        <v>1587</v>
      </c>
      <c r="J50" s="136" t="e">
        <f>NA()</f>
        <v>#N/A</v>
      </c>
      <c r="K50" s="136" t="e">
        <f>NA()</f>
        <v>#N/A</v>
      </c>
      <c r="L50" s="136">
        <f>IF(ISNUMBER('実質公債費比率（分子）の構造'!N$53),'実質公債費比率（分子）の構造'!N$53,NA())</f>
        <v>1218</v>
      </c>
      <c r="M50" s="136" t="e">
        <f>NA()</f>
        <v>#N/A</v>
      </c>
      <c r="N50" s="136" t="e">
        <f>NA()</f>
        <v>#N/A</v>
      </c>
      <c r="O50" s="136">
        <f>IF(ISNUMBER('実質公債費比率（分子）の構造'!O$53),'実質公債費比率（分子）の構造'!O$53,NA())</f>
        <v>1119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23863</v>
      </c>
      <c r="E56" s="135"/>
      <c r="F56" s="135"/>
      <c r="G56" s="135">
        <f>'将来負担比率（分子）の構造'!J$51</f>
        <v>24402</v>
      </c>
      <c r="H56" s="135"/>
      <c r="I56" s="135"/>
      <c r="J56" s="135">
        <f>'将来負担比率（分子）の構造'!K$51</f>
        <v>24553</v>
      </c>
      <c r="K56" s="135"/>
      <c r="L56" s="135"/>
      <c r="M56" s="135">
        <f>'将来負担比率（分子）の構造'!L$51</f>
        <v>24588</v>
      </c>
      <c r="N56" s="135"/>
      <c r="O56" s="135"/>
      <c r="P56" s="135">
        <f>'将来負担比率（分子）の構造'!M$51</f>
        <v>24575</v>
      </c>
    </row>
    <row r="57" spans="1:16">
      <c r="A57" s="135" t="s">
        <v>35</v>
      </c>
      <c r="B57" s="135"/>
      <c r="C57" s="135"/>
      <c r="D57" s="135">
        <f>'将来負担比率（分子）の構造'!I$50</f>
        <v>671</v>
      </c>
      <c r="E57" s="135"/>
      <c r="F57" s="135"/>
      <c r="G57" s="135">
        <f>'将来負担比率（分子）の構造'!J$50</f>
        <v>578</v>
      </c>
      <c r="H57" s="135"/>
      <c r="I57" s="135"/>
      <c r="J57" s="135">
        <f>'将来負担比率（分子）の構造'!K$50</f>
        <v>489</v>
      </c>
      <c r="K57" s="135"/>
      <c r="L57" s="135"/>
      <c r="M57" s="135">
        <f>'将来負担比率（分子）の構造'!L$50</f>
        <v>406</v>
      </c>
      <c r="N57" s="135"/>
      <c r="O57" s="135"/>
      <c r="P57" s="135">
        <f>'将来負担比率（分子）の構造'!M$50</f>
        <v>322</v>
      </c>
    </row>
    <row r="58" spans="1:16">
      <c r="A58" s="135" t="s">
        <v>34</v>
      </c>
      <c r="B58" s="135"/>
      <c r="C58" s="135"/>
      <c r="D58" s="135">
        <f>'将来負担比率（分子）の構造'!I$49</f>
        <v>4878</v>
      </c>
      <c r="E58" s="135"/>
      <c r="F58" s="135"/>
      <c r="G58" s="135">
        <f>'将来負担比率（分子）の構造'!J$49</f>
        <v>6178</v>
      </c>
      <c r="H58" s="135"/>
      <c r="I58" s="135"/>
      <c r="J58" s="135">
        <f>'将来負担比率（分子）の構造'!K$49</f>
        <v>7184</v>
      </c>
      <c r="K58" s="135"/>
      <c r="L58" s="135"/>
      <c r="M58" s="135">
        <f>'将来負担比率（分子）の構造'!L$49</f>
        <v>7696</v>
      </c>
      <c r="N58" s="135"/>
      <c r="O58" s="135"/>
      <c r="P58" s="135">
        <f>'将来負担比率（分子）の構造'!M$49</f>
        <v>7716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408</v>
      </c>
      <c r="C61" s="135"/>
      <c r="D61" s="135"/>
      <c r="E61" s="135">
        <f>'将来負担比率（分子）の構造'!J$46</f>
        <v>325</v>
      </c>
      <c r="F61" s="135"/>
      <c r="G61" s="135"/>
      <c r="H61" s="135">
        <f>'将来負担比率（分子）の構造'!K$46</f>
        <v>212</v>
      </c>
      <c r="I61" s="135"/>
      <c r="J61" s="135"/>
      <c r="K61" s="135">
        <f>'将来負担比率（分子）の構造'!L$46</f>
        <v>105</v>
      </c>
      <c r="L61" s="135"/>
      <c r="M61" s="135"/>
      <c r="N61" s="135" t="str">
        <f>'将来負担比率（分子）の構造'!M$46</f>
        <v>-</v>
      </c>
      <c r="O61" s="135"/>
      <c r="P61" s="135"/>
    </row>
    <row r="62" spans="1:16">
      <c r="A62" s="135" t="s">
        <v>29</v>
      </c>
      <c r="B62" s="135">
        <f>'将来負担比率（分子）の構造'!I$45</f>
        <v>5389</v>
      </c>
      <c r="C62" s="135"/>
      <c r="D62" s="135"/>
      <c r="E62" s="135">
        <f>'将来負担比率（分子）の構造'!J$45</f>
        <v>5246</v>
      </c>
      <c r="F62" s="135"/>
      <c r="G62" s="135"/>
      <c r="H62" s="135">
        <f>'将来負担比率（分子）の構造'!K$45</f>
        <v>5058</v>
      </c>
      <c r="I62" s="135"/>
      <c r="J62" s="135"/>
      <c r="K62" s="135">
        <f>'将来負担比率（分子）の構造'!L$45</f>
        <v>4671</v>
      </c>
      <c r="L62" s="135"/>
      <c r="M62" s="135"/>
      <c r="N62" s="135">
        <f>'将来負担比率（分子）の構造'!M$45</f>
        <v>4369</v>
      </c>
      <c r="O62" s="135"/>
      <c r="P62" s="135"/>
    </row>
    <row r="63" spans="1:16">
      <c r="A63" s="135" t="s">
        <v>28</v>
      </c>
      <c r="B63" s="135">
        <f>'将来負担比率（分子）の構造'!I$44</f>
        <v>951</v>
      </c>
      <c r="C63" s="135"/>
      <c r="D63" s="135"/>
      <c r="E63" s="135">
        <f>'将来負担比率（分子）の構造'!J$44</f>
        <v>628</v>
      </c>
      <c r="F63" s="135"/>
      <c r="G63" s="135"/>
      <c r="H63" s="135">
        <f>'将来負担比率（分子）の構造'!K$44</f>
        <v>384</v>
      </c>
      <c r="I63" s="135"/>
      <c r="J63" s="135"/>
      <c r="K63" s="135">
        <f>'将来負担比率（分子）の構造'!L$44</f>
        <v>486</v>
      </c>
      <c r="L63" s="135"/>
      <c r="M63" s="135"/>
      <c r="N63" s="135">
        <f>'将来負担比率（分子）の構造'!M$44</f>
        <v>435</v>
      </c>
      <c r="O63" s="135"/>
      <c r="P63" s="135"/>
    </row>
    <row r="64" spans="1:16">
      <c r="A64" s="135" t="s">
        <v>27</v>
      </c>
      <c r="B64" s="135">
        <f>'将来負担比率（分子）の構造'!I$43</f>
        <v>8228</v>
      </c>
      <c r="C64" s="135"/>
      <c r="D64" s="135"/>
      <c r="E64" s="135">
        <f>'将来負担比率（分子）の構造'!J$43</f>
        <v>7932</v>
      </c>
      <c r="F64" s="135"/>
      <c r="G64" s="135"/>
      <c r="H64" s="135">
        <f>'将来負担比率（分子）の構造'!K$43</f>
        <v>7946</v>
      </c>
      <c r="I64" s="135"/>
      <c r="J64" s="135"/>
      <c r="K64" s="135">
        <f>'将来負担比率（分子）の構造'!L$43</f>
        <v>7931</v>
      </c>
      <c r="L64" s="135"/>
      <c r="M64" s="135"/>
      <c r="N64" s="135">
        <f>'将来負担比率（分子）の構造'!M$43</f>
        <v>7846</v>
      </c>
      <c r="O64" s="135"/>
      <c r="P64" s="135"/>
    </row>
    <row r="65" spans="1:16">
      <c r="A65" s="135" t="s">
        <v>26</v>
      </c>
      <c r="B65" s="135">
        <f>'将来負担比率（分子）の構造'!I$42</f>
        <v>360</v>
      </c>
      <c r="C65" s="135"/>
      <c r="D65" s="135"/>
      <c r="E65" s="135">
        <f>'将来負担比率（分子）の構造'!J$42</f>
        <v>463</v>
      </c>
      <c r="F65" s="135"/>
      <c r="G65" s="135"/>
      <c r="H65" s="135">
        <f>'将来負担比率（分子）の構造'!K$42</f>
        <v>404</v>
      </c>
      <c r="I65" s="135"/>
      <c r="J65" s="135"/>
      <c r="K65" s="135">
        <f>'将来負担比率（分子）の構造'!L$42</f>
        <v>347</v>
      </c>
      <c r="L65" s="135"/>
      <c r="M65" s="135"/>
      <c r="N65" s="135">
        <f>'将来負担比率（分子）の構造'!M$42</f>
        <v>308</v>
      </c>
      <c r="O65" s="135"/>
      <c r="P65" s="135"/>
    </row>
    <row r="66" spans="1:16">
      <c r="A66" s="135" t="s">
        <v>25</v>
      </c>
      <c r="B66" s="135">
        <f>'将来負担比率（分子）の構造'!I$41</f>
        <v>27360</v>
      </c>
      <c r="C66" s="135"/>
      <c r="D66" s="135"/>
      <c r="E66" s="135">
        <f>'将来負担比率（分子）の構造'!J$41</f>
        <v>26930</v>
      </c>
      <c r="F66" s="135"/>
      <c r="G66" s="135"/>
      <c r="H66" s="135">
        <f>'将来負担比率（分子）の構造'!K$41</f>
        <v>25733</v>
      </c>
      <c r="I66" s="135"/>
      <c r="J66" s="135"/>
      <c r="K66" s="135">
        <f>'将来負担比率（分子）の構造'!L$41</f>
        <v>24834</v>
      </c>
      <c r="L66" s="135"/>
      <c r="M66" s="135"/>
      <c r="N66" s="135">
        <f>'将来負担比率（分子）の構造'!M$41</f>
        <v>24621</v>
      </c>
      <c r="O66" s="135"/>
      <c r="P66" s="135"/>
    </row>
    <row r="67" spans="1:16">
      <c r="A67" s="135" t="s">
        <v>63</v>
      </c>
      <c r="B67" s="135" t="e">
        <f>NA()</f>
        <v>#N/A</v>
      </c>
      <c r="C67" s="135">
        <f>IF(ISNUMBER('将来負担比率（分子）の構造'!I$52), IF('将来負担比率（分子）の構造'!I$52 &lt; 0, 0, '将来負担比率（分子）の構造'!I$52), NA())</f>
        <v>13283</v>
      </c>
      <c r="D67" s="135" t="e">
        <f>NA()</f>
        <v>#N/A</v>
      </c>
      <c r="E67" s="135" t="e">
        <f>NA()</f>
        <v>#N/A</v>
      </c>
      <c r="F67" s="135">
        <f>IF(ISNUMBER('将来負担比率（分子）の構造'!J$52), IF('将来負担比率（分子）の構造'!J$52 &lt; 0, 0, '将来負担比率（分子）の構造'!J$52), NA())</f>
        <v>10367</v>
      </c>
      <c r="G67" s="135" t="e">
        <f>NA()</f>
        <v>#N/A</v>
      </c>
      <c r="H67" s="135" t="e">
        <f>NA()</f>
        <v>#N/A</v>
      </c>
      <c r="I67" s="135">
        <f>IF(ISNUMBER('将来負担比率（分子）の構造'!K$52), IF('将来負担比率（分子）の構造'!K$52 &lt; 0, 0, '将来負担比率（分子）の構造'!K$52), NA())</f>
        <v>7509</v>
      </c>
      <c r="J67" s="135" t="e">
        <f>NA()</f>
        <v>#N/A</v>
      </c>
      <c r="K67" s="135" t="e">
        <f>NA()</f>
        <v>#N/A</v>
      </c>
      <c r="L67" s="135">
        <f>IF(ISNUMBER('将来負担比率（分子）の構造'!L$52), IF('将来負担比率（分子）の構造'!L$52 &lt; 0, 0, '将来負担比率（分子）の構造'!L$52), NA())</f>
        <v>5686</v>
      </c>
      <c r="M67" s="135" t="e">
        <f>NA()</f>
        <v>#N/A</v>
      </c>
      <c r="N67" s="135" t="e">
        <f>NA()</f>
        <v>#N/A</v>
      </c>
      <c r="O67" s="135">
        <f>IF(ISNUMBER('将来負担比率（分子）の構造'!M$52), IF('将来負担比率（分子）の構造'!M$52 &lt; 0, 0, '将来負担比率（分子）の構造'!M$52), NA())</f>
        <v>4965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4502184</v>
      </c>
      <c r="S5" s="669"/>
      <c r="T5" s="669"/>
      <c r="U5" s="669"/>
      <c r="V5" s="669"/>
      <c r="W5" s="669"/>
      <c r="X5" s="669"/>
      <c r="Y5" s="716"/>
      <c r="Z5" s="729">
        <v>17.5</v>
      </c>
      <c r="AA5" s="729"/>
      <c r="AB5" s="729"/>
      <c r="AC5" s="729"/>
      <c r="AD5" s="730">
        <v>4502184</v>
      </c>
      <c r="AE5" s="730"/>
      <c r="AF5" s="730"/>
      <c r="AG5" s="730"/>
      <c r="AH5" s="730"/>
      <c r="AI5" s="730"/>
      <c r="AJ5" s="730"/>
      <c r="AK5" s="730"/>
      <c r="AL5" s="717">
        <v>30</v>
      </c>
      <c r="AM5" s="686"/>
      <c r="AN5" s="686"/>
      <c r="AO5" s="718"/>
      <c r="AP5" s="705" t="s">
        <v>206</v>
      </c>
      <c r="AQ5" s="706"/>
      <c r="AR5" s="706"/>
      <c r="AS5" s="706"/>
      <c r="AT5" s="706"/>
      <c r="AU5" s="706"/>
      <c r="AV5" s="706"/>
      <c r="AW5" s="706"/>
      <c r="AX5" s="706"/>
      <c r="AY5" s="706"/>
      <c r="AZ5" s="706"/>
      <c r="BA5" s="706"/>
      <c r="BB5" s="706"/>
      <c r="BC5" s="706"/>
      <c r="BD5" s="706"/>
      <c r="BE5" s="706"/>
      <c r="BF5" s="707"/>
      <c r="BG5" s="618">
        <v>4501340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387344</v>
      </c>
      <c r="S6" s="619"/>
      <c r="T6" s="619"/>
      <c r="U6" s="619"/>
      <c r="V6" s="619"/>
      <c r="W6" s="619"/>
      <c r="X6" s="619"/>
      <c r="Y6" s="620"/>
      <c r="Z6" s="671">
        <v>1.5</v>
      </c>
      <c r="AA6" s="671"/>
      <c r="AB6" s="671"/>
      <c r="AC6" s="671"/>
      <c r="AD6" s="672">
        <v>387344</v>
      </c>
      <c r="AE6" s="672"/>
      <c r="AF6" s="672"/>
      <c r="AG6" s="672"/>
      <c r="AH6" s="672"/>
      <c r="AI6" s="672"/>
      <c r="AJ6" s="672"/>
      <c r="AK6" s="672"/>
      <c r="AL6" s="641">
        <v>2.6</v>
      </c>
      <c r="AM6" s="673"/>
      <c r="AN6" s="673"/>
      <c r="AO6" s="674"/>
      <c r="AP6" s="615" t="s">
        <v>212</v>
      </c>
      <c r="AQ6" s="616"/>
      <c r="AR6" s="616"/>
      <c r="AS6" s="616"/>
      <c r="AT6" s="616"/>
      <c r="AU6" s="616"/>
      <c r="AV6" s="616"/>
      <c r="AW6" s="616"/>
      <c r="AX6" s="616"/>
      <c r="AY6" s="616"/>
      <c r="AZ6" s="616"/>
      <c r="BA6" s="616"/>
      <c r="BB6" s="616"/>
      <c r="BC6" s="616"/>
      <c r="BD6" s="616"/>
      <c r="BE6" s="616"/>
      <c r="BF6" s="617"/>
      <c r="BG6" s="618">
        <v>4501340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221803</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221803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11459</v>
      </c>
      <c r="S7" s="619"/>
      <c r="T7" s="619"/>
      <c r="U7" s="619"/>
      <c r="V7" s="619"/>
      <c r="W7" s="619"/>
      <c r="X7" s="619"/>
      <c r="Y7" s="620"/>
      <c r="Z7" s="671">
        <v>0</v>
      </c>
      <c r="AA7" s="671"/>
      <c r="AB7" s="671"/>
      <c r="AC7" s="671"/>
      <c r="AD7" s="672">
        <v>11459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1838770</v>
      </c>
      <c r="BH7" s="619"/>
      <c r="BI7" s="619"/>
      <c r="BJ7" s="619"/>
      <c r="BK7" s="619"/>
      <c r="BL7" s="619"/>
      <c r="BM7" s="619"/>
      <c r="BN7" s="620"/>
      <c r="BO7" s="671">
        <v>40.799999999999997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2715021</v>
      </c>
      <c r="CS7" s="619"/>
      <c r="CT7" s="619"/>
      <c r="CU7" s="619"/>
      <c r="CV7" s="619"/>
      <c r="CW7" s="619"/>
      <c r="CX7" s="619"/>
      <c r="CY7" s="620"/>
      <c r="CZ7" s="671">
        <v>11.4</v>
      </c>
      <c r="DA7" s="671"/>
      <c r="DB7" s="671"/>
      <c r="DC7" s="671"/>
      <c r="DD7" s="624">
        <v>204673</v>
      </c>
      <c r="DE7" s="619"/>
      <c r="DF7" s="619"/>
      <c r="DG7" s="619"/>
      <c r="DH7" s="619"/>
      <c r="DI7" s="619"/>
      <c r="DJ7" s="619"/>
      <c r="DK7" s="619"/>
      <c r="DL7" s="619"/>
      <c r="DM7" s="619"/>
      <c r="DN7" s="619"/>
      <c r="DO7" s="619"/>
      <c r="DP7" s="620"/>
      <c r="DQ7" s="624">
        <v>2381276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22994</v>
      </c>
      <c r="S8" s="619"/>
      <c r="T8" s="619"/>
      <c r="U8" s="619"/>
      <c r="V8" s="619"/>
      <c r="W8" s="619"/>
      <c r="X8" s="619"/>
      <c r="Y8" s="620"/>
      <c r="Z8" s="671">
        <v>0.1</v>
      </c>
      <c r="AA8" s="671"/>
      <c r="AB8" s="671"/>
      <c r="AC8" s="671"/>
      <c r="AD8" s="672">
        <v>22994</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67349</v>
      </c>
      <c r="BH8" s="619"/>
      <c r="BI8" s="619"/>
      <c r="BJ8" s="619"/>
      <c r="BK8" s="619"/>
      <c r="BL8" s="619"/>
      <c r="BM8" s="619"/>
      <c r="BN8" s="620"/>
      <c r="BO8" s="671">
        <v>1.5</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8158924</v>
      </c>
      <c r="CS8" s="619"/>
      <c r="CT8" s="619"/>
      <c r="CU8" s="619"/>
      <c r="CV8" s="619"/>
      <c r="CW8" s="619"/>
      <c r="CX8" s="619"/>
      <c r="CY8" s="620"/>
      <c r="CZ8" s="671">
        <v>34.299999999999997</v>
      </c>
      <c r="DA8" s="671"/>
      <c r="DB8" s="671"/>
      <c r="DC8" s="671"/>
      <c r="DD8" s="624">
        <v>856222</v>
      </c>
      <c r="DE8" s="619"/>
      <c r="DF8" s="619"/>
      <c r="DG8" s="619"/>
      <c r="DH8" s="619"/>
      <c r="DI8" s="619"/>
      <c r="DJ8" s="619"/>
      <c r="DK8" s="619"/>
      <c r="DL8" s="619"/>
      <c r="DM8" s="619"/>
      <c r="DN8" s="619"/>
      <c r="DO8" s="619"/>
      <c r="DP8" s="620"/>
      <c r="DQ8" s="624">
        <v>4245521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23202</v>
      </c>
      <c r="S9" s="619"/>
      <c r="T9" s="619"/>
      <c r="U9" s="619"/>
      <c r="V9" s="619"/>
      <c r="W9" s="619"/>
      <c r="X9" s="619"/>
      <c r="Y9" s="620"/>
      <c r="Z9" s="671">
        <v>0.1</v>
      </c>
      <c r="AA9" s="671"/>
      <c r="AB9" s="671"/>
      <c r="AC9" s="671"/>
      <c r="AD9" s="672">
        <v>23202</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1433045</v>
      </c>
      <c r="BH9" s="619"/>
      <c r="BI9" s="619"/>
      <c r="BJ9" s="619"/>
      <c r="BK9" s="619"/>
      <c r="BL9" s="619"/>
      <c r="BM9" s="619"/>
      <c r="BN9" s="620"/>
      <c r="BO9" s="671">
        <v>31.8</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1959023</v>
      </c>
      <c r="CS9" s="619"/>
      <c r="CT9" s="619"/>
      <c r="CU9" s="619"/>
      <c r="CV9" s="619"/>
      <c r="CW9" s="619"/>
      <c r="CX9" s="619"/>
      <c r="CY9" s="620"/>
      <c r="CZ9" s="671">
        <v>8.1999999999999993</v>
      </c>
      <c r="DA9" s="671"/>
      <c r="DB9" s="671"/>
      <c r="DC9" s="671"/>
      <c r="DD9" s="624">
        <v>129266</v>
      </c>
      <c r="DE9" s="619"/>
      <c r="DF9" s="619"/>
      <c r="DG9" s="619"/>
      <c r="DH9" s="619"/>
      <c r="DI9" s="619"/>
      <c r="DJ9" s="619"/>
      <c r="DK9" s="619"/>
      <c r="DL9" s="619"/>
      <c r="DM9" s="619"/>
      <c r="DN9" s="619"/>
      <c r="DO9" s="619"/>
      <c r="DP9" s="620"/>
      <c r="DQ9" s="624">
        <v>1741285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876165</v>
      </c>
      <c r="S10" s="619"/>
      <c r="T10" s="619"/>
      <c r="U10" s="619"/>
      <c r="V10" s="619"/>
      <c r="W10" s="619"/>
      <c r="X10" s="619"/>
      <c r="Y10" s="620"/>
      <c r="Z10" s="671">
        <v>3.4</v>
      </c>
      <c r="AA10" s="671"/>
      <c r="AB10" s="671"/>
      <c r="AC10" s="671"/>
      <c r="AD10" s="672">
        <v>876165</v>
      </c>
      <c r="AE10" s="672"/>
      <c r="AF10" s="672"/>
      <c r="AG10" s="672"/>
      <c r="AH10" s="672"/>
      <c r="AI10" s="672"/>
      <c r="AJ10" s="672"/>
      <c r="AK10" s="672"/>
      <c r="AL10" s="641">
        <v>5.8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141451</v>
      </c>
      <c r="BH10" s="619"/>
      <c r="BI10" s="619"/>
      <c r="BJ10" s="619"/>
      <c r="BK10" s="619"/>
      <c r="BL10" s="619"/>
      <c r="BM10" s="619"/>
      <c r="BN10" s="620"/>
      <c r="BO10" s="671">
        <v>3.1</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93116</v>
      </c>
      <c r="CS10" s="619"/>
      <c r="CT10" s="619"/>
      <c r="CU10" s="619"/>
      <c r="CV10" s="619"/>
      <c r="CW10" s="619"/>
      <c r="CX10" s="619"/>
      <c r="CY10" s="620"/>
      <c r="CZ10" s="671">
        <v>0.4</v>
      </c>
      <c r="DA10" s="671"/>
      <c r="DB10" s="671"/>
      <c r="DC10" s="671"/>
      <c r="DD10" s="624" t="s">
        <v>110</v>
      </c>
      <c r="DE10" s="619"/>
      <c r="DF10" s="619"/>
      <c r="DG10" s="619"/>
      <c r="DH10" s="619"/>
      <c r="DI10" s="619"/>
      <c r="DJ10" s="619"/>
      <c r="DK10" s="619"/>
      <c r="DL10" s="619"/>
      <c r="DM10" s="619"/>
      <c r="DN10" s="619"/>
      <c r="DO10" s="619"/>
      <c r="DP10" s="620"/>
      <c r="DQ10" s="624">
        <v>7127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9860</v>
      </c>
      <c r="S11" s="619"/>
      <c r="T11" s="619"/>
      <c r="U11" s="619"/>
      <c r="V11" s="619"/>
      <c r="W11" s="619"/>
      <c r="X11" s="619"/>
      <c r="Y11" s="620"/>
      <c r="Z11" s="671">
        <v>0</v>
      </c>
      <c r="AA11" s="671"/>
      <c r="AB11" s="671"/>
      <c r="AC11" s="671"/>
      <c r="AD11" s="672">
        <v>9860</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196925</v>
      </c>
      <c r="BH11" s="619"/>
      <c r="BI11" s="619"/>
      <c r="BJ11" s="619"/>
      <c r="BK11" s="619"/>
      <c r="BL11" s="619"/>
      <c r="BM11" s="619"/>
      <c r="BN11" s="620"/>
      <c r="BO11" s="671">
        <v>4.4000000000000004</v>
      </c>
      <c r="BP11" s="671"/>
      <c r="BQ11" s="671"/>
      <c r="BR11" s="671"/>
      <c r="BS11" s="624" t="s">
        <v>110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924363</v>
      </c>
      <c r="CS11" s="619"/>
      <c r="CT11" s="619"/>
      <c r="CU11" s="619"/>
      <c r="CV11" s="619"/>
      <c r="CW11" s="619"/>
      <c r="CX11" s="619"/>
      <c r="CY11" s="620"/>
      <c r="CZ11" s="671">
        <v>3.9</v>
      </c>
      <c r="DA11" s="671"/>
      <c r="DB11" s="671"/>
      <c r="DC11" s="671"/>
      <c r="DD11" s="624">
        <v>196098</v>
      </c>
      <c r="DE11" s="619"/>
      <c r="DF11" s="619"/>
      <c r="DG11" s="619"/>
      <c r="DH11" s="619"/>
      <c r="DI11" s="619"/>
      <c r="DJ11" s="619"/>
      <c r="DK11" s="619"/>
      <c r="DL11" s="619"/>
      <c r="DM11" s="619"/>
      <c r="DN11" s="619"/>
      <c r="DO11" s="619"/>
      <c r="DP11" s="620"/>
      <c r="DQ11" s="624">
        <v>611170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2201349</v>
      </c>
      <c r="BH12" s="619"/>
      <c r="BI12" s="619"/>
      <c r="BJ12" s="619"/>
      <c r="BK12" s="619"/>
      <c r="BL12" s="619"/>
      <c r="BM12" s="619"/>
      <c r="BN12" s="620"/>
      <c r="BO12" s="671">
        <v>48.9</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831905</v>
      </c>
      <c r="CS12" s="619"/>
      <c r="CT12" s="619"/>
      <c r="CU12" s="619"/>
      <c r="CV12" s="619"/>
      <c r="CW12" s="619"/>
      <c r="CX12" s="619"/>
      <c r="CY12" s="620"/>
      <c r="CZ12" s="671">
        <v>3.5</v>
      </c>
      <c r="DA12" s="671"/>
      <c r="DB12" s="671"/>
      <c r="DC12" s="671"/>
      <c r="DD12" s="624">
        <v>201930</v>
      </c>
      <c r="DE12" s="619"/>
      <c r="DF12" s="619"/>
      <c r="DG12" s="619"/>
      <c r="DH12" s="619"/>
      <c r="DI12" s="619"/>
      <c r="DJ12" s="619"/>
      <c r="DK12" s="619"/>
      <c r="DL12" s="619"/>
      <c r="DM12" s="619"/>
      <c r="DN12" s="619"/>
      <c r="DO12" s="619"/>
      <c r="DP12" s="620"/>
      <c r="DQ12" s="624">
        <v>534485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59976</v>
      </c>
      <c r="S13" s="619"/>
      <c r="T13" s="619"/>
      <c r="U13" s="619"/>
      <c r="V13" s="619"/>
      <c r="W13" s="619"/>
      <c r="X13" s="619"/>
      <c r="Y13" s="620"/>
      <c r="Z13" s="671">
        <v>0.2</v>
      </c>
      <c r="AA13" s="671"/>
      <c r="AB13" s="671"/>
      <c r="AC13" s="671"/>
      <c r="AD13" s="672">
        <v>59976</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2192402</v>
      </c>
      <c r="BH13" s="619"/>
      <c r="BI13" s="619"/>
      <c r="BJ13" s="619"/>
      <c r="BK13" s="619"/>
      <c r="BL13" s="619"/>
      <c r="BM13" s="619"/>
      <c r="BN13" s="620"/>
      <c r="BO13" s="671">
        <v>48.7</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2253186</v>
      </c>
      <c r="CS13" s="619"/>
      <c r="CT13" s="619"/>
      <c r="CU13" s="619"/>
      <c r="CV13" s="619"/>
      <c r="CW13" s="619"/>
      <c r="CX13" s="619"/>
      <c r="CY13" s="620"/>
      <c r="CZ13" s="671">
        <v>9.5</v>
      </c>
      <c r="DA13" s="671"/>
      <c r="DB13" s="671"/>
      <c r="DC13" s="671"/>
      <c r="DD13" s="624">
        <v>1129559</v>
      </c>
      <c r="DE13" s="619"/>
      <c r="DF13" s="619"/>
      <c r="DG13" s="619"/>
      <c r="DH13" s="619"/>
      <c r="DI13" s="619"/>
      <c r="DJ13" s="619"/>
      <c r="DK13" s="619"/>
      <c r="DL13" s="619"/>
      <c r="DM13" s="619"/>
      <c r="DN13" s="619"/>
      <c r="DO13" s="619"/>
      <c r="DP13" s="620"/>
      <c r="DQ13" s="624">
        <v>1388816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133012</v>
      </c>
      <c r="BH14" s="619"/>
      <c r="BI14" s="619"/>
      <c r="BJ14" s="619"/>
      <c r="BK14" s="619"/>
      <c r="BL14" s="619"/>
      <c r="BM14" s="619"/>
      <c r="BN14" s="620"/>
      <c r="BO14" s="671">
        <v>3</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1053775</v>
      </c>
      <c r="CS14" s="619"/>
      <c r="CT14" s="619"/>
      <c r="CU14" s="619"/>
      <c r="CV14" s="619"/>
      <c r="CW14" s="619"/>
      <c r="CX14" s="619"/>
      <c r="CY14" s="620"/>
      <c r="CZ14" s="671">
        <v>4.4000000000000004</v>
      </c>
      <c r="DA14" s="671"/>
      <c r="DB14" s="671"/>
      <c r="DC14" s="671"/>
      <c r="DD14" s="624">
        <v>88143</v>
      </c>
      <c r="DE14" s="619"/>
      <c r="DF14" s="619"/>
      <c r="DG14" s="619"/>
      <c r="DH14" s="619"/>
      <c r="DI14" s="619"/>
      <c r="DJ14" s="619"/>
      <c r="DK14" s="619"/>
      <c r="DL14" s="619"/>
      <c r="DM14" s="619"/>
      <c r="DN14" s="619"/>
      <c r="DO14" s="619"/>
      <c r="DP14" s="620"/>
      <c r="DQ14" s="624">
        <v>905596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13093</v>
      </c>
      <c r="S15" s="619"/>
      <c r="T15" s="619"/>
      <c r="U15" s="619"/>
      <c r="V15" s="619"/>
      <c r="W15" s="619"/>
      <c r="X15" s="619"/>
      <c r="Y15" s="620"/>
      <c r="Z15" s="671">
        <v>0.1</v>
      </c>
      <c r="AA15" s="671"/>
      <c r="AB15" s="671"/>
      <c r="AC15" s="671"/>
      <c r="AD15" s="672">
        <v>13093</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328209</v>
      </c>
      <c r="BH15" s="619"/>
      <c r="BI15" s="619"/>
      <c r="BJ15" s="619"/>
      <c r="BK15" s="619"/>
      <c r="BL15" s="619"/>
      <c r="BM15" s="619"/>
      <c r="BN15" s="620"/>
      <c r="BO15" s="671">
        <v>7.3</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2597099</v>
      </c>
      <c r="CS15" s="619"/>
      <c r="CT15" s="619"/>
      <c r="CU15" s="619"/>
      <c r="CV15" s="619"/>
      <c r="CW15" s="619"/>
      <c r="CX15" s="619"/>
      <c r="CY15" s="620"/>
      <c r="CZ15" s="671">
        <v>10.9</v>
      </c>
      <c r="DA15" s="671"/>
      <c r="DB15" s="671"/>
      <c r="DC15" s="671"/>
      <c r="DD15" s="624">
        <v>722649</v>
      </c>
      <c r="DE15" s="619"/>
      <c r="DF15" s="619"/>
      <c r="DG15" s="619"/>
      <c r="DH15" s="619"/>
      <c r="DI15" s="619"/>
      <c r="DJ15" s="619"/>
      <c r="DK15" s="619"/>
      <c r="DL15" s="619"/>
      <c r="DM15" s="619"/>
      <c r="DN15" s="619"/>
      <c r="DO15" s="619"/>
      <c r="DP15" s="620"/>
      <c r="DQ15" s="624">
        <v>2093655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10683053</v>
      </c>
      <c r="S16" s="619"/>
      <c r="T16" s="619"/>
      <c r="U16" s="619"/>
      <c r="V16" s="619"/>
      <c r="W16" s="619"/>
      <c r="X16" s="619"/>
      <c r="Y16" s="620"/>
      <c r="Z16" s="671">
        <v>41.6</v>
      </c>
      <c r="AA16" s="671"/>
      <c r="AB16" s="671"/>
      <c r="AC16" s="671"/>
      <c r="AD16" s="672">
        <v>9072355</v>
      </c>
      <c r="AE16" s="672"/>
      <c r="AF16" s="672"/>
      <c r="AG16" s="672"/>
      <c r="AH16" s="672"/>
      <c r="AI16" s="672"/>
      <c r="AJ16" s="672"/>
      <c r="AK16" s="672"/>
      <c r="AL16" s="641">
        <v>60.5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14019</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2461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9072355</v>
      </c>
      <c r="S17" s="619"/>
      <c r="T17" s="619"/>
      <c r="U17" s="619"/>
      <c r="V17" s="619"/>
      <c r="W17" s="619"/>
      <c r="X17" s="619"/>
      <c r="Y17" s="620"/>
      <c r="Z17" s="671">
        <v>35.299999999999997</v>
      </c>
      <c r="AA17" s="671"/>
      <c r="AB17" s="671"/>
      <c r="AC17" s="671"/>
      <c r="AD17" s="672">
        <v>9072355</v>
      </c>
      <c r="AE17" s="672"/>
      <c r="AF17" s="672"/>
      <c r="AG17" s="672"/>
      <c r="AH17" s="672"/>
      <c r="AI17" s="672"/>
      <c r="AJ17" s="672"/>
      <c r="AK17" s="672"/>
      <c r="AL17" s="641">
        <v>60.5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2992159</v>
      </c>
      <c r="CS17" s="619"/>
      <c r="CT17" s="619"/>
      <c r="CU17" s="619"/>
      <c r="CV17" s="619"/>
      <c r="CW17" s="619"/>
      <c r="CX17" s="619"/>
      <c r="CY17" s="620"/>
      <c r="CZ17" s="671">
        <v>12.6</v>
      </c>
      <c r="DA17" s="671"/>
      <c r="DB17" s="671"/>
      <c r="DC17" s="671"/>
      <c r="DD17" s="624" t="s">
        <v>110</v>
      </c>
      <c r="DE17" s="619"/>
      <c r="DF17" s="619"/>
      <c r="DG17" s="619"/>
      <c r="DH17" s="619"/>
      <c r="DI17" s="619"/>
      <c r="DJ17" s="619"/>
      <c r="DK17" s="619"/>
      <c r="DL17" s="619"/>
      <c r="DM17" s="619"/>
      <c r="DN17" s="619"/>
      <c r="DO17" s="619"/>
      <c r="DP17" s="620"/>
      <c r="DQ17" s="624">
        <v>2903786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1610698</v>
      </c>
      <c r="S18" s="619"/>
      <c r="T18" s="619"/>
      <c r="U18" s="619"/>
      <c r="V18" s="619"/>
      <c r="W18" s="619"/>
      <c r="X18" s="619"/>
      <c r="Y18" s="620"/>
      <c r="Z18" s="671">
        <v>6.3</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844</v>
      </c>
      <c r="BH19" s="619"/>
      <c r="BI19" s="619"/>
      <c r="BJ19" s="619"/>
      <c r="BK19" s="619"/>
      <c r="BL19" s="619"/>
      <c r="BM19" s="619"/>
      <c r="BN19" s="620"/>
      <c r="BO19" s="671">
        <v>0</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16589330</v>
      </c>
      <c r="S20" s="619"/>
      <c r="T20" s="619"/>
      <c r="U20" s="619"/>
      <c r="V20" s="619"/>
      <c r="W20" s="619"/>
      <c r="X20" s="619"/>
      <c r="Y20" s="620"/>
      <c r="Z20" s="671">
        <v>64.599999999999994</v>
      </c>
      <c r="AA20" s="671"/>
      <c r="AB20" s="671"/>
      <c r="AC20" s="671"/>
      <c r="AD20" s="672">
        <v>14978632</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844</v>
      </c>
      <c r="BH20" s="619"/>
      <c r="BI20" s="619"/>
      <c r="BJ20" s="619"/>
      <c r="BK20" s="619"/>
      <c r="BL20" s="619"/>
      <c r="BM20" s="619"/>
      <c r="BN20" s="620"/>
      <c r="BO20" s="671">
        <v>0</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23814393</v>
      </c>
      <c r="CS20" s="619"/>
      <c r="CT20" s="619"/>
      <c r="CU20" s="619"/>
      <c r="CV20" s="619"/>
      <c r="CW20" s="619"/>
      <c r="CX20" s="619"/>
      <c r="CY20" s="620"/>
      <c r="CZ20" s="671">
        <v>100</v>
      </c>
      <c r="DA20" s="671"/>
      <c r="DB20" s="671"/>
      <c r="DC20" s="671"/>
      <c r="DD20" s="624">
        <v>3528540</v>
      </c>
      <c r="DE20" s="619"/>
      <c r="DF20" s="619"/>
      <c r="DG20" s="619"/>
      <c r="DH20" s="619"/>
      <c r="DI20" s="619"/>
      <c r="DJ20" s="619"/>
      <c r="DK20" s="619"/>
      <c r="DL20" s="619"/>
      <c r="DM20" s="619"/>
      <c r="DN20" s="619"/>
      <c r="DO20" s="619"/>
      <c r="DP20" s="620"/>
      <c r="DQ20" s="624">
        <v>17036981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7772</v>
      </c>
      <c r="S21" s="619"/>
      <c r="T21" s="619"/>
      <c r="U21" s="619"/>
      <c r="V21" s="619"/>
      <c r="W21" s="619"/>
      <c r="X21" s="619"/>
      <c r="Y21" s="620"/>
      <c r="Z21" s="671">
        <v>0</v>
      </c>
      <c r="AA21" s="671"/>
      <c r="AB21" s="671"/>
      <c r="AC21" s="671"/>
      <c r="AD21" s="672">
        <v>7772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844</v>
      </c>
      <c r="BH21" s="619"/>
      <c r="BI21" s="619"/>
      <c r="BJ21" s="619"/>
      <c r="BK21" s="619"/>
      <c r="BL21" s="619"/>
      <c r="BM21" s="619"/>
      <c r="BN21" s="620"/>
      <c r="BO21" s="671">
        <v>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363411</v>
      </c>
      <c r="S22" s="619"/>
      <c r="T22" s="619"/>
      <c r="U22" s="619"/>
      <c r="V22" s="619"/>
      <c r="W22" s="619"/>
      <c r="X22" s="619"/>
      <c r="Y22" s="620"/>
      <c r="Z22" s="671">
        <v>1.4</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380934</v>
      </c>
      <c r="S23" s="619"/>
      <c r="T23" s="619"/>
      <c r="U23" s="619"/>
      <c r="V23" s="619"/>
      <c r="W23" s="619"/>
      <c r="X23" s="619"/>
      <c r="Y23" s="620"/>
      <c r="Z23" s="671">
        <v>1.5</v>
      </c>
      <c r="AA23" s="671"/>
      <c r="AB23" s="671"/>
      <c r="AC23" s="671"/>
      <c r="AD23" s="672">
        <v>4336</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145410</v>
      </c>
      <c r="S24" s="619"/>
      <c r="T24" s="619"/>
      <c r="U24" s="619"/>
      <c r="V24" s="619"/>
      <c r="W24" s="619"/>
      <c r="X24" s="619"/>
      <c r="Y24" s="620"/>
      <c r="Z24" s="671">
        <v>0.6</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10240781</v>
      </c>
      <c r="CS24" s="669"/>
      <c r="CT24" s="669"/>
      <c r="CU24" s="669"/>
      <c r="CV24" s="669"/>
      <c r="CW24" s="669"/>
      <c r="CX24" s="669"/>
      <c r="CY24" s="716"/>
      <c r="CZ24" s="720">
        <v>43</v>
      </c>
      <c r="DA24" s="721"/>
      <c r="DB24" s="721"/>
      <c r="DC24" s="722"/>
      <c r="DD24" s="715">
        <v>7493026</v>
      </c>
      <c r="DE24" s="669"/>
      <c r="DF24" s="669"/>
      <c r="DG24" s="669"/>
      <c r="DH24" s="669"/>
      <c r="DI24" s="669"/>
      <c r="DJ24" s="669"/>
      <c r="DK24" s="716"/>
      <c r="DL24" s="715">
        <v>7420222</v>
      </c>
      <c r="DM24" s="669"/>
      <c r="DN24" s="669"/>
      <c r="DO24" s="669"/>
      <c r="DP24" s="669"/>
      <c r="DQ24" s="669"/>
      <c r="DR24" s="669"/>
      <c r="DS24" s="669"/>
      <c r="DT24" s="669"/>
      <c r="DU24" s="669"/>
      <c r="DV24" s="716"/>
      <c r="DW24" s="717">
        <v>47.9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2366061</v>
      </c>
      <c r="S25" s="619"/>
      <c r="T25" s="619"/>
      <c r="U25" s="619"/>
      <c r="V25" s="619"/>
      <c r="W25" s="619"/>
      <c r="X25" s="619"/>
      <c r="Y25" s="620"/>
      <c r="Z25" s="671">
        <v>9.1999999999999993</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4017418</v>
      </c>
      <c r="CS25" s="637"/>
      <c r="CT25" s="637"/>
      <c r="CU25" s="637"/>
      <c r="CV25" s="637"/>
      <c r="CW25" s="637"/>
      <c r="CX25" s="637"/>
      <c r="CY25" s="638"/>
      <c r="CZ25" s="621">
        <v>16.899999999999999</v>
      </c>
      <c r="DA25" s="639"/>
      <c r="DB25" s="639"/>
      <c r="DC25" s="640"/>
      <c r="DD25" s="624">
        <v>3525238</v>
      </c>
      <c r="DE25" s="637"/>
      <c r="DF25" s="637"/>
      <c r="DG25" s="637"/>
      <c r="DH25" s="637"/>
      <c r="DI25" s="637"/>
      <c r="DJ25" s="637"/>
      <c r="DK25" s="638"/>
      <c r="DL25" s="624">
        <v>3452522</v>
      </c>
      <c r="DM25" s="637"/>
      <c r="DN25" s="637"/>
      <c r="DO25" s="637"/>
      <c r="DP25" s="637"/>
      <c r="DQ25" s="637"/>
      <c r="DR25" s="637"/>
      <c r="DS25" s="637"/>
      <c r="DT25" s="637"/>
      <c r="DU25" s="637"/>
      <c r="DV25" s="638"/>
      <c r="DW25" s="641">
        <v>22.3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2592786</v>
      </c>
      <c r="CS26" s="619"/>
      <c r="CT26" s="619"/>
      <c r="CU26" s="619"/>
      <c r="CV26" s="619"/>
      <c r="CW26" s="619"/>
      <c r="CX26" s="619"/>
      <c r="CY26" s="620"/>
      <c r="CZ26" s="621">
        <v>10.9</v>
      </c>
      <c r="DA26" s="639"/>
      <c r="DB26" s="639"/>
      <c r="DC26" s="640"/>
      <c r="DD26" s="624">
        <v>2139795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1404525</v>
      </c>
      <c r="S27" s="619"/>
      <c r="T27" s="619"/>
      <c r="U27" s="619"/>
      <c r="V27" s="619"/>
      <c r="W27" s="619"/>
      <c r="X27" s="619"/>
      <c r="Y27" s="620"/>
      <c r="Z27" s="671">
        <v>5.5</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4502184</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3231243</v>
      </c>
      <c r="CS27" s="637"/>
      <c r="CT27" s="637"/>
      <c r="CU27" s="637"/>
      <c r="CV27" s="637"/>
      <c r="CW27" s="637"/>
      <c r="CX27" s="637"/>
      <c r="CY27" s="638"/>
      <c r="CZ27" s="621">
        <v>13.6</v>
      </c>
      <c r="DA27" s="639"/>
      <c r="DB27" s="639"/>
      <c r="DC27" s="640"/>
      <c r="DD27" s="624">
        <v>1064041</v>
      </c>
      <c r="DE27" s="637"/>
      <c r="DF27" s="637"/>
      <c r="DG27" s="637"/>
      <c r="DH27" s="637"/>
      <c r="DI27" s="637"/>
      <c r="DJ27" s="637"/>
      <c r="DK27" s="638"/>
      <c r="DL27" s="624">
        <v>1063953</v>
      </c>
      <c r="DM27" s="637"/>
      <c r="DN27" s="637"/>
      <c r="DO27" s="637"/>
      <c r="DP27" s="637"/>
      <c r="DQ27" s="637"/>
      <c r="DR27" s="637"/>
      <c r="DS27" s="637"/>
      <c r="DT27" s="637"/>
      <c r="DU27" s="637"/>
      <c r="DV27" s="638"/>
      <c r="DW27" s="641">
        <v>6.9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71644</v>
      </c>
      <c r="S28" s="619"/>
      <c r="T28" s="619"/>
      <c r="U28" s="619"/>
      <c r="V28" s="619"/>
      <c r="W28" s="619"/>
      <c r="X28" s="619"/>
      <c r="Y28" s="620"/>
      <c r="Z28" s="671">
        <v>0.3</v>
      </c>
      <c r="AA28" s="671"/>
      <c r="AB28" s="671"/>
      <c r="AC28" s="671"/>
      <c r="AD28" s="672" t="s">
        <v>110</v>
      </c>
      <c r="AE28" s="672"/>
      <c r="AF28" s="672"/>
      <c r="AG28" s="672"/>
      <c r="AH28" s="672"/>
      <c r="AI28" s="672"/>
      <c r="AJ28" s="672"/>
      <c r="AK28" s="672"/>
      <c r="AL28" s="641" t="s">
        <v>110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2992120</v>
      </c>
      <c r="CS28" s="619"/>
      <c r="CT28" s="619"/>
      <c r="CU28" s="619"/>
      <c r="CV28" s="619"/>
      <c r="CW28" s="619"/>
      <c r="CX28" s="619"/>
      <c r="CY28" s="620"/>
      <c r="CZ28" s="621">
        <v>12.6</v>
      </c>
      <c r="DA28" s="639"/>
      <c r="DB28" s="639"/>
      <c r="DC28" s="640"/>
      <c r="DD28" s="624">
        <v>2903747</v>
      </c>
      <c r="DE28" s="619"/>
      <c r="DF28" s="619"/>
      <c r="DG28" s="619"/>
      <c r="DH28" s="619"/>
      <c r="DI28" s="619"/>
      <c r="DJ28" s="619"/>
      <c r="DK28" s="620"/>
      <c r="DL28" s="624">
        <v>2903747</v>
      </c>
      <c r="DM28" s="619"/>
      <c r="DN28" s="619"/>
      <c r="DO28" s="619"/>
      <c r="DP28" s="619"/>
      <c r="DQ28" s="619"/>
      <c r="DR28" s="619"/>
      <c r="DS28" s="619"/>
      <c r="DT28" s="619"/>
      <c r="DU28" s="619"/>
      <c r="DV28" s="620"/>
      <c r="DW28" s="641">
        <v>18.7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7243</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2992120</v>
      </c>
      <c r="CS29" s="637"/>
      <c r="CT29" s="637"/>
      <c r="CU29" s="637"/>
      <c r="CV29" s="637"/>
      <c r="CW29" s="637"/>
      <c r="CX29" s="637"/>
      <c r="CY29" s="638"/>
      <c r="CZ29" s="621">
        <v>12.6</v>
      </c>
      <c r="DA29" s="639"/>
      <c r="DB29" s="639"/>
      <c r="DC29" s="640"/>
      <c r="DD29" s="624">
        <v>2903747</v>
      </c>
      <c r="DE29" s="637"/>
      <c r="DF29" s="637"/>
      <c r="DG29" s="637"/>
      <c r="DH29" s="637"/>
      <c r="DI29" s="637"/>
      <c r="DJ29" s="637"/>
      <c r="DK29" s="638"/>
      <c r="DL29" s="624">
        <v>2903747</v>
      </c>
      <c r="DM29" s="637"/>
      <c r="DN29" s="637"/>
      <c r="DO29" s="637"/>
      <c r="DP29" s="637"/>
      <c r="DQ29" s="637"/>
      <c r="DR29" s="637"/>
      <c r="DS29" s="637"/>
      <c r="DT29" s="637"/>
      <c r="DU29" s="637"/>
      <c r="DV29" s="638"/>
      <c r="DW29" s="641">
        <v>18.7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102220</v>
      </c>
      <c r="S30" s="619"/>
      <c r="T30" s="619"/>
      <c r="U30" s="619"/>
      <c r="V30" s="619"/>
      <c r="W30" s="619"/>
      <c r="X30" s="619"/>
      <c r="Y30" s="620"/>
      <c r="Z30" s="671">
        <v>0.4</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95.5</v>
      </c>
      <c r="BN30" s="685"/>
      <c r="BO30" s="685"/>
      <c r="BP30" s="685"/>
      <c r="BQ30" s="687"/>
      <c r="BR30" s="684">
        <v>98.4</v>
      </c>
      <c r="BS30" s="685"/>
      <c r="BT30" s="685"/>
      <c r="BU30" s="685"/>
      <c r="BV30" s="685"/>
      <c r="BW30" s="685"/>
      <c r="BX30" s="686">
        <v>95.2</v>
      </c>
      <c r="BY30" s="685"/>
      <c r="BZ30" s="685"/>
      <c r="CA30" s="685"/>
      <c r="CB30" s="687"/>
      <c r="CD30" s="690"/>
      <c r="CE30" s="691"/>
      <c r="CF30" s="655" t="s">
        <v>290</v>
      </c>
      <c r="CG30" s="652"/>
      <c r="CH30" s="652"/>
      <c r="CI30" s="652"/>
      <c r="CJ30" s="652"/>
      <c r="CK30" s="652"/>
      <c r="CL30" s="652"/>
      <c r="CM30" s="652"/>
      <c r="CN30" s="652"/>
      <c r="CO30" s="652"/>
      <c r="CP30" s="652"/>
      <c r="CQ30" s="653"/>
      <c r="CR30" s="618">
        <v>2739567</v>
      </c>
      <c r="CS30" s="619"/>
      <c r="CT30" s="619"/>
      <c r="CU30" s="619"/>
      <c r="CV30" s="619"/>
      <c r="CW30" s="619"/>
      <c r="CX30" s="619"/>
      <c r="CY30" s="620"/>
      <c r="CZ30" s="621">
        <v>11.5</v>
      </c>
      <c r="DA30" s="639"/>
      <c r="DB30" s="639"/>
      <c r="DC30" s="640"/>
      <c r="DD30" s="624">
        <v>2658351</v>
      </c>
      <c r="DE30" s="619"/>
      <c r="DF30" s="619"/>
      <c r="DG30" s="619"/>
      <c r="DH30" s="619"/>
      <c r="DI30" s="619"/>
      <c r="DJ30" s="619"/>
      <c r="DK30" s="620"/>
      <c r="DL30" s="624">
        <v>2658351</v>
      </c>
      <c r="DM30" s="619"/>
      <c r="DN30" s="619"/>
      <c r="DO30" s="619"/>
      <c r="DP30" s="619"/>
      <c r="DQ30" s="619"/>
      <c r="DR30" s="619"/>
      <c r="DS30" s="619"/>
      <c r="DT30" s="619"/>
      <c r="DU30" s="619"/>
      <c r="DV30" s="620"/>
      <c r="DW30" s="641">
        <v>17.100000000000001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1371191</v>
      </c>
      <c r="S31" s="619"/>
      <c r="T31" s="619"/>
      <c r="U31" s="619"/>
      <c r="V31" s="619"/>
      <c r="W31" s="619"/>
      <c r="X31" s="619"/>
      <c r="Y31" s="620"/>
      <c r="Z31" s="671">
        <v>5.3</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95.7</v>
      </c>
      <c r="BN31" s="683"/>
      <c r="BO31" s="683"/>
      <c r="BP31" s="683"/>
      <c r="BQ31" s="647"/>
      <c r="BR31" s="682">
        <v>97.8</v>
      </c>
      <c r="BS31" s="637"/>
      <c r="BT31" s="637"/>
      <c r="BU31" s="637"/>
      <c r="BV31" s="637"/>
      <c r="BW31" s="637"/>
      <c r="BX31" s="673">
        <v>94.5</v>
      </c>
      <c r="BY31" s="683"/>
      <c r="BZ31" s="683"/>
      <c r="CA31" s="683"/>
      <c r="CB31" s="647"/>
      <c r="CD31" s="690"/>
      <c r="CE31" s="691"/>
      <c r="CF31" s="655" t="s">
        <v>294</v>
      </c>
      <c r="CG31" s="652"/>
      <c r="CH31" s="652"/>
      <c r="CI31" s="652"/>
      <c r="CJ31" s="652"/>
      <c r="CK31" s="652"/>
      <c r="CL31" s="652"/>
      <c r="CM31" s="652"/>
      <c r="CN31" s="652"/>
      <c r="CO31" s="652"/>
      <c r="CP31" s="652"/>
      <c r="CQ31" s="653"/>
      <c r="CR31" s="618">
        <v>252553</v>
      </c>
      <c r="CS31" s="637"/>
      <c r="CT31" s="637"/>
      <c r="CU31" s="637"/>
      <c r="CV31" s="637"/>
      <c r="CW31" s="637"/>
      <c r="CX31" s="637"/>
      <c r="CY31" s="638"/>
      <c r="CZ31" s="621">
        <v>1.1000000000000001</v>
      </c>
      <c r="DA31" s="639"/>
      <c r="DB31" s="639"/>
      <c r="DC31" s="640"/>
      <c r="DD31" s="624">
        <v>245396</v>
      </c>
      <c r="DE31" s="637"/>
      <c r="DF31" s="637"/>
      <c r="DG31" s="637"/>
      <c r="DH31" s="637"/>
      <c r="DI31" s="637"/>
      <c r="DJ31" s="637"/>
      <c r="DK31" s="638"/>
      <c r="DL31" s="624">
        <v>245396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340515</v>
      </c>
      <c r="S32" s="619"/>
      <c r="T32" s="619"/>
      <c r="U32" s="619"/>
      <c r="V32" s="619"/>
      <c r="W32" s="619"/>
      <c r="X32" s="619"/>
      <c r="Y32" s="620"/>
      <c r="Z32" s="671">
        <v>1.3</v>
      </c>
      <c r="AA32" s="671"/>
      <c r="AB32" s="671"/>
      <c r="AC32" s="671"/>
      <c r="AD32" s="672">
        <v>4315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95.1</v>
      </c>
      <c r="BN32" s="603"/>
      <c r="BO32" s="603"/>
      <c r="BP32" s="603"/>
      <c r="BQ32" s="660"/>
      <c r="BR32" s="681">
        <v>98.6</v>
      </c>
      <c r="BS32" s="603"/>
      <c r="BT32" s="603"/>
      <c r="BU32" s="603"/>
      <c r="BV32" s="603"/>
      <c r="BW32" s="603"/>
      <c r="BX32" s="666">
        <v>95.3</v>
      </c>
      <c r="BY32" s="603"/>
      <c r="BZ32" s="603"/>
      <c r="CA32" s="603"/>
      <c r="CB32" s="660"/>
      <c r="CD32" s="692"/>
      <c r="CE32" s="693"/>
      <c r="CF32" s="655" t="s">
        <v>297</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2526200</v>
      </c>
      <c r="S33" s="619"/>
      <c r="T33" s="619"/>
      <c r="U33" s="619"/>
      <c r="V33" s="619"/>
      <c r="W33" s="619"/>
      <c r="X33" s="619"/>
      <c r="Y33" s="620"/>
      <c r="Z33" s="671">
        <v>9.8000000000000007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10031053</v>
      </c>
      <c r="CS33" s="637"/>
      <c r="CT33" s="637"/>
      <c r="CU33" s="637"/>
      <c r="CV33" s="637"/>
      <c r="CW33" s="637"/>
      <c r="CX33" s="637"/>
      <c r="CY33" s="638"/>
      <c r="CZ33" s="621">
        <v>42.1</v>
      </c>
      <c r="DA33" s="639"/>
      <c r="DB33" s="639"/>
      <c r="DC33" s="640"/>
      <c r="DD33" s="624">
        <v>8244601</v>
      </c>
      <c r="DE33" s="637"/>
      <c r="DF33" s="637"/>
      <c r="DG33" s="637"/>
      <c r="DH33" s="637"/>
      <c r="DI33" s="637"/>
      <c r="DJ33" s="637"/>
      <c r="DK33" s="638"/>
      <c r="DL33" s="624">
        <v>6133573</v>
      </c>
      <c r="DM33" s="637"/>
      <c r="DN33" s="637"/>
      <c r="DO33" s="637"/>
      <c r="DP33" s="637"/>
      <c r="DQ33" s="637"/>
      <c r="DR33" s="637"/>
      <c r="DS33" s="637"/>
      <c r="DT33" s="637"/>
      <c r="DU33" s="637"/>
      <c r="DV33" s="638"/>
      <c r="DW33" s="641">
        <v>39.6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3606563</v>
      </c>
      <c r="CS34" s="619"/>
      <c r="CT34" s="619"/>
      <c r="CU34" s="619"/>
      <c r="CV34" s="619"/>
      <c r="CW34" s="619"/>
      <c r="CX34" s="619"/>
      <c r="CY34" s="620"/>
      <c r="CZ34" s="621">
        <v>15.1</v>
      </c>
      <c r="DA34" s="639"/>
      <c r="DB34" s="639"/>
      <c r="DC34" s="640"/>
      <c r="DD34" s="624">
        <v>2960886</v>
      </c>
      <c r="DE34" s="619"/>
      <c r="DF34" s="619"/>
      <c r="DG34" s="619"/>
      <c r="DH34" s="619"/>
      <c r="DI34" s="619"/>
      <c r="DJ34" s="619"/>
      <c r="DK34" s="620"/>
      <c r="DL34" s="624">
        <v>2449288</v>
      </c>
      <c r="DM34" s="619"/>
      <c r="DN34" s="619"/>
      <c r="DO34" s="619"/>
      <c r="DP34" s="619"/>
      <c r="DQ34" s="619"/>
      <c r="DR34" s="619"/>
      <c r="DS34" s="619"/>
      <c r="DT34" s="619"/>
      <c r="DU34" s="619"/>
      <c r="DV34" s="620"/>
      <c r="DW34" s="641">
        <v>15.8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510000</v>
      </c>
      <c r="S35" s="619"/>
      <c r="T35" s="619"/>
      <c r="U35" s="619"/>
      <c r="V35" s="619"/>
      <c r="W35" s="619"/>
      <c r="X35" s="619"/>
      <c r="Y35" s="620"/>
      <c r="Z35" s="671">
        <v>2</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3267597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-50719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333037</v>
      </c>
      <c r="CS35" s="637"/>
      <c r="CT35" s="637"/>
      <c r="CU35" s="637"/>
      <c r="CV35" s="637"/>
      <c r="CW35" s="637"/>
      <c r="CX35" s="637"/>
      <c r="CY35" s="638"/>
      <c r="CZ35" s="621">
        <v>1.4</v>
      </c>
      <c r="DA35" s="639"/>
      <c r="DB35" s="639"/>
      <c r="DC35" s="640"/>
      <c r="DD35" s="624">
        <v>286364</v>
      </c>
      <c r="DE35" s="637"/>
      <c r="DF35" s="637"/>
      <c r="DG35" s="637"/>
      <c r="DH35" s="637"/>
      <c r="DI35" s="637"/>
      <c r="DJ35" s="637"/>
      <c r="DK35" s="638"/>
      <c r="DL35" s="624">
        <v>256243</v>
      </c>
      <c r="DM35" s="637"/>
      <c r="DN35" s="637"/>
      <c r="DO35" s="637"/>
      <c r="DP35" s="637"/>
      <c r="DQ35" s="637"/>
      <c r="DR35" s="637"/>
      <c r="DS35" s="637"/>
      <c r="DT35" s="637"/>
      <c r="DU35" s="637"/>
      <c r="DV35" s="638"/>
      <c r="DW35" s="641">
        <v>1.7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25676456</v>
      </c>
      <c r="S36" s="659"/>
      <c r="T36" s="659"/>
      <c r="U36" s="659"/>
      <c r="V36" s="659"/>
      <c r="W36" s="659"/>
      <c r="X36" s="659"/>
      <c r="Y36" s="662"/>
      <c r="Z36" s="663">
        <v>100</v>
      </c>
      <c r="AA36" s="663"/>
      <c r="AB36" s="663"/>
      <c r="AC36" s="663"/>
      <c r="AD36" s="664">
        <v>14995055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404517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-240555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3155770</v>
      </c>
      <c r="CS36" s="619"/>
      <c r="CT36" s="619"/>
      <c r="CU36" s="619"/>
      <c r="CV36" s="619"/>
      <c r="CW36" s="619"/>
      <c r="CX36" s="619"/>
      <c r="CY36" s="620"/>
      <c r="CZ36" s="621">
        <v>13.3</v>
      </c>
      <c r="DA36" s="639"/>
      <c r="DB36" s="639"/>
      <c r="DC36" s="640"/>
      <c r="DD36" s="624">
        <v>2662134</v>
      </c>
      <c r="DE36" s="619"/>
      <c r="DF36" s="619"/>
      <c r="DG36" s="619"/>
      <c r="DH36" s="619"/>
      <c r="DI36" s="619"/>
      <c r="DJ36" s="619"/>
      <c r="DK36" s="620"/>
      <c r="DL36" s="624">
        <v>1952959</v>
      </c>
      <c r="DM36" s="619"/>
      <c r="DN36" s="619"/>
      <c r="DO36" s="619"/>
      <c r="DP36" s="619"/>
      <c r="DQ36" s="619"/>
      <c r="DR36" s="619"/>
      <c r="DS36" s="619"/>
      <c r="DT36" s="619"/>
      <c r="DU36" s="619"/>
      <c r="DV36" s="620"/>
      <c r="DW36" s="641">
        <v>12.6</v>
      </c>
      <c r="DX36" s="642"/>
      <c r="DY36" s="642"/>
      <c r="DZ36" s="642"/>
      <c r="EA36" s="642"/>
      <c r="EB36" s="642"/>
      <c r="EC36" s="643"/>
    </row>
    <row r="37" spans="2:133" ht="11.25" customHeight="1">
      <c r="AQ37" s="644" t="s">
        <v>312</v>
      </c>
      <c r="AR37" s="645"/>
      <c r="AS37" s="645"/>
      <c r="AT37" s="645"/>
      <c r="AU37" s="645"/>
      <c r="AV37" s="645"/>
      <c r="AW37" s="645"/>
      <c r="AX37" s="645"/>
      <c r="AY37" s="646"/>
      <c r="AZ37" s="618">
        <v>364008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7381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1200406</v>
      </c>
      <c r="CS37" s="637"/>
      <c r="CT37" s="637"/>
      <c r="CU37" s="637"/>
      <c r="CV37" s="637"/>
      <c r="CW37" s="637"/>
      <c r="CX37" s="637"/>
      <c r="CY37" s="638"/>
      <c r="CZ37" s="621">
        <v>5</v>
      </c>
      <c r="DA37" s="639"/>
      <c r="DB37" s="639"/>
      <c r="DC37" s="640"/>
      <c r="DD37" s="624">
        <v>1032506</v>
      </c>
      <c r="DE37" s="637"/>
      <c r="DF37" s="637"/>
      <c r="DG37" s="637"/>
      <c r="DH37" s="637"/>
      <c r="DI37" s="637"/>
      <c r="DJ37" s="637"/>
      <c r="DK37" s="638"/>
      <c r="DL37" s="624">
        <v>977230</v>
      </c>
      <c r="DM37" s="637"/>
      <c r="DN37" s="637"/>
      <c r="DO37" s="637"/>
      <c r="DP37" s="637"/>
      <c r="DQ37" s="637"/>
      <c r="DR37" s="637"/>
      <c r="DS37" s="637"/>
      <c r="DT37" s="637"/>
      <c r="DU37" s="637"/>
      <c r="DV37" s="638"/>
      <c r="DW37" s="641">
        <v>6.3</v>
      </c>
      <c r="DX37" s="642"/>
      <c r="DY37" s="642"/>
      <c r="DZ37" s="642"/>
      <c r="EA37" s="642"/>
      <c r="EB37" s="642"/>
      <c r="EC37" s="643"/>
    </row>
    <row r="38" spans="2:133" ht="11.25" customHeight="1">
      <c r="AQ38" s="644" t="s">
        <v>315</v>
      </c>
      <c r="AR38" s="645"/>
      <c r="AS38" s="645"/>
      <c r="AT38" s="645"/>
      <c r="AU38" s="645"/>
      <c r="AV38" s="645"/>
      <c r="AW38" s="645"/>
      <c r="AX38" s="645"/>
      <c r="AY38" s="646"/>
      <c r="AZ38" s="618">
        <v>143746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12188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2730015</v>
      </c>
      <c r="CS38" s="619"/>
      <c r="CT38" s="619"/>
      <c r="CU38" s="619"/>
      <c r="CV38" s="619"/>
      <c r="CW38" s="619"/>
      <c r="CX38" s="619"/>
      <c r="CY38" s="620"/>
      <c r="CZ38" s="621">
        <v>11.5</v>
      </c>
      <c r="DA38" s="639"/>
      <c r="DB38" s="639"/>
      <c r="DC38" s="640"/>
      <c r="DD38" s="624">
        <v>2332830</v>
      </c>
      <c r="DE38" s="619"/>
      <c r="DF38" s="619"/>
      <c r="DG38" s="619"/>
      <c r="DH38" s="619"/>
      <c r="DI38" s="619"/>
      <c r="DJ38" s="619"/>
      <c r="DK38" s="620"/>
      <c r="DL38" s="624">
        <v>1475083</v>
      </c>
      <c r="DM38" s="619"/>
      <c r="DN38" s="619"/>
      <c r="DO38" s="619"/>
      <c r="DP38" s="619"/>
      <c r="DQ38" s="619"/>
      <c r="DR38" s="619"/>
      <c r="DS38" s="619"/>
      <c r="DT38" s="619"/>
      <c r="DU38" s="619"/>
      <c r="DV38" s="620"/>
      <c r="DW38" s="641">
        <v>9.5</v>
      </c>
      <c r="DX38" s="642"/>
      <c r="DY38" s="642"/>
      <c r="DZ38" s="642"/>
      <c r="EA38" s="642"/>
      <c r="EB38" s="642"/>
      <c r="EC38" s="643"/>
    </row>
    <row r="39" spans="2:133" ht="11.25" customHeight="1">
      <c r="AQ39" s="644" t="s">
        <v>318</v>
      </c>
      <c r="AR39" s="645"/>
      <c r="AS39" s="645"/>
      <c r="AT39" s="645"/>
      <c r="AU39" s="645"/>
      <c r="AV39" s="645"/>
      <c r="AW39" s="645"/>
      <c r="AX39" s="645"/>
      <c r="AY39" s="646"/>
      <c r="AZ39" s="618">
        <v>126136</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60368</v>
      </c>
      <c r="CS39" s="637"/>
      <c r="CT39" s="637"/>
      <c r="CU39" s="637"/>
      <c r="CV39" s="637"/>
      <c r="CW39" s="637"/>
      <c r="CX39" s="637"/>
      <c r="CY39" s="638"/>
      <c r="CZ39" s="621">
        <v>0.3</v>
      </c>
      <c r="DA39" s="639"/>
      <c r="DB39" s="639"/>
      <c r="DC39" s="640"/>
      <c r="DD39" s="624">
        <v>2387</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642962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145300</v>
      </c>
      <c r="CS40" s="619"/>
      <c r="CT40" s="619"/>
      <c r="CU40" s="619"/>
      <c r="CV40" s="619"/>
      <c r="CW40" s="619"/>
      <c r="CX40" s="619"/>
      <c r="CY40" s="620"/>
      <c r="CZ40" s="621">
        <v>0.6</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1586228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3542559</v>
      </c>
      <c r="CS42" s="619"/>
      <c r="CT42" s="619"/>
      <c r="CU42" s="619"/>
      <c r="CV42" s="619"/>
      <c r="CW42" s="619"/>
      <c r="CX42" s="619"/>
      <c r="CY42" s="620"/>
      <c r="CZ42" s="621">
        <v>14.9</v>
      </c>
      <c r="DA42" s="622"/>
      <c r="DB42" s="622"/>
      <c r="DC42" s="623"/>
      <c r="DD42" s="624">
        <v>1299354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97990</v>
      </c>
      <c r="CS43" s="637"/>
      <c r="CT43" s="637"/>
      <c r="CU43" s="637"/>
      <c r="CV43" s="637"/>
      <c r="CW43" s="637"/>
      <c r="CX43" s="637"/>
      <c r="CY43" s="638"/>
      <c r="CZ43" s="621">
        <v>0.4</v>
      </c>
      <c r="DA43" s="639"/>
      <c r="DB43" s="639"/>
      <c r="DC43" s="640"/>
      <c r="DD43" s="624">
        <v>84780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3528540</v>
      </c>
      <c r="CS44" s="619"/>
      <c r="CT44" s="619"/>
      <c r="CU44" s="619"/>
      <c r="CV44" s="619"/>
      <c r="CW44" s="619"/>
      <c r="CX44" s="619"/>
      <c r="CY44" s="620"/>
      <c r="CZ44" s="621">
        <v>14.8</v>
      </c>
      <c r="DA44" s="622"/>
      <c r="DB44" s="622"/>
      <c r="DC44" s="623"/>
      <c r="DD44" s="624">
        <v>1296893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940957</v>
      </c>
      <c r="CS45" s="637"/>
      <c r="CT45" s="637"/>
      <c r="CU45" s="637"/>
      <c r="CV45" s="637"/>
      <c r="CW45" s="637"/>
      <c r="CX45" s="637"/>
      <c r="CY45" s="638"/>
      <c r="CZ45" s="621">
        <v>4</v>
      </c>
      <c r="DA45" s="639"/>
      <c r="DB45" s="639"/>
      <c r="DC45" s="640"/>
      <c r="DD45" s="624">
        <v>217242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2549051</v>
      </c>
      <c r="CS46" s="619"/>
      <c r="CT46" s="619"/>
      <c r="CU46" s="619"/>
      <c r="CV46" s="619"/>
      <c r="CW46" s="619"/>
      <c r="CX46" s="619"/>
      <c r="CY46" s="620"/>
      <c r="CZ46" s="621">
        <v>10.7</v>
      </c>
      <c r="DA46" s="622"/>
      <c r="DB46" s="622"/>
      <c r="DC46" s="623"/>
      <c r="DD46" s="624">
        <v>1067019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14019</v>
      </c>
      <c r="CS47" s="637"/>
      <c r="CT47" s="637"/>
      <c r="CU47" s="637"/>
      <c r="CV47" s="637"/>
      <c r="CW47" s="637"/>
      <c r="CX47" s="637"/>
      <c r="CY47" s="638"/>
      <c r="CZ47" s="621">
        <v>0.1</v>
      </c>
      <c r="DA47" s="639"/>
      <c r="DB47" s="639"/>
      <c r="DC47" s="640"/>
      <c r="DD47" s="624">
        <v>2461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23814393</v>
      </c>
      <c r="CS49" s="603"/>
      <c r="CT49" s="603"/>
      <c r="CU49" s="603"/>
      <c r="CV49" s="603"/>
      <c r="CW49" s="603"/>
      <c r="CX49" s="603"/>
      <c r="CY49" s="604"/>
      <c r="CZ49" s="605">
        <v>100</v>
      </c>
      <c r="DA49" s="606"/>
      <c r="DB49" s="606"/>
      <c r="DC49" s="607"/>
      <c r="DD49" s="608">
        <v>17036981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39" customWidth="1"/>
    <col min="131" max="131" width="1.625" style="239" customWidth="1"/>
    <col min="132" max="16384" width="9" style="239"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340</v>
      </c>
      <c r="DK2" s="1134"/>
      <c r="DL2" s="1134"/>
      <c r="DM2" s="1134"/>
      <c r="DN2" s="1134"/>
      <c r="DO2" s="1135"/>
      <c r="DP2" s="200"/>
      <c r="DQ2" s="1133" t="s">
        <v>341</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6"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1" t="s">
        <v>358</v>
      </c>
      <c r="DH5" s="1122"/>
      <c r="DI5" s="1122"/>
      <c r="DJ5" s="1122"/>
      <c r="DK5" s="1123"/>
      <c r="DL5" s="1121" t="s">
        <v>359</v>
      </c>
      <c r="DM5" s="1122"/>
      <c r="DN5" s="1122"/>
      <c r="DO5" s="1122"/>
      <c r="DP5" s="1123"/>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4"/>
      <c r="DH6" s="1125"/>
      <c r="DI6" s="1125"/>
      <c r="DJ6" s="1125"/>
      <c r="DK6" s="1126"/>
      <c r="DL6" s="1124"/>
      <c r="DM6" s="1125"/>
      <c r="DN6" s="1125"/>
      <c r="DO6" s="1125"/>
      <c r="DP6" s="1126"/>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27">
        <v>25836</v>
      </c>
      <c r="R7" s="1128"/>
      <c r="S7" s="1128"/>
      <c r="T7" s="1128"/>
      <c r="U7" s="1128"/>
      <c r="V7" s="1128">
        <v>23810</v>
      </c>
      <c r="W7" s="1128"/>
      <c r="X7" s="1128"/>
      <c r="Y7" s="1128"/>
      <c r="Z7" s="1128"/>
      <c r="AA7" s="1128">
        <v>2027</v>
      </c>
      <c r="AB7" s="1128"/>
      <c r="AC7" s="1128"/>
      <c r="AD7" s="1128"/>
      <c r="AE7" s="1129"/>
      <c r="AF7" s="1130">
        <v>1942</v>
      </c>
      <c r="AG7" s="1131"/>
      <c r="AH7" s="1131"/>
      <c r="AI7" s="1131"/>
      <c r="AJ7" s="1132"/>
      <c r="AK7" s="1117">
        <v>69</v>
      </c>
      <c r="AL7" s="1118"/>
      <c r="AM7" s="1118"/>
      <c r="AN7" s="1118"/>
      <c r="AO7" s="1118"/>
      <c r="AP7" s="1118">
        <v>24453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341" t="s">
        <v>558</v>
      </c>
      <c r="BS7" s="1141" t="s">
        <v>551</v>
      </c>
      <c r="BT7" s="1142"/>
      <c r="BU7" s="1142"/>
      <c r="BV7" s="1142"/>
      <c r="BW7" s="1142"/>
      <c r="BX7" s="1142"/>
      <c r="BY7" s="1142"/>
      <c r="BZ7" s="1142"/>
      <c r="CA7" s="1142"/>
      <c r="CB7" s="1142"/>
      <c r="CC7" s="1142"/>
      <c r="CD7" s="1142"/>
      <c r="CE7" s="1142"/>
      <c r="CF7" s="1142"/>
      <c r="CG7" s="1143"/>
      <c r="CH7" s="1114">
        <v>91</v>
      </c>
      <c r="CI7" s="1115"/>
      <c r="CJ7" s="1115"/>
      <c r="CK7" s="1115"/>
      <c r="CL7" s="1116"/>
      <c r="CM7" s="1114">
        <v>10</v>
      </c>
      <c r="CN7" s="1115"/>
      <c r="CO7" s="1115"/>
      <c r="CP7" s="1115"/>
      <c r="CQ7" s="1116"/>
      <c r="CR7" s="1114">
        <v>5</v>
      </c>
      <c r="CS7" s="1115"/>
      <c r="CT7" s="1115"/>
      <c r="CU7" s="1115"/>
      <c r="CV7" s="1116"/>
      <c r="CW7" s="1114">
        <v>94</v>
      </c>
      <c r="CX7" s="1115"/>
      <c r="CY7" s="1115"/>
      <c r="CZ7" s="1115"/>
      <c r="DA7" s="1116"/>
      <c r="DB7" s="1114" t="s">
        <v>573</v>
      </c>
      <c r="DC7" s="1115"/>
      <c r="DD7" s="1115"/>
      <c r="DE7" s="1115"/>
      <c r="DF7" s="1116"/>
      <c r="DG7" s="1114" t="s">
        <v>573</v>
      </c>
      <c r="DH7" s="1115"/>
      <c r="DI7" s="1115"/>
      <c r="DJ7" s="1115"/>
      <c r="DK7" s="1116"/>
      <c r="DL7" s="1114" t="s">
        <v>573</v>
      </c>
      <c r="DM7" s="1115"/>
      <c r="DN7" s="1115"/>
      <c r="DO7" s="1115"/>
      <c r="DP7" s="1116"/>
      <c r="DQ7" s="1114" t="s">
        <v>573</v>
      </c>
      <c r="DR7" s="1115"/>
      <c r="DS7" s="1115"/>
      <c r="DT7" s="1115"/>
      <c r="DU7" s="1116"/>
      <c r="DV7" s="1138"/>
      <c r="DW7" s="1139"/>
      <c r="DX7" s="1139"/>
      <c r="DY7" s="1139"/>
      <c r="DZ7" s="1140"/>
      <c r="EA7" s="205"/>
    </row>
    <row r="8" spans="1:131" s="206" customFormat="1" ht="26.25" customHeight="1">
      <c r="A8" s="211">
        <v>2</v>
      </c>
      <c r="B8" s="1045" t="s">
        <v>362</v>
      </c>
      <c r="C8" s="1046"/>
      <c r="D8" s="1046"/>
      <c r="E8" s="1046"/>
      <c r="F8" s="1046"/>
      <c r="G8" s="1046"/>
      <c r="H8" s="1046"/>
      <c r="I8" s="1046"/>
      <c r="J8" s="1046"/>
      <c r="K8" s="1046"/>
      <c r="L8" s="1046"/>
      <c r="M8" s="1046"/>
      <c r="N8" s="1046"/>
      <c r="O8" s="1046"/>
      <c r="P8" s="1047"/>
      <c r="Q8" s="1069">
        <v>8</v>
      </c>
      <c r="R8" s="1070"/>
      <c r="S8" s="1070"/>
      <c r="T8" s="1070"/>
      <c r="U8" s="1070"/>
      <c r="V8" s="1070">
        <v>176</v>
      </c>
      <c r="W8" s="1070"/>
      <c r="X8" s="1070"/>
      <c r="Y8" s="1070"/>
      <c r="Z8" s="1070"/>
      <c r="AA8" s="1070">
        <v>-168</v>
      </c>
      <c r="AB8" s="1070"/>
      <c r="AC8" s="1070"/>
      <c r="AD8" s="1070"/>
      <c r="AE8" s="1071"/>
      <c r="AF8" s="1051">
        <v>-168</v>
      </c>
      <c r="AG8" s="1052"/>
      <c r="AH8" s="1052"/>
      <c r="AI8" s="1052"/>
      <c r="AJ8" s="1053"/>
      <c r="AK8" s="1112">
        <v>0</v>
      </c>
      <c r="AL8" s="1113"/>
      <c r="AM8" s="1113"/>
      <c r="AN8" s="1113"/>
      <c r="AO8" s="1113"/>
      <c r="AP8" s="1113">
        <v>18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2">
        <v>2</v>
      </c>
      <c r="BR8" s="213"/>
      <c r="BS8" s="1040" t="s">
        <v>552</v>
      </c>
      <c r="BT8" s="1041"/>
      <c r="BU8" s="1041"/>
      <c r="BV8" s="1041"/>
      <c r="BW8" s="1041"/>
      <c r="BX8" s="1041"/>
      <c r="BY8" s="1041"/>
      <c r="BZ8" s="1041"/>
      <c r="CA8" s="1041"/>
      <c r="CB8" s="1041"/>
      <c r="CC8" s="1041"/>
      <c r="CD8" s="1041"/>
      <c r="CE8" s="1041"/>
      <c r="CF8" s="1041"/>
      <c r="CG8" s="1042"/>
      <c r="CH8" s="1014">
        <v>2</v>
      </c>
      <c r="CI8" s="1015"/>
      <c r="CJ8" s="1015"/>
      <c r="CK8" s="1015"/>
      <c r="CL8" s="1016"/>
      <c r="CM8" s="1014">
        <v>16</v>
      </c>
      <c r="CN8" s="1015"/>
      <c r="CO8" s="1015"/>
      <c r="CP8" s="1015"/>
      <c r="CQ8" s="1016"/>
      <c r="CR8" s="1014">
        <v>11</v>
      </c>
      <c r="CS8" s="1015"/>
      <c r="CT8" s="1015"/>
      <c r="CU8" s="1015"/>
      <c r="CV8" s="1016"/>
      <c r="CW8" s="1014" t="s">
        <v>573</v>
      </c>
      <c r="CX8" s="1015"/>
      <c r="CY8" s="1015"/>
      <c r="CZ8" s="1015"/>
      <c r="DA8" s="1016"/>
      <c r="DB8" s="1014" t="s">
        <v>573</v>
      </c>
      <c r="DC8" s="1015"/>
      <c r="DD8" s="1015"/>
      <c r="DE8" s="1015"/>
      <c r="DF8" s="1016"/>
      <c r="DG8" s="1014" t="s">
        <v>577</v>
      </c>
      <c r="DH8" s="1015"/>
      <c r="DI8" s="1015"/>
      <c r="DJ8" s="1015"/>
      <c r="DK8" s="1016"/>
      <c r="DL8" s="1014" t="s">
        <v>577</v>
      </c>
      <c r="DM8" s="1015"/>
      <c r="DN8" s="1015"/>
      <c r="DO8" s="1015"/>
      <c r="DP8" s="1016"/>
      <c r="DQ8" s="1014" t="s">
        <v>577</v>
      </c>
      <c r="DR8" s="1015"/>
      <c r="DS8" s="1015"/>
      <c r="DT8" s="1015"/>
      <c r="DU8" s="1016"/>
      <c r="DV8" s="1018"/>
      <c r="DW8" s="1019"/>
      <c r="DX8" s="1019"/>
      <c r="DY8" s="1019"/>
      <c r="DZ8" s="1020"/>
      <c r="EA8" s="205"/>
    </row>
    <row r="9" spans="1:131" s="206" customFormat="1" ht="26.25" customHeight="1">
      <c r="A9" s="211">
        <v>3</v>
      </c>
      <c r="B9" s="1045" t="s">
        <v>363</v>
      </c>
      <c r="C9" s="1046"/>
      <c r="D9" s="1046"/>
      <c r="E9" s="1046"/>
      <c r="F9" s="1046"/>
      <c r="G9" s="1046"/>
      <c r="H9" s="1046"/>
      <c r="I9" s="1046"/>
      <c r="J9" s="1046"/>
      <c r="K9" s="1046"/>
      <c r="L9" s="1046"/>
      <c r="M9" s="1046"/>
      <c r="N9" s="1046"/>
      <c r="O9" s="1046"/>
      <c r="P9" s="1047"/>
      <c r="Q9" s="1069">
        <v>155</v>
      </c>
      <c r="R9" s="1070"/>
      <c r="S9" s="1070"/>
      <c r="T9" s="1070"/>
      <c r="U9" s="1070"/>
      <c r="V9" s="1070">
        <v>155</v>
      </c>
      <c r="W9" s="1070"/>
      <c r="X9" s="1070"/>
      <c r="Y9" s="1070"/>
      <c r="Z9" s="1070"/>
      <c r="AA9" s="1070" t="s">
        <v>573</v>
      </c>
      <c r="AB9" s="1070"/>
      <c r="AC9" s="1070"/>
      <c r="AD9" s="1070"/>
      <c r="AE9" s="1071"/>
      <c r="AF9" s="1051" t="s">
        <v>110</v>
      </c>
      <c r="AG9" s="1052"/>
      <c r="AH9" s="1052"/>
      <c r="AI9" s="1052"/>
      <c r="AJ9" s="1053"/>
      <c r="AK9" s="1112">
        <v>155</v>
      </c>
      <c r="AL9" s="1113"/>
      <c r="AM9" s="1113"/>
      <c r="AN9" s="1113"/>
      <c r="AO9" s="1113"/>
      <c r="AP9" s="1113">
        <v>150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2">
        <v>3</v>
      </c>
      <c r="BR9" s="213"/>
      <c r="BS9" s="1040" t="s">
        <v>553</v>
      </c>
      <c r="BT9" s="1041"/>
      <c r="BU9" s="1041"/>
      <c r="BV9" s="1041"/>
      <c r="BW9" s="1041"/>
      <c r="BX9" s="1041"/>
      <c r="BY9" s="1041"/>
      <c r="BZ9" s="1041"/>
      <c r="CA9" s="1041"/>
      <c r="CB9" s="1041"/>
      <c r="CC9" s="1041"/>
      <c r="CD9" s="1041"/>
      <c r="CE9" s="1041"/>
      <c r="CF9" s="1041"/>
      <c r="CG9" s="1042"/>
      <c r="CH9" s="1014" t="s">
        <v>573</v>
      </c>
      <c r="CI9" s="1015"/>
      <c r="CJ9" s="1015"/>
      <c r="CK9" s="1015"/>
      <c r="CL9" s="1016"/>
      <c r="CM9" s="1014">
        <v>3</v>
      </c>
      <c r="CN9" s="1015"/>
      <c r="CO9" s="1015"/>
      <c r="CP9" s="1015"/>
      <c r="CQ9" s="1016"/>
      <c r="CR9" s="1014">
        <v>3</v>
      </c>
      <c r="CS9" s="1015"/>
      <c r="CT9" s="1015"/>
      <c r="CU9" s="1015"/>
      <c r="CV9" s="1016"/>
      <c r="CW9" s="1014">
        <v>20</v>
      </c>
      <c r="CX9" s="1015"/>
      <c r="CY9" s="1015"/>
      <c r="CZ9" s="1015"/>
      <c r="DA9" s="1016"/>
      <c r="DB9" s="1014" t="s">
        <v>573</v>
      </c>
      <c r="DC9" s="1015"/>
      <c r="DD9" s="1015"/>
      <c r="DE9" s="1015"/>
      <c r="DF9" s="1016"/>
      <c r="DG9" s="1014" t="s">
        <v>577</v>
      </c>
      <c r="DH9" s="1015"/>
      <c r="DI9" s="1015"/>
      <c r="DJ9" s="1015"/>
      <c r="DK9" s="1016"/>
      <c r="DL9" s="1014" t="s">
        <v>577</v>
      </c>
      <c r="DM9" s="1015"/>
      <c r="DN9" s="1015"/>
      <c r="DO9" s="1015"/>
      <c r="DP9" s="1016"/>
      <c r="DQ9" s="1014" t="s">
        <v>573</v>
      </c>
      <c r="DR9" s="1015"/>
      <c r="DS9" s="1015"/>
      <c r="DT9" s="1015"/>
      <c r="DU9" s="1016"/>
      <c r="DV9" s="1018"/>
      <c r="DW9" s="1019"/>
      <c r="DX9" s="1019"/>
      <c r="DY9" s="1019"/>
      <c r="DZ9" s="1020"/>
      <c r="EA9" s="205"/>
    </row>
    <row r="10" spans="1:131" s="206" customFormat="1" ht="26.25" customHeight="1">
      <c r="A10" s="211">
        <v>4</v>
      </c>
      <c r="B10" s="1045" t="s">
        <v>364</v>
      </c>
      <c r="C10" s="1046"/>
      <c r="D10" s="1046"/>
      <c r="E10" s="1046"/>
      <c r="F10" s="1046"/>
      <c r="G10" s="1046"/>
      <c r="H10" s="1046"/>
      <c r="I10" s="1046"/>
      <c r="J10" s="1046"/>
      <c r="K10" s="1046"/>
      <c r="L10" s="1046"/>
      <c r="M10" s="1046"/>
      <c r="N10" s="1046"/>
      <c r="O10" s="1046"/>
      <c r="P10" s="1047"/>
      <c r="Q10" s="1069">
        <v>3</v>
      </c>
      <c r="R10" s="1070"/>
      <c r="S10" s="1070"/>
      <c r="T10" s="1070"/>
      <c r="U10" s="1070"/>
      <c r="V10" s="1070">
        <v>3</v>
      </c>
      <c r="W10" s="1070"/>
      <c r="X10" s="1070"/>
      <c r="Y10" s="1070"/>
      <c r="Z10" s="1070"/>
      <c r="AA10" s="1070">
        <v>0</v>
      </c>
      <c r="AB10" s="1070"/>
      <c r="AC10" s="1070"/>
      <c r="AD10" s="1070"/>
      <c r="AE10" s="1071"/>
      <c r="AF10" s="1051">
        <v>0</v>
      </c>
      <c r="AG10" s="1052"/>
      <c r="AH10" s="1052"/>
      <c r="AI10" s="1052"/>
      <c r="AJ10" s="1053"/>
      <c r="AK10" s="1112" t="s">
        <v>573</v>
      </c>
      <c r="AL10" s="1113"/>
      <c r="AM10" s="1113"/>
      <c r="AN10" s="1113"/>
      <c r="AO10" s="1113"/>
      <c r="AP10" s="1113" t="s">
        <v>573</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2">
        <v>4</v>
      </c>
      <c r="BR10" s="213"/>
      <c r="BS10" s="1040" t="s">
        <v>554</v>
      </c>
      <c r="BT10" s="1041"/>
      <c r="BU10" s="1041"/>
      <c r="BV10" s="1041"/>
      <c r="BW10" s="1041"/>
      <c r="BX10" s="1041"/>
      <c r="BY10" s="1041"/>
      <c r="BZ10" s="1041"/>
      <c r="CA10" s="1041"/>
      <c r="CB10" s="1041"/>
      <c r="CC10" s="1041"/>
      <c r="CD10" s="1041"/>
      <c r="CE10" s="1041"/>
      <c r="CF10" s="1041"/>
      <c r="CG10" s="1042"/>
      <c r="CH10" s="1014">
        <v>1</v>
      </c>
      <c r="CI10" s="1015"/>
      <c r="CJ10" s="1015"/>
      <c r="CK10" s="1015"/>
      <c r="CL10" s="1016"/>
      <c r="CM10" s="1014">
        <v>55</v>
      </c>
      <c r="CN10" s="1015"/>
      <c r="CO10" s="1015"/>
      <c r="CP10" s="1015"/>
      <c r="CQ10" s="1016"/>
      <c r="CR10" s="1014">
        <v>30</v>
      </c>
      <c r="CS10" s="1015"/>
      <c r="CT10" s="1015"/>
      <c r="CU10" s="1015"/>
      <c r="CV10" s="1016"/>
      <c r="CW10" s="1014" t="s">
        <v>573</v>
      </c>
      <c r="CX10" s="1015"/>
      <c r="CY10" s="1015"/>
      <c r="CZ10" s="1015"/>
      <c r="DA10" s="1016"/>
      <c r="DB10" s="1014">
        <v>4</v>
      </c>
      <c r="DC10" s="1015"/>
      <c r="DD10" s="1015"/>
      <c r="DE10" s="1015"/>
      <c r="DF10" s="1016"/>
      <c r="DG10" s="1014" t="s">
        <v>573</v>
      </c>
      <c r="DH10" s="1015"/>
      <c r="DI10" s="1015"/>
      <c r="DJ10" s="1015"/>
      <c r="DK10" s="1016"/>
      <c r="DL10" s="1014" t="s">
        <v>573</v>
      </c>
      <c r="DM10" s="1015"/>
      <c r="DN10" s="1015"/>
      <c r="DO10" s="1015"/>
      <c r="DP10" s="1016"/>
      <c r="DQ10" s="1014" t="s">
        <v>577</v>
      </c>
      <c r="DR10" s="1015"/>
      <c r="DS10" s="1015"/>
      <c r="DT10" s="1015"/>
      <c r="DU10" s="1016"/>
      <c r="DV10" s="1018"/>
      <c r="DW10" s="1019"/>
      <c r="DX10" s="1019"/>
      <c r="DY10" s="1019"/>
      <c r="DZ10" s="1020"/>
      <c r="EA10" s="205"/>
    </row>
    <row r="11" spans="1:131" s="206" customFormat="1" ht="26.25" customHeight="1">
      <c r="A11" s="211">
        <v>5</v>
      </c>
      <c r="B11" s="1045"/>
      <c r="C11" s="1046"/>
      <c r="D11" s="1046"/>
      <c r="E11" s="1046"/>
      <c r="F11" s="1046"/>
      <c r="G11" s="1046"/>
      <c r="H11" s="1046"/>
      <c r="I11" s="1046"/>
      <c r="J11" s="1046"/>
      <c r="K11" s="1046"/>
      <c r="L11" s="1046"/>
      <c r="M11" s="1046"/>
      <c r="N11" s="1046"/>
      <c r="O11" s="1046"/>
      <c r="P11" s="1047"/>
      <c r="Q11" s="1069"/>
      <c r="R11" s="1070"/>
      <c r="S11" s="1070"/>
      <c r="T11" s="1070"/>
      <c r="U11" s="1070"/>
      <c r="V11" s="1070"/>
      <c r="W11" s="1070"/>
      <c r="X11" s="1070"/>
      <c r="Y11" s="1070"/>
      <c r="Z11" s="1070"/>
      <c r="AA11" s="1070"/>
      <c r="AB11" s="1070"/>
      <c r="AC11" s="1070"/>
      <c r="AD11" s="1070"/>
      <c r="AE11" s="1071"/>
      <c r="AF11" s="1051"/>
      <c r="AG11" s="1052"/>
      <c r="AH11" s="1052"/>
      <c r="AI11" s="1052"/>
      <c r="AJ11" s="1053"/>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2">
        <v>5</v>
      </c>
      <c r="BR11" s="213"/>
      <c r="BS11" s="1040" t="s">
        <v>555</v>
      </c>
      <c r="BT11" s="1041"/>
      <c r="BU11" s="1041"/>
      <c r="BV11" s="1041"/>
      <c r="BW11" s="1041"/>
      <c r="BX11" s="1041"/>
      <c r="BY11" s="1041"/>
      <c r="BZ11" s="1041"/>
      <c r="CA11" s="1041"/>
      <c r="CB11" s="1041"/>
      <c r="CC11" s="1041"/>
      <c r="CD11" s="1041"/>
      <c r="CE11" s="1041"/>
      <c r="CF11" s="1041"/>
      <c r="CG11" s="1042"/>
      <c r="CH11" s="1014">
        <v>-1</v>
      </c>
      <c r="CI11" s="1015"/>
      <c r="CJ11" s="1015"/>
      <c r="CK11" s="1015"/>
      <c r="CL11" s="1016"/>
      <c r="CM11" s="1014">
        <v>21</v>
      </c>
      <c r="CN11" s="1015"/>
      <c r="CO11" s="1015"/>
      <c r="CP11" s="1015"/>
      <c r="CQ11" s="1016"/>
      <c r="CR11" s="1014">
        <v>12</v>
      </c>
      <c r="CS11" s="1015"/>
      <c r="CT11" s="1015"/>
      <c r="CU11" s="1015"/>
      <c r="CV11" s="1016"/>
      <c r="CW11" s="1014" t="s">
        <v>573</v>
      </c>
      <c r="CX11" s="1015"/>
      <c r="CY11" s="1015"/>
      <c r="CZ11" s="1015"/>
      <c r="DA11" s="1016"/>
      <c r="DB11" s="1014" t="s">
        <v>573</v>
      </c>
      <c r="DC11" s="1015"/>
      <c r="DD11" s="1015"/>
      <c r="DE11" s="1015"/>
      <c r="DF11" s="1016"/>
      <c r="DG11" s="1014" t="s">
        <v>573</v>
      </c>
      <c r="DH11" s="1015"/>
      <c r="DI11" s="1015"/>
      <c r="DJ11" s="1015"/>
      <c r="DK11" s="1016"/>
      <c r="DL11" s="1014" t="s">
        <v>577</v>
      </c>
      <c r="DM11" s="1015"/>
      <c r="DN11" s="1015"/>
      <c r="DO11" s="1015"/>
      <c r="DP11" s="1016"/>
      <c r="DQ11" s="1014" t="s">
        <v>577</v>
      </c>
      <c r="DR11" s="1015"/>
      <c r="DS11" s="1015"/>
      <c r="DT11" s="1015"/>
      <c r="DU11" s="1016"/>
      <c r="DV11" s="1018"/>
      <c r="DW11" s="1019"/>
      <c r="DX11" s="1019"/>
      <c r="DY11" s="1019"/>
      <c r="DZ11" s="1020"/>
      <c r="EA11" s="205"/>
    </row>
    <row r="12" spans="1:131" s="206" customFormat="1" ht="26.25" customHeight="1">
      <c r="A12" s="211">
        <v>6</v>
      </c>
      <c r="B12" s="1045"/>
      <c r="C12" s="1046"/>
      <c r="D12" s="1046"/>
      <c r="E12" s="1046"/>
      <c r="F12" s="1046"/>
      <c r="G12" s="1046"/>
      <c r="H12" s="1046"/>
      <c r="I12" s="1046"/>
      <c r="J12" s="1046"/>
      <c r="K12" s="1046"/>
      <c r="L12" s="1046"/>
      <c r="M12" s="1046"/>
      <c r="N12" s="1046"/>
      <c r="O12" s="1046"/>
      <c r="P12" s="1047"/>
      <c r="Q12" s="1069"/>
      <c r="R12" s="1070"/>
      <c r="S12" s="1070"/>
      <c r="T12" s="1070"/>
      <c r="U12" s="1070"/>
      <c r="V12" s="1070"/>
      <c r="W12" s="1070"/>
      <c r="X12" s="1070"/>
      <c r="Y12" s="1070"/>
      <c r="Z12" s="1070"/>
      <c r="AA12" s="1070"/>
      <c r="AB12" s="1070"/>
      <c r="AC12" s="1070"/>
      <c r="AD12" s="1070"/>
      <c r="AE12" s="1071"/>
      <c r="AF12" s="1051"/>
      <c r="AG12" s="1052"/>
      <c r="AH12" s="1052"/>
      <c r="AI12" s="1052"/>
      <c r="AJ12" s="1053"/>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2">
        <v>6</v>
      </c>
      <c r="BR12" s="213"/>
      <c r="BS12" s="1040" t="s">
        <v>556</v>
      </c>
      <c r="BT12" s="1041"/>
      <c r="BU12" s="1041"/>
      <c r="BV12" s="1041"/>
      <c r="BW12" s="1041"/>
      <c r="BX12" s="1041"/>
      <c r="BY12" s="1041"/>
      <c r="BZ12" s="1041"/>
      <c r="CA12" s="1041"/>
      <c r="CB12" s="1041"/>
      <c r="CC12" s="1041"/>
      <c r="CD12" s="1041"/>
      <c r="CE12" s="1041"/>
      <c r="CF12" s="1041"/>
      <c r="CG12" s="1042"/>
      <c r="CH12" s="1014">
        <v>-1</v>
      </c>
      <c r="CI12" s="1015"/>
      <c r="CJ12" s="1015"/>
      <c r="CK12" s="1015"/>
      <c r="CL12" s="1016"/>
      <c r="CM12" s="1014">
        <v>19</v>
      </c>
      <c r="CN12" s="1015"/>
      <c r="CO12" s="1015"/>
      <c r="CP12" s="1015"/>
      <c r="CQ12" s="1016"/>
      <c r="CR12" s="1014">
        <v>13</v>
      </c>
      <c r="CS12" s="1015"/>
      <c r="CT12" s="1015"/>
      <c r="CU12" s="1015"/>
      <c r="CV12" s="1016"/>
      <c r="CW12" s="1014" t="s">
        <v>573</v>
      </c>
      <c r="CX12" s="1015"/>
      <c r="CY12" s="1015"/>
      <c r="CZ12" s="1015"/>
      <c r="DA12" s="1016"/>
      <c r="DB12" s="1014" t="s">
        <v>573</v>
      </c>
      <c r="DC12" s="1015"/>
      <c r="DD12" s="1015"/>
      <c r="DE12" s="1015"/>
      <c r="DF12" s="1016"/>
      <c r="DG12" s="1014" t="s">
        <v>577</v>
      </c>
      <c r="DH12" s="1015"/>
      <c r="DI12" s="1015"/>
      <c r="DJ12" s="1015"/>
      <c r="DK12" s="1016"/>
      <c r="DL12" s="1014" t="s">
        <v>573</v>
      </c>
      <c r="DM12" s="1015"/>
      <c r="DN12" s="1015"/>
      <c r="DO12" s="1015"/>
      <c r="DP12" s="1016"/>
      <c r="DQ12" s="1014" t="s">
        <v>577</v>
      </c>
      <c r="DR12" s="1015"/>
      <c r="DS12" s="1015"/>
      <c r="DT12" s="1015"/>
      <c r="DU12" s="1016"/>
      <c r="DV12" s="1018"/>
      <c r="DW12" s="1019"/>
      <c r="DX12" s="1019"/>
      <c r="DY12" s="1019"/>
      <c r="DZ12" s="1020"/>
      <c r="EA12" s="205"/>
    </row>
    <row r="13" spans="1:131" s="206" customFormat="1" ht="26.25" customHeight="1">
      <c r="A13" s="211">
        <v>7</v>
      </c>
      <c r="B13" s="1045"/>
      <c r="C13" s="1046"/>
      <c r="D13" s="1046"/>
      <c r="E13" s="1046"/>
      <c r="F13" s="1046"/>
      <c r="G13" s="1046"/>
      <c r="H13" s="1046"/>
      <c r="I13" s="1046"/>
      <c r="J13" s="1046"/>
      <c r="K13" s="1046"/>
      <c r="L13" s="1046"/>
      <c r="M13" s="1046"/>
      <c r="N13" s="1046"/>
      <c r="O13" s="1046"/>
      <c r="P13" s="1047"/>
      <c r="Q13" s="1069"/>
      <c r="R13" s="1070"/>
      <c r="S13" s="1070"/>
      <c r="T13" s="1070"/>
      <c r="U13" s="1070"/>
      <c r="V13" s="1070"/>
      <c r="W13" s="1070"/>
      <c r="X13" s="1070"/>
      <c r="Y13" s="1070"/>
      <c r="Z13" s="1070"/>
      <c r="AA13" s="1070"/>
      <c r="AB13" s="1070"/>
      <c r="AC13" s="1070"/>
      <c r="AD13" s="1070"/>
      <c r="AE13" s="1071"/>
      <c r="AF13" s="1051"/>
      <c r="AG13" s="1052"/>
      <c r="AH13" s="1052"/>
      <c r="AI13" s="1052"/>
      <c r="AJ13" s="1053"/>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2">
        <v>7</v>
      </c>
      <c r="BR13" s="213"/>
      <c r="BS13" s="1040" t="s">
        <v>557</v>
      </c>
      <c r="BT13" s="1041"/>
      <c r="BU13" s="1041"/>
      <c r="BV13" s="1041"/>
      <c r="BW13" s="1041"/>
      <c r="BX13" s="1041"/>
      <c r="BY13" s="1041"/>
      <c r="BZ13" s="1041"/>
      <c r="CA13" s="1041"/>
      <c r="CB13" s="1041"/>
      <c r="CC13" s="1041"/>
      <c r="CD13" s="1041"/>
      <c r="CE13" s="1041"/>
      <c r="CF13" s="1041"/>
      <c r="CG13" s="1042"/>
      <c r="CH13" s="1014">
        <v>0</v>
      </c>
      <c r="CI13" s="1015"/>
      <c r="CJ13" s="1015"/>
      <c r="CK13" s="1015"/>
      <c r="CL13" s="1016"/>
      <c r="CM13" s="1014">
        <v>4</v>
      </c>
      <c r="CN13" s="1015"/>
      <c r="CO13" s="1015"/>
      <c r="CP13" s="1015"/>
      <c r="CQ13" s="1016"/>
      <c r="CR13" s="1014">
        <v>3</v>
      </c>
      <c r="CS13" s="1015"/>
      <c r="CT13" s="1015"/>
      <c r="CU13" s="1015"/>
      <c r="CV13" s="1016"/>
      <c r="CW13" s="1014">
        <v>8</v>
      </c>
      <c r="CX13" s="1015"/>
      <c r="CY13" s="1015"/>
      <c r="CZ13" s="1015"/>
      <c r="DA13" s="1016"/>
      <c r="DB13" s="1014" t="s">
        <v>573</v>
      </c>
      <c r="DC13" s="1015"/>
      <c r="DD13" s="1015"/>
      <c r="DE13" s="1015"/>
      <c r="DF13" s="1016"/>
      <c r="DG13" s="1014" t="s">
        <v>577</v>
      </c>
      <c r="DH13" s="1015"/>
      <c r="DI13" s="1015"/>
      <c r="DJ13" s="1015"/>
      <c r="DK13" s="1016"/>
      <c r="DL13" s="1014" t="s">
        <v>577</v>
      </c>
      <c r="DM13" s="1015"/>
      <c r="DN13" s="1015"/>
      <c r="DO13" s="1015"/>
      <c r="DP13" s="1016"/>
      <c r="DQ13" s="1014" t="s">
        <v>577</v>
      </c>
      <c r="DR13" s="1015"/>
      <c r="DS13" s="1015"/>
      <c r="DT13" s="1015"/>
      <c r="DU13" s="1016"/>
      <c r="DV13" s="1018"/>
      <c r="DW13" s="1019"/>
      <c r="DX13" s="1019"/>
      <c r="DY13" s="1019"/>
      <c r="DZ13" s="1020"/>
      <c r="EA13" s="205"/>
    </row>
    <row r="14" spans="1:131" s="206" customFormat="1" ht="26.25" customHeight="1">
      <c r="A14" s="211">
        <v>8</v>
      </c>
      <c r="B14" s="1045"/>
      <c r="C14" s="1046"/>
      <c r="D14" s="1046"/>
      <c r="E14" s="1046"/>
      <c r="F14" s="1046"/>
      <c r="G14" s="1046"/>
      <c r="H14" s="1046"/>
      <c r="I14" s="1046"/>
      <c r="J14" s="1046"/>
      <c r="K14" s="1046"/>
      <c r="L14" s="1046"/>
      <c r="M14" s="1046"/>
      <c r="N14" s="1046"/>
      <c r="O14" s="1046"/>
      <c r="P14" s="1047"/>
      <c r="Q14" s="1069"/>
      <c r="R14" s="1070"/>
      <c r="S14" s="1070"/>
      <c r="T14" s="1070"/>
      <c r="U14" s="1070"/>
      <c r="V14" s="1070"/>
      <c r="W14" s="1070"/>
      <c r="X14" s="1070"/>
      <c r="Y14" s="1070"/>
      <c r="Z14" s="1070"/>
      <c r="AA14" s="1070"/>
      <c r="AB14" s="1070"/>
      <c r="AC14" s="1070"/>
      <c r="AD14" s="1070"/>
      <c r="AE14" s="1071"/>
      <c r="AF14" s="1051"/>
      <c r="AG14" s="1052"/>
      <c r="AH14" s="1052"/>
      <c r="AI14" s="1052"/>
      <c r="AJ14" s="1053"/>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2">
        <v>8</v>
      </c>
      <c r="BR14" s="213"/>
      <c r="BS14" s="1040"/>
      <c r="BT14" s="1041"/>
      <c r="BU14" s="1041"/>
      <c r="BV14" s="1041"/>
      <c r="BW14" s="1041"/>
      <c r="BX14" s="1041"/>
      <c r="BY14" s="1041"/>
      <c r="BZ14" s="1041"/>
      <c r="CA14" s="1041"/>
      <c r="CB14" s="1041"/>
      <c r="CC14" s="1041"/>
      <c r="CD14" s="1041"/>
      <c r="CE14" s="1041"/>
      <c r="CF14" s="1041"/>
      <c r="CG14" s="1042"/>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8"/>
      <c r="DW14" s="1019"/>
      <c r="DX14" s="1019"/>
      <c r="DY14" s="1019"/>
      <c r="DZ14" s="1020"/>
      <c r="EA14" s="205"/>
    </row>
    <row r="15" spans="1:131" s="206" customFormat="1" ht="26.25" customHeight="1">
      <c r="A15" s="211">
        <v>9</v>
      </c>
      <c r="B15" s="1045"/>
      <c r="C15" s="1046"/>
      <c r="D15" s="1046"/>
      <c r="E15" s="1046"/>
      <c r="F15" s="1046"/>
      <c r="G15" s="1046"/>
      <c r="H15" s="1046"/>
      <c r="I15" s="1046"/>
      <c r="J15" s="1046"/>
      <c r="K15" s="1046"/>
      <c r="L15" s="1046"/>
      <c r="M15" s="1046"/>
      <c r="N15" s="1046"/>
      <c r="O15" s="1046"/>
      <c r="P15" s="1047"/>
      <c r="Q15" s="1069"/>
      <c r="R15" s="1070"/>
      <c r="S15" s="1070"/>
      <c r="T15" s="1070"/>
      <c r="U15" s="1070"/>
      <c r="V15" s="1070"/>
      <c r="W15" s="1070"/>
      <c r="X15" s="1070"/>
      <c r="Y15" s="1070"/>
      <c r="Z15" s="1070"/>
      <c r="AA15" s="1070"/>
      <c r="AB15" s="1070"/>
      <c r="AC15" s="1070"/>
      <c r="AD15" s="1070"/>
      <c r="AE15" s="1071"/>
      <c r="AF15" s="1051"/>
      <c r="AG15" s="1052"/>
      <c r="AH15" s="1052"/>
      <c r="AI15" s="1052"/>
      <c r="AJ15" s="1053"/>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2">
        <v>9</v>
      </c>
      <c r="BR15" s="213"/>
      <c r="BS15" s="1040"/>
      <c r="BT15" s="1041"/>
      <c r="BU15" s="1041"/>
      <c r="BV15" s="1041"/>
      <c r="BW15" s="1041"/>
      <c r="BX15" s="1041"/>
      <c r="BY15" s="1041"/>
      <c r="BZ15" s="1041"/>
      <c r="CA15" s="1041"/>
      <c r="CB15" s="1041"/>
      <c r="CC15" s="1041"/>
      <c r="CD15" s="1041"/>
      <c r="CE15" s="1041"/>
      <c r="CF15" s="1041"/>
      <c r="CG15" s="1042"/>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8"/>
      <c r="DW15" s="1019"/>
      <c r="DX15" s="1019"/>
      <c r="DY15" s="1019"/>
      <c r="DZ15" s="1020"/>
      <c r="EA15" s="205"/>
    </row>
    <row r="16" spans="1:131" s="206" customFormat="1" ht="26.25" customHeight="1">
      <c r="A16" s="211">
        <v>10</v>
      </c>
      <c r="B16" s="1045"/>
      <c r="C16" s="1046"/>
      <c r="D16" s="1046"/>
      <c r="E16" s="1046"/>
      <c r="F16" s="1046"/>
      <c r="G16" s="1046"/>
      <c r="H16" s="1046"/>
      <c r="I16" s="1046"/>
      <c r="J16" s="1046"/>
      <c r="K16" s="1046"/>
      <c r="L16" s="1046"/>
      <c r="M16" s="1046"/>
      <c r="N16" s="1046"/>
      <c r="O16" s="1046"/>
      <c r="P16" s="1047"/>
      <c r="Q16" s="1069"/>
      <c r="R16" s="1070"/>
      <c r="S16" s="1070"/>
      <c r="T16" s="1070"/>
      <c r="U16" s="1070"/>
      <c r="V16" s="1070"/>
      <c r="W16" s="1070"/>
      <c r="X16" s="1070"/>
      <c r="Y16" s="1070"/>
      <c r="Z16" s="1070"/>
      <c r="AA16" s="1070"/>
      <c r="AB16" s="1070"/>
      <c r="AC16" s="1070"/>
      <c r="AD16" s="1070"/>
      <c r="AE16" s="1071"/>
      <c r="AF16" s="1051"/>
      <c r="AG16" s="1052"/>
      <c r="AH16" s="1052"/>
      <c r="AI16" s="1052"/>
      <c r="AJ16" s="1053"/>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2">
        <v>10</v>
      </c>
      <c r="BR16" s="213"/>
      <c r="BS16" s="1040"/>
      <c r="BT16" s="1041"/>
      <c r="BU16" s="1041"/>
      <c r="BV16" s="1041"/>
      <c r="BW16" s="1041"/>
      <c r="BX16" s="1041"/>
      <c r="BY16" s="1041"/>
      <c r="BZ16" s="1041"/>
      <c r="CA16" s="1041"/>
      <c r="CB16" s="1041"/>
      <c r="CC16" s="1041"/>
      <c r="CD16" s="1041"/>
      <c r="CE16" s="1041"/>
      <c r="CF16" s="1041"/>
      <c r="CG16" s="1042"/>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8"/>
      <c r="DW16" s="1019"/>
      <c r="DX16" s="1019"/>
      <c r="DY16" s="1019"/>
      <c r="DZ16" s="1020"/>
      <c r="EA16" s="205"/>
    </row>
    <row r="17" spans="1:131" s="206" customFormat="1" ht="26.25" customHeight="1">
      <c r="A17" s="211">
        <v>11</v>
      </c>
      <c r="B17" s="1045"/>
      <c r="C17" s="1046"/>
      <c r="D17" s="1046"/>
      <c r="E17" s="1046"/>
      <c r="F17" s="1046"/>
      <c r="G17" s="1046"/>
      <c r="H17" s="1046"/>
      <c r="I17" s="1046"/>
      <c r="J17" s="1046"/>
      <c r="K17" s="1046"/>
      <c r="L17" s="1046"/>
      <c r="M17" s="1046"/>
      <c r="N17" s="1046"/>
      <c r="O17" s="1046"/>
      <c r="P17" s="1047"/>
      <c r="Q17" s="1069"/>
      <c r="R17" s="1070"/>
      <c r="S17" s="1070"/>
      <c r="T17" s="1070"/>
      <c r="U17" s="1070"/>
      <c r="V17" s="1070"/>
      <c r="W17" s="1070"/>
      <c r="X17" s="1070"/>
      <c r="Y17" s="1070"/>
      <c r="Z17" s="1070"/>
      <c r="AA17" s="1070"/>
      <c r="AB17" s="1070"/>
      <c r="AC17" s="1070"/>
      <c r="AD17" s="1070"/>
      <c r="AE17" s="1071"/>
      <c r="AF17" s="1051"/>
      <c r="AG17" s="1052"/>
      <c r="AH17" s="1052"/>
      <c r="AI17" s="1052"/>
      <c r="AJ17" s="1053"/>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2">
        <v>11</v>
      </c>
      <c r="BR17" s="213"/>
      <c r="BS17" s="1040"/>
      <c r="BT17" s="1041"/>
      <c r="BU17" s="1041"/>
      <c r="BV17" s="1041"/>
      <c r="BW17" s="1041"/>
      <c r="BX17" s="1041"/>
      <c r="BY17" s="1041"/>
      <c r="BZ17" s="1041"/>
      <c r="CA17" s="1041"/>
      <c r="CB17" s="1041"/>
      <c r="CC17" s="1041"/>
      <c r="CD17" s="1041"/>
      <c r="CE17" s="1041"/>
      <c r="CF17" s="1041"/>
      <c r="CG17" s="1042"/>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8"/>
      <c r="DW17" s="1019"/>
      <c r="DX17" s="1019"/>
      <c r="DY17" s="1019"/>
      <c r="DZ17" s="1020"/>
      <c r="EA17" s="205"/>
    </row>
    <row r="18" spans="1:131" s="206" customFormat="1" ht="26.25" customHeight="1">
      <c r="A18" s="211">
        <v>12</v>
      </c>
      <c r="B18" s="1045"/>
      <c r="C18" s="1046"/>
      <c r="D18" s="1046"/>
      <c r="E18" s="1046"/>
      <c r="F18" s="1046"/>
      <c r="G18" s="1046"/>
      <c r="H18" s="1046"/>
      <c r="I18" s="1046"/>
      <c r="J18" s="1046"/>
      <c r="K18" s="1046"/>
      <c r="L18" s="1046"/>
      <c r="M18" s="1046"/>
      <c r="N18" s="1046"/>
      <c r="O18" s="1046"/>
      <c r="P18" s="1047"/>
      <c r="Q18" s="1069"/>
      <c r="R18" s="1070"/>
      <c r="S18" s="1070"/>
      <c r="T18" s="1070"/>
      <c r="U18" s="1070"/>
      <c r="V18" s="1070"/>
      <c r="W18" s="1070"/>
      <c r="X18" s="1070"/>
      <c r="Y18" s="1070"/>
      <c r="Z18" s="1070"/>
      <c r="AA18" s="1070"/>
      <c r="AB18" s="1070"/>
      <c r="AC18" s="1070"/>
      <c r="AD18" s="1070"/>
      <c r="AE18" s="1071"/>
      <c r="AF18" s="1051"/>
      <c r="AG18" s="1052"/>
      <c r="AH18" s="1052"/>
      <c r="AI18" s="1052"/>
      <c r="AJ18" s="1053"/>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2">
        <v>12</v>
      </c>
      <c r="BR18" s="213"/>
      <c r="BS18" s="1040"/>
      <c r="BT18" s="1041"/>
      <c r="BU18" s="1041"/>
      <c r="BV18" s="1041"/>
      <c r="BW18" s="1041"/>
      <c r="BX18" s="1041"/>
      <c r="BY18" s="1041"/>
      <c r="BZ18" s="1041"/>
      <c r="CA18" s="1041"/>
      <c r="CB18" s="1041"/>
      <c r="CC18" s="1041"/>
      <c r="CD18" s="1041"/>
      <c r="CE18" s="1041"/>
      <c r="CF18" s="1041"/>
      <c r="CG18" s="1042"/>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8"/>
      <c r="DW18" s="1019"/>
      <c r="DX18" s="1019"/>
      <c r="DY18" s="1019"/>
      <c r="DZ18" s="1020"/>
      <c r="EA18" s="205"/>
    </row>
    <row r="19" spans="1:131" s="206" customFormat="1" ht="26.25" customHeight="1">
      <c r="A19" s="211">
        <v>13</v>
      </c>
      <c r="B19" s="1045"/>
      <c r="C19" s="1046"/>
      <c r="D19" s="1046"/>
      <c r="E19" s="1046"/>
      <c r="F19" s="1046"/>
      <c r="G19" s="1046"/>
      <c r="H19" s="1046"/>
      <c r="I19" s="1046"/>
      <c r="J19" s="1046"/>
      <c r="K19" s="1046"/>
      <c r="L19" s="1046"/>
      <c r="M19" s="1046"/>
      <c r="N19" s="1046"/>
      <c r="O19" s="1046"/>
      <c r="P19" s="1047"/>
      <c r="Q19" s="1069"/>
      <c r="R19" s="1070"/>
      <c r="S19" s="1070"/>
      <c r="T19" s="1070"/>
      <c r="U19" s="1070"/>
      <c r="V19" s="1070"/>
      <c r="W19" s="1070"/>
      <c r="X19" s="1070"/>
      <c r="Y19" s="1070"/>
      <c r="Z19" s="1070"/>
      <c r="AA19" s="1070"/>
      <c r="AB19" s="1070"/>
      <c r="AC19" s="1070"/>
      <c r="AD19" s="1070"/>
      <c r="AE19" s="1071"/>
      <c r="AF19" s="1051"/>
      <c r="AG19" s="1052"/>
      <c r="AH19" s="1052"/>
      <c r="AI19" s="1052"/>
      <c r="AJ19" s="1053"/>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2">
        <v>13</v>
      </c>
      <c r="BR19" s="213"/>
      <c r="BS19" s="1040"/>
      <c r="BT19" s="1041"/>
      <c r="BU19" s="1041"/>
      <c r="BV19" s="1041"/>
      <c r="BW19" s="1041"/>
      <c r="BX19" s="1041"/>
      <c r="BY19" s="1041"/>
      <c r="BZ19" s="1041"/>
      <c r="CA19" s="1041"/>
      <c r="CB19" s="1041"/>
      <c r="CC19" s="1041"/>
      <c r="CD19" s="1041"/>
      <c r="CE19" s="1041"/>
      <c r="CF19" s="1041"/>
      <c r="CG19" s="1042"/>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8"/>
      <c r="DW19" s="1019"/>
      <c r="DX19" s="1019"/>
      <c r="DY19" s="1019"/>
      <c r="DZ19" s="1020"/>
      <c r="EA19" s="205"/>
    </row>
    <row r="20" spans="1:131" s="206" customFormat="1" ht="26.25" customHeight="1">
      <c r="A20" s="211">
        <v>14</v>
      </c>
      <c r="B20" s="1045"/>
      <c r="C20" s="1046"/>
      <c r="D20" s="1046"/>
      <c r="E20" s="1046"/>
      <c r="F20" s="1046"/>
      <c r="G20" s="1046"/>
      <c r="H20" s="1046"/>
      <c r="I20" s="1046"/>
      <c r="J20" s="1046"/>
      <c r="K20" s="1046"/>
      <c r="L20" s="1046"/>
      <c r="M20" s="1046"/>
      <c r="N20" s="1046"/>
      <c r="O20" s="1046"/>
      <c r="P20" s="1047"/>
      <c r="Q20" s="1069"/>
      <c r="R20" s="1070"/>
      <c r="S20" s="1070"/>
      <c r="T20" s="1070"/>
      <c r="U20" s="1070"/>
      <c r="V20" s="1070"/>
      <c r="W20" s="1070"/>
      <c r="X20" s="1070"/>
      <c r="Y20" s="1070"/>
      <c r="Z20" s="1070"/>
      <c r="AA20" s="1070"/>
      <c r="AB20" s="1070"/>
      <c r="AC20" s="1070"/>
      <c r="AD20" s="1070"/>
      <c r="AE20" s="1071"/>
      <c r="AF20" s="1051"/>
      <c r="AG20" s="1052"/>
      <c r="AH20" s="1052"/>
      <c r="AI20" s="1052"/>
      <c r="AJ20" s="1053"/>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2">
        <v>14</v>
      </c>
      <c r="BR20" s="213"/>
      <c r="BS20" s="1040"/>
      <c r="BT20" s="1041"/>
      <c r="BU20" s="1041"/>
      <c r="BV20" s="1041"/>
      <c r="BW20" s="1041"/>
      <c r="BX20" s="1041"/>
      <c r="BY20" s="1041"/>
      <c r="BZ20" s="1041"/>
      <c r="CA20" s="1041"/>
      <c r="CB20" s="1041"/>
      <c r="CC20" s="1041"/>
      <c r="CD20" s="1041"/>
      <c r="CE20" s="1041"/>
      <c r="CF20" s="1041"/>
      <c r="CG20" s="1042"/>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8"/>
      <c r="DW20" s="1019"/>
      <c r="DX20" s="1019"/>
      <c r="DY20" s="1019"/>
      <c r="DZ20" s="1020"/>
      <c r="EA20" s="205"/>
    </row>
    <row r="21" spans="1:131" s="206" customFormat="1" ht="26.25" customHeight="1" thickBot="1">
      <c r="A21" s="211">
        <v>15</v>
      </c>
      <c r="B21" s="1045"/>
      <c r="C21" s="1046"/>
      <c r="D21" s="1046"/>
      <c r="E21" s="1046"/>
      <c r="F21" s="1046"/>
      <c r="G21" s="1046"/>
      <c r="H21" s="1046"/>
      <c r="I21" s="1046"/>
      <c r="J21" s="1046"/>
      <c r="K21" s="1046"/>
      <c r="L21" s="1046"/>
      <c r="M21" s="1046"/>
      <c r="N21" s="1046"/>
      <c r="O21" s="1046"/>
      <c r="P21" s="1047"/>
      <c r="Q21" s="1069"/>
      <c r="R21" s="1070"/>
      <c r="S21" s="1070"/>
      <c r="T21" s="1070"/>
      <c r="U21" s="1070"/>
      <c r="V21" s="1070"/>
      <c r="W21" s="1070"/>
      <c r="X21" s="1070"/>
      <c r="Y21" s="1070"/>
      <c r="Z21" s="1070"/>
      <c r="AA21" s="1070"/>
      <c r="AB21" s="1070"/>
      <c r="AC21" s="1070"/>
      <c r="AD21" s="1070"/>
      <c r="AE21" s="1071"/>
      <c r="AF21" s="1051"/>
      <c r="AG21" s="1052"/>
      <c r="AH21" s="1052"/>
      <c r="AI21" s="1052"/>
      <c r="AJ21" s="1053"/>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2">
        <v>15</v>
      </c>
      <c r="BR21" s="213"/>
      <c r="BS21" s="1040"/>
      <c r="BT21" s="1041"/>
      <c r="BU21" s="1041"/>
      <c r="BV21" s="1041"/>
      <c r="BW21" s="1041"/>
      <c r="BX21" s="1041"/>
      <c r="BY21" s="1041"/>
      <c r="BZ21" s="1041"/>
      <c r="CA21" s="1041"/>
      <c r="CB21" s="1041"/>
      <c r="CC21" s="1041"/>
      <c r="CD21" s="1041"/>
      <c r="CE21" s="1041"/>
      <c r="CF21" s="1041"/>
      <c r="CG21" s="1042"/>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8"/>
      <c r="DW21" s="1019"/>
      <c r="DX21" s="1019"/>
      <c r="DY21" s="1019"/>
      <c r="DZ21" s="1020"/>
      <c r="EA21" s="205"/>
    </row>
    <row r="22" spans="1:131" s="206" customFormat="1" ht="26.25" customHeight="1">
      <c r="A22" s="211">
        <v>16</v>
      </c>
      <c r="B22" s="1045"/>
      <c r="C22" s="1046"/>
      <c r="D22" s="1046"/>
      <c r="E22" s="1046"/>
      <c r="F22" s="1046"/>
      <c r="G22" s="1046"/>
      <c r="H22" s="1046"/>
      <c r="I22" s="1046"/>
      <c r="J22" s="1046"/>
      <c r="K22" s="1046"/>
      <c r="L22" s="1046"/>
      <c r="M22" s="1046"/>
      <c r="N22" s="1046"/>
      <c r="O22" s="1046"/>
      <c r="P22" s="1047"/>
      <c r="Q22" s="1107"/>
      <c r="R22" s="1108"/>
      <c r="S22" s="1108"/>
      <c r="T22" s="1108"/>
      <c r="U22" s="1108"/>
      <c r="V22" s="1108"/>
      <c r="W22" s="1108"/>
      <c r="X22" s="1108"/>
      <c r="Y22" s="1108"/>
      <c r="Z22" s="1108"/>
      <c r="AA22" s="1108"/>
      <c r="AB22" s="1108"/>
      <c r="AC22" s="1108"/>
      <c r="AD22" s="1108"/>
      <c r="AE22" s="1109"/>
      <c r="AF22" s="1051"/>
      <c r="AG22" s="1052"/>
      <c r="AH22" s="1052"/>
      <c r="AI22" s="1052"/>
      <c r="AJ22" s="1053"/>
      <c r="AK22" s="1103"/>
      <c r="AL22" s="1104"/>
      <c r="AM22" s="1104"/>
      <c r="AN22" s="1104"/>
      <c r="AO22" s="1104"/>
      <c r="AP22" s="1104"/>
      <c r="AQ22" s="1104"/>
      <c r="AR22" s="1104"/>
      <c r="AS22" s="1104"/>
      <c r="AT22" s="1104"/>
      <c r="AU22" s="1105"/>
      <c r="AV22" s="1105"/>
      <c r="AW22" s="1105"/>
      <c r="AX22" s="1105"/>
      <c r="AY22" s="1106"/>
      <c r="AZ22" s="1066" t="s">
        <v>365</v>
      </c>
      <c r="BA22" s="1066"/>
      <c r="BB22" s="1066"/>
      <c r="BC22" s="1066"/>
      <c r="BD22" s="1067"/>
      <c r="BE22" s="204"/>
      <c r="BF22" s="204"/>
      <c r="BG22" s="204"/>
      <c r="BH22" s="204"/>
      <c r="BI22" s="204"/>
      <c r="BJ22" s="204"/>
      <c r="BK22" s="204"/>
      <c r="BL22" s="204"/>
      <c r="BM22" s="204"/>
      <c r="BN22" s="204"/>
      <c r="BO22" s="204"/>
      <c r="BP22" s="204"/>
      <c r="BQ22" s="212">
        <v>16</v>
      </c>
      <c r="BR22" s="213"/>
      <c r="BS22" s="1040"/>
      <c r="BT22" s="1041"/>
      <c r="BU22" s="1041"/>
      <c r="BV22" s="1041"/>
      <c r="BW22" s="1041"/>
      <c r="BX22" s="1041"/>
      <c r="BY22" s="1041"/>
      <c r="BZ22" s="1041"/>
      <c r="CA22" s="1041"/>
      <c r="CB22" s="1041"/>
      <c r="CC22" s="1041"/>
      <c r="CD22" s="1041"/>
      <c r="CE22" s="1041"/>
      <c r="CF22" s="1041"/>
      <c r="CG22" s="1042"/>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8"/>
      <c r="DW22" s="1019"/>
      <c r="DX22" s="1019"/>
      <c r="DY22" s="1019"/>
      <c r="DZ22" s="1020"/>
      <c r="EA22" s="205"/>
    </row>
    <row r="23" spans="1:131" s="206" customFormat="1" ht="26.25" customHeight="1" thickBot="1">
      <c r="A23" s="214" t="s">
        <v>366</v>
      </c>
      <c r="B23" s="970" t="s">
        <v>367</v>
      </c>
      <c r="C23" s="971"/>
      <c r="D23" s="971"/>
      <c r="E23" s="971"/>
      <c r="F23" s="971"/>
      <c r="G23" s="971"/>
      <c r="H23" s="971"/>
      <c r="I23" s="971"/>
      <c r="J23" s="971"/>
      <c r="K23" s="971"/>
      <c r="L23" s="971"/>
      <c r="M23" s="971"/>
      <c r="N23" s="971"/>
      <c r="O23" s="971"/>
      <c r="P23" s="972"/>
      <c r="Q23" s="1094">
        <v>25678</v>
      </c>
      <c r="R23" s="1095"/>
      <c r="S23" s="1095"/>
      <c r="T23" s="1095"/>
      <c r="U23" s="1095"/>
      <c r="V23" s="1095">
        <v>23819</v>
      </c>
      <c r="W23" s="1095"/>
      <c r="X23" s="1095"/>
      <c r="Y23" s="1095"/>
      <c r="Z23" s="1095"/>
      <c r="AA23" s="1095">
        <v>1859</v>
      </c>
      <c r="AB23" s="1095"/>
      <c r="AC23" s="1095"/>
      <c r="AD23" s="1095"/>
      <c r="AE23" s="1096"/>
      <c r="AF23" s="1097">
        <v>1775</v>
      </c>
      <c r="AG23" s="1095"/>
      <c r="AH23" s="1095"/>
      <c r="AI23" s="1095"/>
      <c r="AJ23" s="1098"/>
      <c r="AK23" s="1099"/>
      <c r="AL23" s="1100"/>
      <c r="AM23" s="1100"/>
      <c r="AN23" s="1100"/>
      <c r="AO23" s="1100"/>
      <c r="AP23" s="1095">
        <v>24621</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2">
        <v>17</v>
      </c>
      <c r="BR23" s="213"/>
      <c r="BS23" s="1040"/>
      <c r="BT23" s="1041"/>
      <c r="BU23" s="1041"/>
      <c r="BV23" s="1041"/>
      <c r="BW23" s="1041"/>
      <c r="BX23" s="1041"/>
      <c r="BY23" s="1041"/>
      <c r="BZ23" s="1041"/>
      <c r="CA23" s="1041"/>
      <c r="CB23" s="1041"/>
      <c r="CC23" s="1041"/>
      <c r="CD23" s="1041"/>
      <c r="CE23" s="1041"/>
      <c r="CF23" s="1041"/>
      <c r="CG23" s="1042"/>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2">
        <v>18</v>
      </c>
      <c r="BR24" s="213"/>
      <c r="BS24" s="1040"/>
      <c r="BT24" s="1041"/>
      <c r="BU24" s="1041"/>
      <c r="BV24" s="1041"/>
      <c r="BW24" s="1041"/>
      <c r="BX24" s="1041"/>
      <c r="BY24" s="1041"/>
      <c r="BZ24" s="1041"/>
      <c r="CA24" s="1041"/>
      <c r="CB24" s="1041"/>
      <c r="CC24" s="1041"/>
      <c r="CD24" s="1041"/>
      <c r="CE24" s="1041"/>
      <c r="CF24" s="1041"/>
      <c r="CG24" s="1042"/>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5"/>
      <c r="BP25" s="215"/>
      <c r="BQ25" s="212">
        <v>19</v>
      </c>
      <c r="BR25" s="213"/>
      <c r="BS25" s="1040"/>
      <c r="BT25" s="1041"/>
      <c r="BU25" s="1041"/>
      <c r="BV25" s="1041"/>
      <c r="BW25" s="1041"/>
      <c r="BX25" s="1041"/>
      <c r="BY25" s="1041"/>
      <c r="BZ25" s="1041"/>
      <c r="CA25" s="1041"/>
      <c r="CB25" s="1041"/>
      <c r="CC25" s="1041"/>
      <c r="CD25" s="1041"/>
      <c r="CE25" s="1041"/>
      <c r="CF25" s="1041"/>
      <c r="CG25" s="1042"/>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5"/>
      <c r="BP26" s="215"/>
      <c r="BQ26" s="212">
        <v>20</v>
      </c>
      <c r="BR26" s="213"/>
      <c r="BS26" s="1040"/>
      <c r="BT26" s="1041"/>
      <c r="BU26" s="1041"/>
      <c r="BV26" s="1041"/>
      <c r="BW26" s="1041"/>
      <c r="BX26" s="1041"/>
      <c r="BY26" s="1041"/>
      <c r="BZ26" s="1041"/>
      <c r="CA26" s="1041"/>
      <c r="CB26" s="1041"/>
      <c r="CC26" s="1041"/>
      <c r="CD26" s="1041"/>
      <c r="CE26" s="1041"/>
      <c r="CF26" s="1041"/>
      <c r="CG26" s="1042"/>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5"/>
      <c r="BP27" s="215"/>
      <c r="BQ27" s="212">
        <v>21</v>
      </c>
      <c r="BR27" s="213"/>
      <c r="BS27" s="1040"/>
      <c r="BT27" s="1041"/>
      <c r="BU27" s="1041"/>
      <c r="BV27" s="1041"/>
      <c r="BW27" s="1041"/>
      <c r="BX27" s="1041"/>
      <c r="BY27" s="1041"/>
      <c r="BZ27" s="1041"/>
      <c r="CA27" s="1041"/>
      <c r="CB27" s="1041"/>
      <c r="CC27" s="1041"/>
      <c r="CD27" s="1041"/>
      <c r="CE27" s="1041"/>
      <c r="CF27" s="1041"/>
      <c r="CG27" s="1042"/>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8"/>
      <c r="DW27" s="1019"/>
      <c r="DX27" s="1019"/>
      <c r="DY27" s="1019"/>
      <c r="DZ27" s="1020"/>
      <c r="EA27" s="197"/>
    </row>
    <row r="28" spans="1:131" s="198" customFormat="1" ht="26.25" customHeight="1" thickTop="1">
      <c r="A28" s="216">
        <v>1</v>
      </c>
      <c r="B28" s="1076" t="s">
        <v>378</v>
      </c>
      <c r="C28" s="1077"/>
      <c r="D28" s="1077"/>
      <c r="E28" s="1077"/>
      <c r="F28" s="1077"/>
      <c r="G28" s="1077"/>
      <c r="H28" s="1077"/>
      <c r="I28" s="1077"/>
      <c r="J28" s="1077"/>
      <c r="K28" s="1077"/>
      <c r="L28" s="1077"/>
      <c r="M28" s="1077"/>
      <c r="N28" s="1077"/>
      <c r="O28" s="1077"/>
      <c r="P28" s="1078"/>
      <c r="Q28" s="1079">
        <v>6858</v>
      </c>
      <c r="R28" s="1080"/>
      <c r="S28" s="1080"/>
      <c r="T28" s="1080"/>
      <c r="U28" s="1080"/>
      <c r="V28" s="1080">
        <v>6909</v>
      </c>
      <c r="W28" s="1080"/>
      <c r="X28" s="1080"/>
      <c r="Y28" s="1080"/>
      <c r="Z28" s="1080"/>
      <c r="AA28" s="1080">
        <v>-51</v>
      </c>
      <c r="AB28" s="1080"/>
      <c r="AC28" s="1080"/>
      <c r="AD28" s="1080"/>
      <c r="AE28" s="1081"/>
      <c r="AF28" s="1082">
        <v>-51</v>
      </c>
      <c r="AG28" s="1080"/>
      <c r="AH28" s="1080"/>
      <c r="AI28" s="1080"/>
      <c r="AJ28" s="1083"/>
      <c r="AK28" s="1084">
        <v>637</v>
      </c>
      <c r="AL28" s="1072"/>
      <c r="AM28" s="1072"/>
      <c r="AN28" s="1072"/>
      <c r="AO28" s="1072"/>
      <c r="AP28" s="1072" t="s">
        <v>573</v>
      </c>
      <c r="AQ28" s="1072"/>
      <c r="AR28" s="1072"/>
      <c r="AS28" s="1072"/>
      <c r="AT28" s="1072"/>
      <c r="AU28" s="1072" t="s">
        <v>573</v>
      </c>
      <c r="AV28" s="1072"/>
      <c r="AW28" s="1072"/>
      <c r="AX28" s="1072"/>
      <c r="AY28" s="1072"/>
      <c r="AZ28" s="1073" t="s">
        <v>573</v>
      </c>
      <c r="BA28" s="1073"/>
      <c r="BB28" s="1073"/>
      <c r="BC28" s="1073"/>
      <c r="BD28" s="1073"/>
      <c r="BE28" s="1074"/>
      <c r="BF28" s="1074"/>
      <c r="BG28" s="1074"/>
      <c r="BH28" s="1074"/>
      <c r="BI28" s="1075"/>
      <c r="BJ28" s="203"/>
      <c r="BK28" s="203"/>
      <c r="BL28" s="203"/>
      <c r="BM28" s="203"/>
      <c r="BN28" s="203"/>
      <c r="BO28" s="215"/>
      <c r="BP28" s="215"/>
      <c r="BQ28" s="212">
        <v>22</v>
      </c>
      <c r="BR28" s="213"/>
      <c r="BS28" s="1040"/>
      <c r="BT28" s="1041"/>
      <c r="BU28" s="1041"/>
      <c r="BV28" s="1041"/>
      <c r="BW28" s="1041"/>
      <c r="BX28" s="1041"/>
      <c r="BY28" s="1041"/>
      <c r="BZ28" s="1041"/>
      <c r="CA28" s="1041"/>
      <c r="CB28" s="1041"/>
      <c r="CC28" s="1041"/>
      <c r="CD28" s="1041"/>
      <c r="CE28" s="1041"/>
      <c r="CF28" s="1041"/>
      <c r="CG28" s="1042"/>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8"/>
      <c r="DW28" s="1019"/>
      <c r="DX28" s="1019"/>
      <c r="DY28" s="1019"/>
      <c r="DZ28" s="1020"/>
      <c r="EA28" s="197"/>
    </row>
    <row r="29" spans="1:131" s="198" customFormat="1" ht="26.25" customHeight="1">
      <c r="A29" s="216">
        <v>2</v>
      </c>
      <c r="B29" s="1045" t="s">
        <v>379</v>
      </c>
      <c r="C29" s="1046"/>
      <c r="D29" s="1046"/>
      <c r="E29" s="1046"/>
      <c r="F29" s="1046"/>
      <c r="G29" s="1046"/>
      <c r="H29" s="1046"/>
      <c r="I29" s="1046"/>
      <c r="J29" s="1046"/>
      <c r="K29" s="1046"/>
      <c r="L29" s="1046"/>
      <c r="M29" s="1046"/>
      <c r="N29" s="1046"/>
      <c r="O29" s="1046"/>
      <c r="P29" s="1047"/>
      <c r="Q29" s="1069">
        <v>104</v>
      </c>
      <c r="R29" s="1070"/>
      <c r="S29" s="1070"/>
      <c r="T29" s="1070"/>
      <c r="U29" s="1070"/>
      <c r="V29" s="1070">
        <v>104</v>
      </c>
      <c r="W29" s="1070"/>
      <c r="X29" s="1070"/>
      <c r="Y29" s="1070"/>
      <c r="Z29" s="1070"/>
      <c r="AA29" s="1070" t="s">
        <v>573</v>
      </c>
      <c r="AB29" s="1070"/>
      <c r="AC29" s="1070"/>
      <c r="AD29" s="1070"/>
      <c r="AE29" s="1071"/>
      <c r="AF29" s="1051" t="s">
        <v>110</v>
      </c>
      <c r="AG29" s="1052"/>
      <c r="AH29" s="1052"/>
      <c r="AI29" s="1052"/>
      <c r="AJ29" s="1053"/>
      <c r="AK29" s="1006">
        <v>23</v>
      </c>
      <c r="AL29" s="997"/>
      <c r="AM29" s="997"/>
      <c r="AN29" s="997"/>
      <c r="AO29" s="997"/>
      <c r="AP29" s="997">
        <v>2</v>
      </c>
      <c r="AQ29" s="997"/>
      <c r="AR29" s="997"/>
      <c r="AS29" s="997"/>
      <c r="AT29" s="997"/>
      <c r="AU29" s="997">
        <v>0</v>
      </c>
      <c r="AV29" s="997"/>
      <c r="AW29" s="997"/>
      <c r="AX29" s="997"/>
      <c r="AY29" s="997"/>
      <c r="AZ29" s="1068" t="s">
        <v>573</v>
      </c>
      <c r="BA29" s="1068"/>
      <c r="BB29" s="1068"/>
      <c r="BC29" s="1068"/>
      <c r="BD29" s="1068"/>
      <c r="BE29" s="1063"/>
      <c r="BF29" s="1063"/>
      <c r="BG29" s="1063"/>
      <c r="BH29" s="1063"/>
      <c r="BI29" s="1064"/>
      <c r="BJ29" s="203"/>
      <c r="BK29" s="203"/>
      <c r="BL29" s="203"/>
      <c r="BM29" s="203"/>
      <c r="BN29" s="203"/>
      <c r="BO29" s="215"/>
      <c r="BP29" s="215"/>
      <c r="BQ29" s="212">
        <v>23</v>
      </c>
      <c r="BR29" s="213"/>
      <c r="BS29" s="1040"/>
      <c r="BT29" s="1041"/>
      <c r="BU29" s="1041"/>
      <c r="BV29" s="1041"/>
      <c r="BW29" s="1041"/>
      <c r="BX29" s="1041"/>
      <c r="BY29" s="1041"/>
      <c r="BZ29" s="1041"/>
      <c r="CA29" s="1041"/>
      <c r="CB29" s="1041"/>
      <c r="CC29" s="1041"/>
      <c r="CD29" s="1041"/>
      <c r="CE29" s="1041"/>
      <c r="CF29" s="1041"/>
      <c r="CG29" s="1042"/>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8"/>
      <c r="DW29" s="1019"/>
      <c r="DX29" s="1019"/>
      <c r="DY29" s="1019"/>
      <c r="DZ29" s="1020"/>
      <c r="EA29" s="197"/>
    </row>
    <row r="30" spans="1:131" s="198" customFormat="1" ht="26.25" customHeight="1">
      <c r="A30" s="216">
        <v>3</v>
      </c>
      <c r="B30" s="1045" t="s">
        <v>380</v>
      </c>
      <c r="C30" s="1046"/>
      <c r="D30" s="1046"/>
      <c r="E30" s="1046"/>
      <c r="F30" s="1046"/>
      <c r="G30" s="1046"/>
      <c r="H30" s="1046"/>
      <c r="I30" s="1046"/>
      <c r="J30" s="1046"/>
      <c r="K30" s="1046"/>
      <c r="L30" s="1046"/>
      <c r="M30" s="1046"/>
      <c r="N30" s="1046"/>
      <c r="O30" s="1046"/>
      <c r="P30" s="1047"/>
      <c r="Q30" s="1069">
        <v>602</v>
      </c>
      <c r="R30" s="1070"/>
      <c r="S30" s="1070"/>
      <c r="T30" s="1070"/>
      <c r="U30" s="1070"/>
      <c r="V30" s="1070">
        <v>580</v>
      </c>
      <c r="W30" s="1070"/>
      <c r="X30" s="1070"/>
      <c r="Y30" s="1070"/>
      <c r="Z30" s="1070"/>
      <c r="AA30" s="1070">
        <v>22</v>
      </c>
      <c r="AB30" s="1070"/>
      <c r="AC30" s="1070"/>
      <c r="AD30" s="1070"/>
      <c r="AE30" s="1071"/>
      <c r="AF30" s="1051">
        <v>22</v>
      </c>
      <c r="AG30" s="1052"/>
      <c r="AH30" s="1052"/>
      <c r="AI30" s="1052"/>
      <c r="AJ30" s="1053"/>
      <c r="AK30" s="1006">
        <v>222</v>
      </c>
      <c r="AL30" s="997"/>
      <c r="AM30" s="997"/>
      <c r="AN30" s="997"/>
      <c r="AO30" s="997"/>
      <c r="AP30" s="997" t="s">
        <v>573</v>
      </c>
      <c r="AQ30" s="997"/>
      <c r="AR30" s="997"/>
      <c r="AS30" s="997"/>
      <c r="AT30" s="997"/>
      <c r="AU30" s="997" t="s">
        <v>573</v>
      </c>
      <c r="AV30" s="997"/>
      <c r="AW30" s="997"/>
      <c r="AX30" s="997"/>
      <c r="AY30" s="997"/>
      <c r="AZ30" s="1068" t="s">
        <v>573</v>
      </c>
      <c r="BA30" s="1068"/>
      <c r="BB30" s="1068"/>
      <c r="BC30" s="1068"/>
      <c r="BD30" s="1068"/>
      <c r="BE30" s="1063"/>
      <c r="BF30" s="1063"/>
      <c r="BG30" s="1063"/>
      <c r="BH30" s="1063"/>
      <c r="BI30" s="1064"/>
      <c r="BJ30" s="203"/>
      <c r="BK30" s="203"/>
      <c r="BL30" s="203"/>
      <c r="BM30" s="203"/>
      <c r="BN30" s="203"/>
      <c r="BO30" s="215"/>
      <c r="BP30" s="215"/>
      <c r="BQ30" s="212">
        <v>24</v>
      </c>
      <c r="BR30" s="213"/>
      <c r="BS30" s="1040"/>
      <c r="BT30" s="1041"/>
      <c r="BU30" s="1041"/>
      <c r="BV30" s="1041"/>
      <c r="BW30" s="1041"/>
      <c r="BX30" s="1041"/>
      <c r="BY30" s="1041"/>
      <c r="BZ30" s="1041"/>
      <c r="CA30" s="1041"/>
      <c r="CB30" s="1041"/>
      <c r="CC30" s="1041"/>
      <c r="CD30" s="1041"/>
      <c r="CE30" s="1041"/>
      <c r="CF30" s="1041"/>
      <c r="CG30" s="1042"/>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8"/>
      <c r="DW30" s="1019"/>
      <c r="DX30" s="1019"/>
      <c r="DY30" s="1019"/>
      <c r="DZ30" s="1020"/>
      <c r="EA30" s="197"/>
    </row>
    <row r="31" spans="1:131" s="198" customFormat="1" ht="26.25" customHeight="1">
      <c r="A31" s="216">
        <v>4</v>
      </c>
      <c r="B31" s="1045" t="s">
        <v>381</v>
      </c>
      <c r="C31" s="1046"/>
      <c r="D31" s="1046"/>
      <c r="E31" s="1046"/>
      <c r="F31" s="1046"/>
      <c r="G31" s="1046"/>
      <c r="H31" s="1046"/>
      <c r="I31" s="1046"/>
      <c r="J31" s="1046"/>
      <c r="K31" s="1046"/>
      <c r="L31" s="1046"/>
      <c r="M31" s="1046"/>
      <c r="N31" s="1046"/>
      <c r="O31" s="1046"/>
      <c r="P31" s="1047"/>
      <c r="Q31" s="1069">
        <v>4839</v>
      </c>
      <c r="R31" s="1070"/>
      <c r="S31" s="1070"/>
      <c r="T31" s="1070"/>
      <c r="U31" s="1070"/>
      <c r="V31" s="1070">
        <v>4782</v>
      </c>
      <c r="W31" s="1070"/>
      <c r="X31" s="1070"/>
      <c r="Y31" s="1070"/>
      <c r="Z31" s="1070"/>
      <c r="AA31" s="1070">
        <v>57</v>
      </c>
      <c r="AB31" s="1070"/>
      <c r="AC31" s="1070"/>
      <c r="AD31" s="1070"/>
      <c r="AE31" s="1071"/>
      <c r="AF31" s="1051">
        <v>57</v>
      </c>
      <c r="AG31" s="1052"/>
      <c r="AH31" s="1052"/>
      <c r="AI31" s="1052"/>
      <c r="AJ31" s="1053"/>
      <c r="AK31" s="1006">
        <v>693</v>
      </c>
      <c r="AL31" s="997"/>
      <c r="AM31" s="997"/>
      <c r="AN31" s="997"/>
      <c r="AO31" s="997"/>
      <c r="AP31" s="997" t="s">
        <v>573</v>
      </c>
      <c r="AQ31" s="997"/>
      <c r="AR31" s="997"/>
      <c r="AS31" s="997"/>
      <c r="AT31" s="997"/>
      <c r="AU31" s="997" t="s">
        <v>573</v>
      </c>
      <c r="AV31" s="997"/>
      <c r="AW31" s="997"/>
      <c r="AX31" s="997"/>
      <c r="AY31" s="997"/>
      <c r="AZ31" s="1068" t="s">
        <v>573</v>
      </c>
      <c r="BA31" s="1068"/>
      <c r="BB31" s="1068"/>
      <c r="BC31" s="1068"/>
      <c r="BD31" s="1068"/>
      <c r="BE31" s="1063"/>
      <c r="BF31" s="1063"/>
      <c r="BG31" s="1063"/>
      <c r="BH31" s="1063"/>
      <c r="BI31" s="1064"/>
      <c r="BJ31" s="203"/>
      <c r="BK31" s="203"/>
      <c r="BL31" s="203"/>
      <c r="BM31" s="203"/>
      <c r="BN31" s="203"/>
      <c r="BO31" s="215"/>
      <c r="BP31" s="215"/>
      <c r="BQ31" s="212">
        <v>25</v>
      </c>
      <c r="BR31" s="213"/>
      <c r="BS31" s="1040"/>
      <c r="BT31" s="1041"/>
      <c r="BU31" s="1041"/>
      <c r="BV31" s="1041"/>
      <c r="BW31" s="1041"/>
      <c r="BX31" s="1041"/>
      <c r="BY31" s="1041"/>
      <c r="BZ31" s="1041"/>
      <c r="CA31" s="1041"/>
      <c r="CB31" s="1041"/>
      <c r="CC31" s="1041"/>
      <c r="CD31" s="1041"/>
      <c r="CE31" s="1041"/>
      <c r="CF31" s="1041"/>
      <c r="CG31" s="1042"/>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8"/>
      <c r="DW31" s="1019"/>
      <c r="DX31" s="1019"/>
      <c r="DY31" s="1019"/>
      <c r="DZ31" s="1020"/>
      <c r="EA31" s="197"/>
    </row>
    <row r="32" spans="1:131" s="198" customFormat="1" ht="26.25" customHeight="1">
      <c r="A32" s="216">
        <v>5</v>
      </c>
      <c r="B32" s="1045" t="s">
        <v>382</v>
      </c>
      <c r="C32" s="1046"/>
      <c r="D32" s="1046"/>
      <c r="E32" s="1046"/>
      <c r="F32" s="1046"/>
      <c r="G32" s="1046"/>
      <c r="H32" s="1046"/>
      <c r="I32" s="1046"/>
      <c r="J32" s="1046"/>
      <c r="K32" s="1046"/>
      <c r="L32" s="1046"/>
      <c r="M32" s="1046"/>
      <c r="N32" s="1046"/>
      <c r="O32" s="1046"/>
      <c r="P32" s="1047"/>
      <c r="Q32" s="1069">
        <v>7</v>
      </c>
      <c r="R32" s="1070"/>
      <c r="S32" s="1070"/>
      <c r="T32" s="1070"/>
      <c r="U32" s="1070"/>
      <c r="V32" s="1070">
        <v>7</v>
      </c>
      <c r="W32" s="1070"/>
      <c r="X32" s="1070"/>
      <c r="Y32" s="1070"/>
      <c r="Z32" s="1070"/>
      <c r="AA32" s="1070" t="s">
        <v>573</v>
      </c>
      <c r="AB32" s="1070"/>
      <c r="AC32" s="1070"/>
      <c r="AD32" s="1070"/>
      <c r="AE32" s="1071"/>
      <c r="AF32" s="1051" t="s">
        <v>110</v>
      </c>
      <c r="AG32" s="1052"/>
      <c r="AH32" s="1052"/>
      <c r="AI32" s="1052"/>
      <c r="AJ32" s="1053"/>
      <c r="AK32" s="1006">
        <v>3</v>
      </c>
      <c r="AL32" s="997"/>
      <c r="AM32" s="997"/>
      <c r="AN32" s="997"/>
      <c r="AO32" s="997"/>
      <c r="AP32" s="997" t="s">
        <v>573</v>
      </c>
      <c r="AQ32" s="997"/>
      <c r="AR32" s="997"/>
      <c r="AS32" s="997"/>
      <c r="AT32" s="997"/>
      <c r="AU32" s="997" t="s">
        <v>573</v>
      </c>
      <c r="AV32" s="997"/>
      <c r="AW32" s="997"/>
      <c r="AX32" s="997"/>
      <c r="AY32" s="997"/>
      <c r="AZ32" s="1068" t="s">
        <v>573</v>
      </c>
      <c r="BA32" s="1068"/>
      <c r="BB32" s="1068"/>
      <c r="BC32" s="1068"/>
      <c r="BD32" s="1068"/>
      <c r="BE32" s="1063"/>
      <c r="BF32" s="1063"/>
      <c r="BG32" s="1063"/>
      <c r="BH32" s="1063"/>
      <c r="BI32" s="1064"/>
      <c r="BJ32" s="203"/>
      <c r="BK32" s="203"/>
      <c r="BL32" s="203"/>
      <c r="BM32" s="203"/>
      <c r="BN32" s="203"/>
      <c r="BO32" s="215"/>
      <c r="BP32" s="215"/>
      <c r="BQ32" s="212">
        <v>26</v>
      </c>
      <c r="BR32" s="213"/>
      <c r="BS32" s="1040"/>
      <c r="BT32" s="1041"/>
      <c r="BU32" s="1041"/>
      <c r="BV32" s="1041"/>
      <c r="BW32" s="1041"/>
      <c r="BX32" s="1041"/>
      <c r="BY32" s="1041"/>
      <c r="BZ32" s="1041"/>
      <c r="CA32" s="1041"/>
      <c r="CB32" s="1041"/>
      <c r="CC32" s="1041"/>
      <c r="CD32" s="1041"/>
      <c r="CE32" s="1041"/>
      <c r="CF32" s="1041"/>
      <c r="CG32" s="1042"/>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8"/>
      <c r="DW32" s="1019"/>
      <c r="DX32" s="1019"/>
      <c r="DY32" s="1019"/>
      <c r="DZ32" s="1020"/>
      <c r="EA32" s="197"/>
    </row>
    <row r="33" spans="1:131" s="198" customFormat="1" ht="26.25" customHeight="1">
      <c r="A33" s="216">
        <v>6</v>
      </c>
      <c r="B33" s="1045" t="s">
        <v>383</v>
      </c>
      <c r="C33" s="1046"/>
      <c r="D33" s="1046"/>
      <c r="E33" s="1046"/>
      <c r="F33" s="1046"/>
      <c r="G33" s="1046"/>
      <c r="H33" s="1046"/>
      <c r="I33" s="1046"/>
      <c r="J33" s="1046"/>
      <c r="K33" s="1046"/>
      <c r="L33" s="1046"/>
      <c r="M33" s="1046"/>
      <c r="N33" s="1046"/>
      <c r="O33" s="1046"/>
      <c r="P33" s="1047"/>
      <c r="Q33" s="1069">
        <v>870</v>
      </c>
      <c r="R33" s="1070"/>
      <c r="S33" s="1070"/>
      <c r="T33" s="1070"/>
      <c r="U33" s="1070"/>
      <c r="V33" s="1070">
        <v>782</v>
      </c>
      <c r="W33" s="1070"/>
      <c r="X33" s="1070"/>
      <c r="Y33" s="1070"/>
      <c r="Z33" s="1070"/>
      <c r="AA33" s="1070">
        <v>88</v>
      </c>
      <c r="AB33" s="1070"/>
      <c r="AC33" s="1070"/>
      <c r="AD33" s="1070"/>
      <c r="AE33" s="1071"/>
      <c r="AF33" s="1051">
        <v>1011</v>
      </c>
      <c r="AG33" s="1052"/>
      <c r="AH33" s="1052"/>
      <c r="AI33" s="1052"/>
      <c r="AJ33" s="1053"/>
      <c r="AK33" s="1006">
        <v>14</v>
      </c>
      <c r="AL33" s="997"/>
      <c r="AM33" s="997"/>
      <c r="AN33" s="997"/>
      <c r="AO33" s="997"/>
      <c r="AP33" s="997">
        <v>3620</v>
      </c>
      <c r="AQ33" s="997"/>
      <c r="AR33" s="997"/>
      <c r="AS33" s="997"/>
      <c r="AT33" s="997"/>
      <c r="AU33" s="997">
        <v>981</v>
      </c>
      <c r="AV33" s="997"/>
      <c r="AW33" s="997"/>
      <c r="AX33" s="997"/>
      <c r="AY33" s="997"/>
      <c r="AZ33" s="1068" t="s">
        <v>574</v>
      </c>
      <c r="BA33" s="1068"/>
      <c r="BB33" s="1068"/>
      <c r="BC33" s="1068"/>
      <c r="BD33" s="1068"/>
      <c r="BE33" s="1063" t="s">
        <v>384</v>
      </c>
      <c r="BF33" s="1063"/>
      <c r="BG33" s="1063"/>
      <c r="BH33" s="1063"/>
      <c r="BI33" s="1064"/>
      <c r="BJ33" s="203"/>
      <c r="BK33" s="203"/>
      <c r="BL33" s="203"/>
      <c r="BM33" s="203"/>
      <c r="BN33" s="203"/>
      <c r="BO33" s="215"/>
      <c r="BP33" s="215"/>
      <c r="BQ33" s="212">
        <v>27</v>
      </c>
      <c r="BR33" s="213"/>
      <c r="BS33" s="1040"/>
      <c r="BT33" s="1041"/>
      <c r="BU33" s="1041"/>
      <c r="BV33" s="1041"/>
      <c r="BW33" s="1041"/>
      <c r="BX33" s="1041"/>
      <c r="BY33" s="1041"/>
      <c r="BZ33" s="1041"/>
      <c r="CA33" s="1041"/>
      <c r="CB33" s="1041"/>
      <c r="CC33" s="1041"/>
      <c r="CD33" s="1041"/>
      <c r="CE33" s="1041"/>
      <c r="CF33" s="1041"/>
      <c r="CG33" s="1042"/>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8"/>
      <c r="DW33" s="1019"/>
      <c r="DX33" s="1019"/>
      <c r="DY33" s="1019"/>
      <c r="DZ33" s="1020"/>
      <c r="EA33" s="197"/>
    </row>
    <row r="34" spans="1:131" s="198" customFormat="1" ht="26.25" customHeight="1">
      <c r="A34" s="216">
        <v>7</v>
      </c>
      <c r="B34" s="1045" t="s">
        <v>385</v>
      </c>
      <c r="C34" s="1046"/>
      <c r="D34" s="1046"/>
      <c r="E34" s="1046"/>
      <c r="F34" s="1046"/>
      <c r="G34" s="1046"/>
      <c r="H34" s="1046"/>
      <c r="I34" s="1046"/>
      <c r="J34" s="1046"/>
      <c r="K34" s="1046"/>
      <c r="L34" s="1046"/>
      <c r="M34" s="1046"/>
      <c r="N34" s="1046"/>
      <c r="O34" s="1046"/>
      <c r="P34" s="1047"/>
      <c r="Q34" s="1069">
        <v>27</v>
      </c>
      <c r="R34" s="1070"/>
      <c r="S34" s="1070"/>
      <c r="T34" s="1070"/>
      <c r="U34" s="1070"/>
      <c r="V34" s="1070">
        <v>27</v>
      </c>
      <c r="W34" s="1070"/>
      <c r="X34" s="1070"/>
      <c r="Y34" s="1070"/>
      <c r="Z34" s="1070"/>
      <c r="AA34" s="1070" t="s">
        <v>573</v>
      </c>
      <c r="AB34" s="1070"/>
      <c r="AC34" s="1070"/>
      <c r="AD34" s="1070"/>
      <c r="AE34" s="1071"/>
      <c r="AF34" s="1051">
        <v>108</v>
      </c>
      <c r="AG34" s="1052"/>
      <c r="AH34" s="1052"/>
      <c r="AI34" s="1052"/>
      <c r="AJ34" s="1053"/>
      <c r="AK34" s="1006">
        <v>7</v>
      </c>
      <c r="AL34" s="997"/>
      <c r="AM34" s="997"/>
      <c r="AN34" s="997"/>
      <c r="AO34" s="997"/>
      <c r="AP34" s="997" t="s">
        <v>573</v>
      </c>
      <c r="AQ34" s="997"/>
      <c r="AR34" s="997"/>
      <c r="AS34" s="997"/>
      <c r="AT34" s="997"/>
      <c r="AU34" s="997" t="s">
        <v>573</v>
      </c>
      <c r="AV34" s="997"/>
      <c r="AW34" s="997"/>
      <c r="AX34" s="997"/>
      <c r="AY34" s="997"/>
      <c r="AZ34" s="1068" t="s">
        <v>575</v>
      </c>
      <c r="BA34" s="1068"/>
      <c r="BB34" s="1068"/>
      <c r="BC34" s="1068"/>
      <c r="BD34" s="1068"/>
      <c r="BE34" s="1063" t="s">
        <v>384</v>
      </c>
      <c r="BF34" s="1063"/>
      <c r="BG34" s="1063"/>
      <c r="BH34" s="1063"/>
      <c r="BI34" s="1064"/>
      <c r="BJ34" s="203"/>
      <c r="BK34" s="203"/>
      <c r="BL34" s="203"/>
      <c r="BM34" s="203"/>
      <c r="BN34" s="203"/>
      <c r="BO34" s="215"/>
      <c r="BP34" s="215"/>
      <c r="BQ34" s="212">
        <v>28</v>
      </c>
      <c r="BR34" s="213"/>
      <c r="BS34" s="1040"/>
      <c r="BT34" s="1041"/>
      <c r="BU34" s="1041"/>
      <c r="BV34" s="1041"/>
      <c r="BW34" s="1041"/>
      <c r="BX34" s="1041"/>
      <c r="BY34" s="1041"/>
      <c r="BZ34" s="1041"/>
      <c r="CA34" s="1041"/>
      <c r="CB34" s="1041"/>
      <c r="CC34" s="1041"/>
      <c r="CD34" s="1041"/>
      <c r="CE34" s="1041"/>
      <c r="CF34" s="1041"/>
      <c r="CG34" s="1042"/>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8"/>
      <c r="DW34" s="1019"/>
      <c r="DX34" s="1019"/>
      <c r="DY34" s="1019"/>
      <c r="DZ34" s="1020"/>
      <c r="EA34" s="197"/>
    </row>
    <row r="35" spans="1:131" s="198" customFormat="1" ht="26.25" customHeight="1">
      <c r="A35" s="216">
        <v>8</v>
      </c>
      <c r="B35" s="1045" t="s">
        <v>386</v>
      </c>
      <c r="C35" s="1046"/>
      <c r="D35" s="1046"/>
      <c r="E35" s="1046"/>
      <c r="F35" s="1046"/>
      <c r="G35" s="1046"/>
      <c r="H35" s="1046"/>
      <c r="I35" s="1046"/>
      <c r="J35" s="1046"/>
      <c r="K35" s="1046"/>
      <c r="L35" s="1046"/>
      <c r="M35" s="1046"/>
      <c r="N35" s="1046"/>
      <c r="O35" s="1046"/>
      <c r="P35" s="1047"/>
      <c r="Q35" s="1069">
        <v>3315</v>
      </c>
      <c r="R35" s="1070"/>
      <c r="S35" s="1070"/>
      <c r="T35" s="1070"/>
      <c r="U35" s="1070"/>
      <c r="V35" s="1070">
        <v>3546</v>
      </c>
      <c r="W35" s="1070"/>
      <c r="X35" s="1070"/>
      <c r="Y35" s="1070"/>
      <c r="Z35" s="1070"/>
      <c r="AA35" s="1070">
        <v>-231</v>
      </c>
      <c r="AB35" s="1070"/>
      <c r="AC35" s="1070"/>
      <c r="AD35" s="1070"/>
      <c r="AE35" s="1071"/>
      <c r="AF35" s="1051">
        <v>1331</v>
      </c>
      <c r="AG35" s="1052"/>
      <c r="AH35" s="1052"/>
      <c r="AI35" s="1052"/>
      <c r="AJ35" s="1053"/>
      <c r="AK35" s="1006">
        <v>209</v>
      </c>
      <c r="AL35" s="997"/>
      <c r="AM35" s="997"/>
      <c r="AN35" s="997"/>
      <c r="AO35" s="997"/>
      <c r="AP35" s="997">
        <v>2572</v>
      </c>
      <c r="AQ35" s="997"/>
      <c r="AR35" s="997"/>
      <c r="AS35" s="997"/>
      <c r="AT35" s="997"/>
      <c r="AU35" s="997">
        <v>1641</v>
      </c>
      <c r="AV35" s="997"/>
      <c r="AW35" s="997"/>
      <c r="AX35" s="997"/>
      <c r="AY35" s="997"/>
      <c r="AZ35" s="1068" t="s">
        <v>576</v>
      </c>
      <c r="BA35" s="1068"/>
      <c r="BB35" s="1068"/>
      <c r="BC35" s="1068"/>
      <c r="BD35" s="1068"/>
      <c r="BE35" s="1063" t="s">
        <v>384</v>
      </c>
      <c r="BF35" s="1063"/>
      <c r="BG35" s="1063"/>
      <c r="BH35" s="1063"/>
      <c r="BI35" s="1064"/>
      <c r="BJ35" s="203"/>
      <c r="BK35" s="203"/>
      <c r="BL35" s="203"/>
      <c r="BM35" s="203"/>
      <c r="BN35" s="203"/>
      <c r="BO35" s="215"/>
      <c r="BP35" s="215"/>
      <c r="BQ35" s="212">
        <v>29</v>
      </c>
      <c r="BR35" s="213"/>
      <c r="BS35" s="1040"/>
      <c r="BT35" s="1041"/>
      <c r="BU35" s="1041"/>
      <c r="BV35" s="1041"/>
      <c r="BW35" s="1041"/>
      <c r="BX35" s="1041"/>
      <c r="BY35" s="1041"/>
      <c r="BZ35" s="1041"/>
      <c r="CA35" s="1041"/>
      <c r="CB35" s="1041"/>
      <c r="CC35" s="1041"/>
      <c r="CD35" s="1041"/>
      <c r="CE35" s="1041"/>
      <c r="CF35" s="1041"/>
      <c r="CG35" s="1042"/>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8"/>
      <c r="DW35" s="1019"/>
      <c r="DX35" s="1019"/>
      <c r="DY35" s="1019"/>
      <c r="DZ35" s="1020"/>
      <c r="EA35" s="197"/>
    </row>
    <row r="36" spans="1:131" s="198" customFormat="1" ht="26.25" customHeight="1">
      <c r="A36" s="216">
        <v>9</v>
      </c>
      <c r="B36" s="1045" t="s">
        <v>387</v>
      </c>
      <c r="C36" s="1046"/>
      <c r="D36" s="1046"/>
      <c r="E36" s="1046"/>
      <c r="F36" s="1046"/>
      <c r="G36" s="1046"/>
      <c r="H36" s="1046"/>
      <c r="I36" s="1046"/>
      <c r="J36" s="1046"/>
      <c r="K36" s="1046"/>
      <c r="L36" s="1046"/>
      <c r="M36" s="1046"/>
      <c r="N36" s="1046"/>
      <c r="O36" s="1046"/>
      <c r="P36" s="1047"/>
      <c r="Q36" s="1069">
        <v>264</v>
      </c>
      <c r="R36" s="1070"/>
      <c r="S36" s="1070"/>
      <c r="T36" s="1070"/>
      <c r="U36" s="1070"/>
      <c r="V36" s="1070">
        <v>264</v>
      </c>
      <c r="W36" s="1070"/>
      <c r="X36" s="1070"/>
      <c r="Y36" s="1070"/>
      <c r="Z36" s="1070"/>
      <c r="AA36" s="1070">
        <v>0</v>
      </c>
      <c r="AB36" s="1070"/>
      <c r="AC36" s="1070"/>
      <c r="AD36" s="1070"/>
      <c r="AE36" s="1071"/>
      <c r="AF36" s="1051" t="s">
        <v>110</v>
      </c>
      <c r="AG36" s="1052"/>
      <c r="AH36" s="1052"/>
      <c r="AI36" s="1052"/>
      <c r="AJ36" s="1053"/>
      <c r="AK36" s="1006">
        <v>144</v>
      </c>
      <c r="AL36" s="997"/>
      <c r="AM36" s="997"/>
      <c r="AN36" s="997"/>
      <c r="AO36" s="997"/>
      <c r="AP36" s="997">
        <v>954</v>
      </c>
      <c r="AQ36" s="997"/>
      <c r="AR36" s="997"/>
      <c r="AS36" s="997"/>
      <c r="AT36" s="997"/>
      <c r="AU36" s="997">
        <v>712</v>
      </c>
      <c r="AV36" s="997"/>
      <c r="AW36" s="997"/>
      <c r="AX36" s="997"/>
      <c r="AY36" s="997"/>
      <c r="AZ36" s="1068" t="s">
        <v>573</v>
      </c>
      <c r="BA36" s="1068"/>
      <c r="BB36" s="1068"/>
      <c r="BC36" s="1068"/>
      <c r="BD36" s="1068"/>
      <c r="BE36" s="1063" t="s">
        <v>388</v>
      </c>
      <c r="BF36" s="1063"/>
      <c r="BG36" s="1063"/>
      <c r="BH36" s="1063"/>
      <c r="BI36" s="1064"/>
      <c r="BJ36" s="203"/>
      <c r="BK36" s="203"/>
      <c r="BL36" s="203"/>
      <c r="BM36" s="203"/>
      <c r="BN36" s="203"/>
      <c r="BO36" s="215"/>
      <c r="BP36" s="215"/>
      <c r="BQ36" s="212">
        <v>30</v>
      </c>
      <c r="BR36" s="213"/>
      <c r="BS36" s="1040"/>
      <c r="BT36" s="1041"/>
      <c r="BU36" s="1041"/>
      <c r="BV36" s="1041"/>
      <c r="BW36" s="1041"/>
      <c r="BX36" s="1041"/>
      <c r="BY36" s="1041"/>
      <c r="BZ36" s="1041"/>
      <c r="CA36" s="1041"/>
      <c r="CB36" s="1041"/>
      <c r="CC36" s="1041"/>
      <c r="CD36" s="1041"/>
      <c r="CE36" s="1041"/>
      <c r="CF36" s="1041"/>
      <c r="CG36" s="1042"/>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8"/>
      <c r="DW36" s="1019"/>
      <c r="DX36" s="1019"/>
      <c r="DY36" s="1019"/>
      <c r="DZ36" s="1020"/>
      <c r="EA36" s="197"/>
    </row>
    <row r="37" spans="1:131" s="198" customFormat="1" ht="26.25" customHeight="1">
      <c r="A37" s="216">
        <v>10</v>
      </c>
      <c r="B37" s="1045" t="s">
        <v>389</v>
      </c>
      <c r="C37" s="1046"/>
      <c r="D37" s="1046"/>
      <c r="E37" s="1046"/>
      <c r="F37" s="1046"/>
      <c r="G37" s="1046"/>
      <c r="H37" s="1046"/>
      <c r="I37" s="1046"/>
      <c r="J37" s="1046"/>
      <c r="K37" s="1046"/>
      <c r="L37" s="1046"/>
      <c r="M37" s="1046"/>
      <c r="N37" s="1046"/>
      <c r="O37" s="1046"/>
      <c r="P37" s="1047"/>
      <c r="Q37" s="1069">
        <v>14</v>
      </c>
      <c r="R37" s="1070"/>
      <c r="S37" s="1070"/>
      <c r="T37" s="1070"/>
      <c r="U37" s="1070"/>
      <c r="V37" s="1070">
        <v>14</v>
      </c>
      <c r="W37" s="1070"/>
      <c r="X37" s="1070"/>
      <c r="Y37" s="1070"/>
      <c r="Z37" s="1070"/>
      <c r="AA37" s="1070" t="s">
        <v>573</v>
      </c>
      <c r="AB37" s="1070"/>
      <c r="AC37" s="1070"/>
      <c r="AD37" s="1070"/>
      <c r="AE37" s="1071"/>
      <c r="AF37" s="1051" t="s">
        <v>110</v>
      </c>
      <c r="AG37" s="1052"/>
      <c r="AH37" s="1052"/>
      <c r="AI37" s="1052"/>
      <c r="AJ37" s="1053"/>
      <c r="AK37" s="1006">
        <v>5</v>
      </c>
      <c r="AL37" s="997"/>
      <c r="AM37" s="997"/>
      <c r="AN37" s="997"/>
      <c r="AO37" s="997"/>
      <c r="AP37" s="997" t="s">
        <v>573</v>
      </c>
      <c r="AQ37" s="997"/>
      <c r="AR37" s="997"/>
      <c r="AS37" s="997"/>
      <c r="AT37" s="997"/>
      <c r="AU37" s="997" t="s">
        <v>573</v>
      </c>
      <c r="AV37" s="997"/>
      <c r="AW37" s="997"/>
      <c r="AX37" s="997"/>
      <c r="AY37" s="997"/>
      <c r="AZ37" s="1068" t="s">
        <v>575</v>
      </c>
      <c r="BA37" s="1068"/>
      <c r="BB37" s="1068"/>
      <c r="BC37" s="1068"/>
      <c r="BD37" s="1068"/>
      <c r="BE37" s="1063" t="s">
        <v>388</v>
      </c>
      <c r="BF37" s="1063"/>
      <c r="BG37" s="1063"/>
      <c r="BH37" s="1063"/>
      <c r="BI37" s="1064"/>
      <c r="BJ37" s="203"/>
      <c r="BK37" s="203"/>
      <c r="BL37" s="203"/>
      <c r="BM37" s="203"/>
      <c r="BN37" s="203"/>
      <c r="BO37" s="215"/>
      <c r="BP37" s="215"/>
      <c r="BQ37" s="212">
        <v>31</v>
      </c>
      <c r="BR37" s="213"/>
      <c r="BS37" s="1040"/>
      <c r="BT37" s="1041"/>
      <c r="BU37" s="1041"/>
      <c r="BV37" s="1041"/>
      <c r="BW37" s="1041"/>
      <c r="BX37" s="1041"/>
      <c r="BY37" s="1041"/>
      <c r="BZ37" s="1041"/>
      <c r="CA37" s="1041"/>
      <c r="CB37" s="1041"/>
      <c r="CC37" s="1041"/>
      <c r="CD37" s="1041"/>
      <c r="CE37" s="1041"/>
      <c r="CF37" s="1041"/>
      <c r="CG37" s="1042"/>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8"/>
      <c r="DW37" s="1019"/>
      <c r="DX37" s="1019"/>
      <c r="DY37" s="1019"/>
      <c r="DZ37" s="1020"/>
      <c r="EA37" s="197"/>
    </row>
    <row r="38" spans="1:131" s="198" customFormat="1" ht="26.25" customHeight="1">
      <c r="A38" s="216">
        <v>11</v>
      </c>
      <c r="B38" s="1045" t="s">
        <v>390</v>
      </c>
      <c r="C38" s="1046"/>
      <c r="D38" s="1046"/>
      <c r="E38" s="1046"/>
      <c r="F38" s="1046"/>
      <c r="G38" s="1046"/>
      <c r="H38" s="1046"/>
      <c r="I38" s="1046"/>
      <c r="J38" s="1046"/>
      <c r="K38" s="1046"/>
      <c r="L38" s="1046"/>
      <c r="M38" s="1046"/>
      <c r="N38" s="1046"/>
      <c r="O38" s="1046"/>
      <c r="P38" s="1047"/>
      <c r="Q38" s="1069">
        <v>762</v>
      </c>
      <c r="R38" s="1070"/>
      <c r="S38" s="1070"/>
      <c r="T38" s="1070"/>
      <c r="U38" s="1070"/>
      <c r="V38" s="1070">
        <v>758</v>
      </c>
      <c r="W38" s="1070"/>
      <c r="X38" s="1070"/>
      <c r="Y38" s="1070"/>
      <c r="Z38" s="1070"/>
      <c r="AA38" s="1070">
        <v>4</v>
      </c>
      <c r="AB38" s="1070"/>
      <c r="AC38" s="1070"/>
      <c r="AD38" s="1070"/>
      <c r="AE38" s="1071"/>
      <c r="AF38" s="1051">
        <v>0</v>
      </c>
      <c r="AG38" s="1052"/>
      <c r="AH38" s="1052"/>
      <c r="AI38" s="1052"/>
      <c r="AJ38" s="1053"/>
      <c r="AK38" s="1006">
        <v>346</v>
      </c>
      <c r="AL38" s="997"/>
      <c r="AM38" s="997"/>
      <c r="AN38" s="997"/>
      <c r="AO38" s="997"/>
      <c r="AP38" s="997">
        <v>5144</v>
      </c>
      <c r="AQ38" s="997"/>
      <c r="AR38" s="997"/>
      <c r="AS38" s="997"/>
      <c r="AT38" s="997"/>
      <c r="AU38" s="997">
        <v>4496</v>
      </c>
      <c r="AV38" s="997"/>
      <c r="AW38" s="997"/>
      <c r="AX38" s="997"/>
      <c r="AY38" s="997"/>
      <c r="AZ38" s="1068" t="s">
        <v>574</v>
      </c>
      <c r="BA38" s="1068"/>
      <c r="BB38" s="1068"/>
      <c r="BC38" s="1068"/>
      <c r="BD38" s="1068"/>
      <c r="BE38" s="1063" t="s">
        <v>388</v>
      </c>
      <c r="BF38" s="1063"/>
      <c r="BG38" s="1063"/>
      <c r="BH38" s="1063"/>
      <c r="BI38" s="1064"/>
      <c r="BJ38" s="203"/>
      <c r="BK38" s="203"/>
      <c r="BL38" s="203"/>
      <c r="BM38" s="203"/>
      <c r="BN38" s="203"/>
      <c r="BO38" s="215"/>
      <c r="BP38" s="215"/>
      <c r="BQ38" s="212">
        <v>32</v>
      </c>
      <c r="BR38" s="213"/>
      <c r="BS38" s="1040"/>
      <c r="BT38" s="1041"/>
      <c r="BU38" s="1041"/>
      <c r="BV38" s="1041"/>
      <c r="BW38" s="1041"/>
      <c r="BX38" s="1041"/>
      <c r="BY38" s="1041"/>
      <c r="BZ38" s="1041"/>
      <c r="CA38" s="1041"/>
      <c r="CB38" s="1041"/>
      <c r="CC38" s="1041"/>
      <c r="CD38" s="1041"/>
      <c r="CE38" s="1041"/>
      <c r="CF38" s="1041"/>
      <c r="CG38" s="1042"/>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8"/>
      <c r="DW38" s="1019"/>
      <c r="DX38" s="1019"/>
      <c r="DY38" s="1019"/>
      <c r="DZ38" s="1020"/>
      <c r="EA38" s="197"/>
    </row>
    <row r="39" spans="1:131" s="198" customFormat="1" ht="26.25" customHeight="1">
      <c r="A39" s="216">
        <v>12</v>
      </c>
      <c r="B39" s="1045" t="s">
        <v>391</v>
      </c>
      <c r="C39" s="1046"/>
      <c r="D39" s="1046"/>
      <c r="E39" s="1046"/>
      <c r="F39" s="1046"/>
      <c r="G39" s="1046"/>
      <c r="H39" s="1046"/>
      <c r="I39" s="1046"/>
      <c r="J39" s="1046"/>
      <c r="K39" s="1046"/>
      <c r="L39" s="1046"/>
      <c r="M39" s="1046"/>
      <c r="N39" s="1046"/>
      <c r="O39" s="1046"/>
      <c r="P39" s="1047"/>
      <c r="Q39" s="1069">
        <v>30</v>
      </c>
      <c r="R39" s="1070"/>
      <c r="S39" s="1070"/>
      <c r="T39" s="1070"/>
      <c r="U39" s="1070"/>
      <c r="V39" s="1070">
        <v>30</v>
      </c>
      <c r="W39" s="1070"/>
      <c r="X39" s="1070"/>
      <c r="Y39" s="1070"/>
      <c r="Z39" s="1070"/>
      <c r="AA39" s="1070" t="s">
        <v>573</v>
      </c>
      <c r="AB39" s="1070"/>
      <c r="AC39" s="1070"/>
      <c r="AD39" s="1070"/>
      <c r="AE39" s="1071"/>
      <c r="AF39" s="1051" t="s">
        <v>110</v>
      </c>
      <c r="AG39" s="1052"/>
      <c r="AH39" s="1052"/>
      <c r="AI39" s="1052"/>
      <c r="AJ39" s="1053"/>
      <c r="AK39" s="1006">
        <v>18</v>
      </c>
      <c r="AL39" s="997"/>
      <c r="AM39" s="997"/>
      <c r="AN39" s="997"/>
      <c r="AO39" s="997"/>
      <c r="AP39" s="997">
        <v>20</v>
      </c>
      <c r="AQ39" s="997"/>
      <c r="AR39" s="997"/>
      <c r="AS39" s="997"/>
      <c r="AT39" s="997"/>
      <c r="AU39" s="997">
        <v>16</v>
      </c>
      <c r="AV39" s="997"/>
      <c r="AW39" s="997"/>
      <c r="AX39" s="997"/>
      <c r="AY39" s="997"/>
      <c r="AZ39" s="1068" t="s">
        <v>574</v>
      </c>
      <c r="BA39" s="1068"/>
      <c r="BB39" s="1068"/>
      <c r="BC39" s="1068"/>
      <c r="BD39" s="1068"/>
      <c r="BE39" s="1063" t="s">
        <v>388</v>
      </c>
      <c r="BF39" s="1063"/>
      <c r="BG39" s="1063"/>
      <c r="BH39" s="1063"/>
      <c r="BI39" s="1064"/>
      <c r="BJ39" s="203"/>
      <c r="BK39" s="203"/>
      <c r="BL39" s="203"/>
      <c r="BM39" s="203"/>
      <c r="BN39" s="203"/>
      <c r="BO39" s="215"/>
      <c r="BP39" s="215"/>
      <c r="BQ39" s="212">
        <v>33</v>
      </c>
      <c r="BR39" s="213"/>
      <c r="BS39" s="1040"/>
      <c r="BT39" s="1041"/>
      <c r="BU39" s="1041"/>
      <c r="BV39" s="1041"/>
      <c r="BW39" s="1041"/>
      <c r="BX39" s="1041"/>
      <c r="BY39" s="1041"/>
      <c r="BZ39" s="1041"/>
      <c r="CA39" s="1041"/>
      <c r="CB39" s="1041"/>
      <c r="CC39" s="1041"/>
      <c r="CD39" s="1041"/>
      <c r="CE39" s="1041"/>
      <c r="CF39" s="1041"/>
      <c r="CG39" s="1042"/>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8"/>
      <c r="DW39" s="1019"/>
      <c r="DX39" s="1019"/>
      <c r="DY39" s="1019"/>
      <c r="DZ39" s="1020"/>
      <c r="EA39" s="197"/>
    </row>
    <row r="40" spans="1:131" s="198" customFormat="1" ht="26.25" customHeight="1">
      <c r="A40" s="211">
        <v>13</v>
      </c>
      <c r="B40" s="1045" t="s">
        <v>392</v>
      </c>
      <c r="C40" s="1046"/>
      <c r="D40" s="1046"/>
      <c r="E40" s="1046"/>
      <c r="F40" s="1046"/>
      <c r="G40" s="1046"/>
      <c r="H40" s="1046"/>
      <c r="I40" s="1046"/>
      <c r="J40" s="1046"/>
      <c r="K40" s="1046"/>
      <c r="L40" s="1046"/>
      <c r="M40" s="1046"/>
      <c r="N40" s="1046"/>
      <c r="O40" s="1046"/>
      <c r="P40" s="1047"/>
      <c r="Q40" s="1069">
        <v>5</v>
      </c>
      <c r="R40" s="1070"/>
      <c r="S40" s="1070"/>
      <c r="T40" s="1070"/>
      <c r="U40" s="1070"/>
      <c r="V40" s="1070">
        <v>5</v>
      </c>
      <c r="W40" s="1070"/>
      <c r="X40" s="1070"/>
      <c r="Y40" s="1070"/>
      <c r="Z40" s="1070"/>
      <c r="AA40" s="1070" t="s">
        <v>573</v>
      </c>
      <c r="AB40" s="1070"/>
      <c r="AC40" s="1070"/>
      <c r="AD40" s="1070"/>
      <c r="AE40" s="1071"/>
      <c r="AF40" s="1051" t="s">
        <v>110</v>
      </c>
      <c r="AG40" s="1052"/>
      <c r="AH40" s="1052"/>
      <c r="AI40" s="1052"/>
      <c r="AJ40" s="1053"/>
      <c r="AK40" s="1006">
        <v>0</v>
      </c>
      <c r="AL40" s="997"/>
      <c r="AM40" s="997"/>
      <c r="AN40" s="997"/>
      <c r="AO40" s="997"/>
      <c r="AP40" s="997" t="s">
        <v>573</v>
      </c>
      <c r="AQ40" s="997"/>
      <c r="AR40" s="997"/>
      <c r="AS40" s="997"/>
      <c r="AT40" s="997"/>
      <c r="AU40" s="997" t="s">
        <v>573</v>
      </c>
      <c r="AV40" s="997"/>
      <c r="AW40" s="997"/>
      <c r="AX40" s="997"/>
      <c r="AY40" s="997"/>
      <c r="AZ40" s="1068" t="s">
        <v>574</v>
      </c>
      <c r="BA40" s="1068"/>
      <c r="BB40" s="1068"/>
      <c r="BC40" s="1068"/>
      <c r="BD40" s="1068"/>
      <c r="BE40" s="1063" t="s">
        <v>388</v>
      </c>
      <c r="BF40" s="1063"/>
      <c r="BG40" s="1063"/>
      <c r="BH40" s="1063"/>
      <c r="BI40" s="1064"/>
      <c r="BJ40" s="203"/>
      <c r="BK40" s="203"/>
      <c r="BL40" s="203"/>
      <c r="BM40" s="203"/>
      <c r="BN40" s="203"/>
      <c r="BO40" s="215"/>
      <c r="BP40" s="215"/>
      <c r="BQ40" s="212">
        <v>34</v>
      </c>
      <c r="BR40" s="213"/>
      <c r="BS40" s="1040"/>
      <c r="BT40" s="1041"/>
      <c r="BU40" s="1041"/>
      <c r="BV40" s="1041"/>
      <c r="BW40" s="1041"/>
      <c r="BX40" s="1041"/>
      <c r="BY40" s="1041"/>
      <c r="BZ40" s="1041"/>
      <c r="CA40" s="1041"/>
      <c r="CB40" s="1041"/>
      <c r="CC40" s="1041"/>
      <c r="CD40" s="1041"/>
      <c r="CE40" s="1041"/>
      <c r="CF40" s="1041"/>
      <c r="CG40" s="1042"/>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8"/>
      <c r="DW40" s="1019"/>
      <c r="DX40" s="1019"/>
      <c r="DY40" s="1019"/>
      <c r="DZ40" s="1020"/>
      <c r="EA40" s="197"/>
    </row>
    <row r="41" spans="1:131" s="198" customFormat="1" ht="26.25" customHeight="1">
      <c r="A41" s="211">
        <v>14</v>
      </c>
      <c r="B41" s="1045" t="s">
        <v>393</v>
      </c>
      <c r="C41" s="1046"/>
      <c r="D41" s="1046"/>
      <c r="E41" s="1046"/>
      <c r="F41" s="1046"/>
      <c r="G41" s="1046"/>
      <c r="H41" s="1046"/>
      <c r="I41" s="1046"/>
      <c r="J41" s="1046"/>
      <c r="K41" s="1046"/>
      <c r="L41" s="1046"/>
      <c r="M41" s="1046"/>
      <c r="N41" s="1046"/>
      <c r="O41" s="1046"/>
      <c r="P41" s="1047"/>
      <c r="Q41" s="1069">
        <v>27</v>
      </c>
      <c r="R41" s="1070"/>
      <c r="S41" s="1070"/>
      <c r="T41" s="1070"/>
      <c r="U41" s="1070"/>
      <c r="V41" s="1070">
        <v>27</v>
      </c>
      <c r="W41" s="1070"/>
      <c r="X41" s="1070"/>
      <c r="Y41" s="1070"/>
      <c r="Z41" s="1070"/>
      <c r="AA41" s="1070" t="s">
        <v>573</v>
      </c>
      <c r="AB41" s="1070"/>
      <c r="AC41" s="1070"/>
      <c r="AD41" s="1070"/>
      <c r="AE41" s="1071"/>
      <c r="AF41" s="1051" t="s">
        <v>110</v>
      </c>
      <c r="AG41" s="1052"/>
      <c r="AH41" s="1052"/>
      <c r="AI41" s="1052"/>
      <c r="AJ41" s="1053"/>
      <c r="AK41" s="1006">
        <v>25</v>
      </c>
      <c r="AL41" s="997"/>
      <c r="AM41" s="997"/>
      <c r="AN41" s="997"/>
      <c r="AO41" s="997"/>
      <c r="AP41" s="997" t="s">
        <v>573</v>
      </c>
      <c r="AQ41" s="997"/>
      <c r="AR41" s="997"/>
      <c r="AS41" s="997"/>
      <c r="AT41" s="997"/>
      <c r="AU41" s="997" t="s">
        <v>573</v>
      </c>
      <c r="AV41" s="997"/>
      <c r="AW41" s="997"/>
      <c r="AX41" s="997"/>
      <c r="AY41" s="997"/>
      <c r="AZ41" s="1068" t="s">
        <v>574</v>
      </c>
      <c r="BA41" s="1068"/>
      <c r="BB41" s="1068"/>
      <c r="BC41" s="1068"/>
      <c r="BD41" s="1068"/>
      <c r="BE41" s="1063" t="s">
        <v>388</v>
      </c>
      <c r="BF41" s="1063"/>
      <c r="BG41" s="1063"/>
      <c r="BH41" s="1063"/>
      <c r="BI41" s="1064"/>
      <c r="BJ41" s="203"/>
      <c r="BK41" s="203"/>
      <c r="BL41" s="203"/>
      <c r="BM41" s="203"/>
      <c r="BN41" s="203"/>
      <c r="BO41" s="215"/>
      <c r="BP41" s="215"/>
      <c r="BQ41" s="212">
        <v>35</v>
      </c>
      <c r="BR41" s="213"/>
      <c r="BS41" s="1040"/>
      <c r="BT41" s="1041"/>
      <c r="BU41" s="1041"/>
      <c r="BV41" s="1041"/>
      <c r="BW41" s="1041"/>
      <c r="BX41" s="1041"/>
      <c r="BY41" s="1041"/>
      <c r="BZ41" s="1041"/>
      <c r="CA41" s="1041"/>
      <c r="CB41" s="1041"/>
      <c r="CC41" s="1041"/>
      <c r="CD41" s="1041"/>
      <c r="CE41" s="1041"/>
      <c r="CF41" s="1041"/>
      <c r="CG41" s="1042"/>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8"/>
      <c r="DW41" s="1019"/>
      <c r="DX41" s="1019"/>
      <c r="DY41" s="1019"/>
      <c r="DZ41" s="1020"/>
      <c r="EA41" s="197"/>
    </row>
    <row r="42" spans="1:131" s="198" customFormat="1" ht="26.25" customHeight="1">
      <c r="A42" s="211">
        <v>15</v>
      </c>
      <c r="B42" s="1045"/>
      <c r="C42" s="1046"/>
      <c r="D42" s="1046"/>
      <c r="E42" s="1046"/>
      <c r="F42" s="1046"/>
      <c r="G42" s="1046"/>
      <c r="H42" s="1046"/>
      <c r="I42" s="1046"/>
      <c r="J42" s="1046"/>
      <c r="K42" s="1046"/>
      <c r="L42" s="1046"/>
      <c r="M42" s="1046"/>
      <c r="N42" s="1046"/>
      <c r="O42" s="1046"/>
      <c r="P42" s="1047"/>
      <c r="Q42" s="1069"/>
      <c r="R42" s="1070"/>
      <c r="S42" s="1070"/>
      <c r="T42" s="1070"/>
      <c r="U42" s="1070"/>
      <c r="V42" s="1070"/>
      <c r="W42" s="1070"/>
      <c r="X42" s="1070"/>
      <c r="Y42" s="1070"/>
      <c r="Z42" s="1070"/>
      <c r="AA42" s="1070"/>
      <c r="AB42" s="1070"/>
      <c r="AC42" s="1070"/>
      <c r="AD42" s="1070"/>
      <c r="AE42" s="1071"/>
      <c r="AF42" s="1051"/>
      <c r="AG42" s="1052"/>
      <c r="AH42" s="1052"/>
      <c r="AI42" s="1052"/>
      <c r="AJ42" s="1053"/>
      <c r="AK42" s="1006"/>
      <c r="AL42" s="997"/>
      <c r="AM42" s="997"/>
      <c r="AN42" s="997"/>
      <c r="AO42" s="997"/>
      <c r="AP42" s="997"/>
      <c r="AQ42" s="997"/>
      <c r="AR42" s="997"/>
      <c r="AS42" s="997"/>
      <c r="AT42" s="997"/>
      <c r="AU42" s="997"/>
      <c r="AV42" s="997"/>
      <c r="AW42" s="997"/>
      <c r="AX42" s="997"/>
      <c r="AY42" s="997"/>
      <c r="AZ42" s="1068"/>
      <c r="BA42" s="1068"/>
      <c r="BB42" s="1068"/>
      <c r="BC42" s="1068"/>
      <c r="BD42" s="1068"/>
      <c r="BE42" s="1063"/>
      <c r="BF42" s="1063"/>
      <c r="BG42" s="1063"/>
      <c r="BH42" s="1063"/>
      <c r="BI42" s="1064"/>
      <c r="BJ42" s="203"/>
      <c r="BK42" s="203"/>
      <c r="BL42" s="203"/>
      <c r="BM42" s="203"/>
      <c r="BN42" s="203"/>
      <c r="BO42" s="215"/>
      <c r="BP42" s="215"/>
      <c r="BQ42" s="212">
        <v>36</v>
      </c>
      <c r="BR42" s="213"/>
      <c r="BS42" s="1040"/>
      <c r="BT42" s="1041"/>
      <c r="BU42" s="1041"/>
      <c r="BV42" s="1041"/>
      <c r="BW42" s="1041"/>
      <c r="BX42" s="1041"/>
      <c r="BY42" s="1041"/>
      <c r="BZ42" s="1041"/>
      <c r="CA42" s="1041"/>
      <c r="CB42" s="1041"/>
      <c r="CC42" s="1041"/>
      <c r="CD42" s="1041"/>
      <c r="CE42" s="1041"/>
      <c r="CF42" s="1041"/>
      <c r="CG42" s="1042"/>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8"/>
      <c r="DW42" s="1019"/>
      <c r="DX42" s="1019"/>
      <c r="DY42" s="1019"/>
      <c r="DZ42" s="1020"/>
      <c r="EA42" s="197"/>
    </row>
    <row r="43" spans="1:131" s="198" customFormat="1" ht="26.25" customHeight="1">
      <c r="A43" s="211">
        <v>16</v>
      </c>
      <c r="B43" s="1045"/>
      <c r="C43" s="1046"/>
      <c r="D43" s="1046"/>
      <c r="E43" s="1046"/>
      <c r="F43" s="1046"/>
      <c r="G43" s="1046"/>
      <c r="H43" s="1046"/>
      <c r="I43" s="1046"/>
      <c r="J43" s="1046"/>
      <c r="K43" s="1046"/>
      <c r="L43" s="1046"/>
      <c r="M43" s="1046"/>
      <c r="N43" s="1046"/>
      <c r="O43" s="1046"/>
      <c r="P43" s="1047"/>
      <c r="Q43" s="1069"/>
      <c r="R43" s="1070"/>
      <c r="S43" s="1070"/>
      <c r="T43" s="1070"/>
      <c r="U43" s="1070"/>
      <c r="V43" s="1070"/>
      <c r="W43" s="1070"/>
      <c r="X43" s="1070"/>
      <c r="Y43" s="1070"/>
      <c r="Z43" s="1070"/>
      <c r="AA43" s="1070"/>
      <c r="AB43" s="1070"/>
      <c r="AC43" s="1070"/>
      <c r="AD43" s="1070"/>
      <c r="AE43" s="1071"/>
      <c r="AF43" s="1051"/>
      <c r="AG43" s="1052"/>
      <c r="AH43" s="1052"/>
      <c r="AI43" s="1052"/>
      <c r="AJ43" s="1053"/>
      <c r="AK43" s="1006"/>
      <c r="AL43" s="997"/>
      <c r="AM43" s="997"/>
      <c r="AN43" s="997"/>
      <c r="AO43" s="997"/>
      <c r="AP43" s="997"/>
      <c r="AQ43" s="997"/>
      <c r="AR43" s="997"/>
      <c r="AS43" s="997"/>
      <c r="AT43" s="997"/>
      <c r="AU43" s="997"/>
      <c r="AV43" s="997"/>
      <c r="AW43" s="997"/>
      <c r="AX43" s="997"/>
      <c r="AY43" s="997"/>
      <c r="AZ43" s="1068"/>
      <c r="BA43" s="1068"/>
      <c r="BB43" s="1068"/>
      <c r="BC43" s="1068"/>
      <c r="BD43" s="1068"/>
      <c r="BE43" s="1063"/>
      <c r="BF43" s="1063"/>
      <c r="BG43" s="1063"/>
      <c r="BH43" s="1063"/>
      <c r="BI43" s="1064"/>
      <c r="BJ43" s="203"/>
      <c r="BK43" s="203"/>
      <c r="BL43" s="203"/>
      <c r="BM43" s="203"/>
      <c r="BN43" s="203"/>
      <c r="BO43" s="215"/>
      <c r="BP43" s="215"/>
      <c r="BQ43" s="212">
        <v>37</v>
      </c>
      <c r="BR43" s="213"/>
      <c r="BS43" s="1040"/>
      <c r="BT43" s="1041"/>
      <c r="BU43" s="1041"/>
      <c r="BV43" s="1041"/>
      <c r="BW43" s="1041"/>
      <c r="BX43" s="1041"/>
      <c r="BY43" s="1041"/>
      <c r="BZ43" s="1041"/>
      <c r="CA43" s="1041"/>
      <c r="CB43" s="1041"/>
      <c r="CC43" s="1041"/>
      <c r="CD43" s="1041"/>
      <c r="CE43" s="1041"/>
      <c r="CF43" s="1041"/>
      <c r="CG43" s="1042"/>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8"/>
      <c r="DW43" s="1019"/>
      <c r="DX43" s="1019"/>
      <c r="DY43" s="1019"/>
      <c r="DZ43" s="1020"/>
      <c r="EA43" s="197"/>
    </row>
    <row r="44" spans="1:131" s="198" customFormat="1" ht="26.25" customHeight="1">
      <c r="A44" s="211">
        <v>17</v>
      </c>
      <c r="B44" s="1045"/>
      <c r="C44" s="1046"/>
      <c r="D44" s="1046"/>
      <c r="E44" s="1046"/>
      <c r="F44" s="1046"/>
      <c r="G44" s="1046"/>
      <c r="H44" s="1046"/>
      <c r="I44" s="1046"/>
      <c r="J44" s="1046"/>
      <c r="K44" s="1046"/>
      <c r="L44" s="1046"/>
      <c r="M44" s="1046"/>
      <c r="N44" s="1046"/>
      <c r="O44" s="1046"/>
      <c r="P44" s="1047"/>
      <c r="Q44" s="1069"/>
      <c r="R44" s="1070"/>
      <c r="S44" s="1070"/>
      <c r="T44" s="1070"/>
      <c r="U44" s="1070"/>
      <c r="V44" s="1070"/>
      <c r="W44" s="1070"/>
      <c r="X44" s="1070"/>
      <c r="Y44" s="1070"/>
      <c r="Z44" s="1070"/>
      <c r="AA44" s="1070"/>
      <c r="AB44" s="1070"/>
      <c r="AC44" s="1070"/>
      <c r="AD44" s="1070"/>
      <c r="AE44" s="1071"/>
      <c r="AF44" s="1051"/>
      <c r="AG44" s="1052"/>
      <c r="AH44" s="1052"/>
      <c r="AI44" s="1052"/>
      <c r="AJ44" s="1053"/>
      <c r="AK44" s="1006"/>
      <c r="AL44" s="997"/>
      <c r="AM44" s="997"/>
      <c r="AN44" s="997"/>
      <c r="AO44" s="997"/>
      <c r="AP44" s="997"/>
      <c r="AQ44" s="997"/>
      <c r="AR44" s="997"/>
      <c r="AS44" s="997"/>
      <c r="AT44" s="997"/>
      <c r="AU44" s="997"/>
      <c r="AV44" s="997"/>
      <c r="AW44" s="997"/>
      <c r="AX44" s="997"/>
      <c r="AY44" s="997"/>
      <c r="AZ44" s="1068"/>
      <c r="BA44" s="1068"/>
      <c r="BB44" s="1068"/>
      <c r="BC44" s="1068"/>
      <c r="BD44" s="1068"/>
      <c r="BE44" s="1063"/>
      <c r="BF44" s="1063"/>
      <c r="BG44" s="1063"/>
      <c r="BH44" s="1063"/>
      <c r="BI44" s="1064"/>
      <c r="BJ44" s="203"/>
      <c r="BK44" s="203"/>
      <c r="BL44" s="203"/>
      <c r="BM44" s="203"/>
      <c r="BN44" s="203"/>
      <c r="BO44" s="215"/>
      <c r="BP44" s="215"/>
      <c r="BQ44" s="212">
        <v>38</v>
      </c>
      <c r="BR44" s="213"/>
      <c r="BS44" s="1040"/>
      <c r="BT44" s="1041"/>
      <c r="BU44" s="1041"/>
      <c r="BV44" s="1041"/>
      <c r="BW44" s="1041"/>
      <c r="BX44" s="1041"/>
      <c r="BY44" s="1041"/>
      <c r="BZ44" s="1041"/>
      <c r="CA44" s="1041"/>
      <c r="CB44" s="1041"/>
      <c r="CC44" s="1041"/>
      <c r="CD44" s="1041"/>
      <c r="CE44" s="1041"/>
      <c r="CF44" s="1041"/>
      <c r="CG44" s="1042"/>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8"/>
      <c r="DW44" s="1019"/>
      <c r="DX44" s="1019"/>
      <c r="DY44" s="1019"/>
      <c r="DZ44" s="1020"/>
      <c r="EA44" s="197"/>
    </row>
    <row r="45" spans="1:131" s="198" customFormat="1" ht="26.25" customHeight="1">
      <c r="A45" s="211">
        <v>18</v>
      </c>
      <c r="B45" s="1045"/>
      <c r="C45" s="1046"/>
      <c r="D45" s="1046"/>
      <c r="E45" s="1046"/>
      <c r="F45" s="1046"/>
      <c r="G45" s="1046"/>
      <c r="H45" s="1046"/>
      <c r="I45" s="1046"/>
      <c r="J45" s="1046"/>
      <c r="K45" s="1046"/>
      <c r="L45" s="1046"/>
      <c r="M45" s="1046"/>
      <c r="N45" s="1046"/>
      <c r="O45" s="1046"/>
      <c r="P45" s="1047"/>
      <c r="Q45" s="1069"/>
      <c r="R45" s="1070"/>
      <c r="S45" s="1070"/>
      <c r="T45" s="1070"/>
      <c r="U45" s="1070"/>
      <c r="V45" s="1070"/>
      <c r="W45" s="1070"/>
      <c r="X45" s="1070"/>
      <c r="Y45" s="1070"/>
      <c r="Z45" s="1070"/>
      <c r="AA45" s="1070"/>
      <c r="AB45" s="1070"/>
      <c r="AC45" s="1070"/>
      <c r="AD45" s="1070"/>
      <c r="AE45" s="1071"/>
      <c r="AF45" s="1051"/>
      <c r="AG45" s="1052"/>
      <c r="AH45" s="1052"/>
      <c r="AI45" s="1052"/>
      <c r="AJ45" s="1053"/>
      <c r="AK45" s="1006"/>
      <c r="AL45" s="997"/>
      <c r="AM45" s="997"/>
      <c r="AN45" s="997"/>
      <c r="AO45" s="997"/>
      <c r="AP45" s="997"/>
      <c r="AQ45" s="997"/>
      <c r="AR45" s="997"/>
      <c r="AS45" s="997"/>
      <c r="AT45" s="997"/>
      <c r="AU45" s="997"/>
      <c r="AV45" s="997"/>
      <c r="AW45" s="997"/>
      <c r="AX45" s="997"/>
      <c r="AY45" s="997"/>
      <c r="AZ45" s="1068"/>
      <c r="BA45" s="1068"/>
      <c r="BB45" s="1068"/>
      <c r="BC45" s="1068"/>
      <c r="BD45" s="1068"/>
      <c r="BE45" s="1063"/>
      <c r="BF45" s="1063"/>
      <c r="BG45" s="1063"/>
      <c r="BH45" s="1063"/>
      <c r="BI45" s="1064"/>
      <c r="BJ45" s="203"/>
      <c r="BK45" s="203"/>
      <c r="BL45" s="203"/>
      <c r="BM45" s="203"/>
      <c r="BN45" s="203"/>
      <c r="BO45" s="215"/>
      <c r="BP45" s="215"/>
      <c r="BQ45" s="212">
        <v>39</v>
      </c>
      <c r="BR45" s="213"/>
      <c r="BS45" s="1040"/>
      <c r="BT45" s="1041"/>
      <c r="BU45" s="1041"/>
      <c r="BV45" s="1041"/>
      <c r="BW45" s="1041"/>
      <c r="BX45" s="1041"/>
      <c r="BY45" s="1041"/>
      <c r="BZ45" s="1041"/>
      <c r="CA45" s="1041"/>
      <c r="CB45" s="1041"/>
      <c r="CC45" s="1041"/>
      <c r="CD45" s="1041"/>
      <c r="CE45" s="1041"/>
      <c r="CF45" s="1041"/>
      <c r="CG45" s="1042"/>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8"/>
      <c r="DW45" s="1019"/>
      <c r="DX45" s="1019"/>
      <c r="DY45" s="1019"/>
      <c r="DZ45" s="1020"/>
      <c r="EA45" s="197"/>
    </row>
    <row r="46" spans="1:131" s="198" customFormat="1" ht="26.25" customHeight="1">
      <c r="A46" s="211">
        <v>19</v>
      </c>
      <c r="B46" s="1045"/>
      <c r="C46" s="1046"/>
      <c r="D46" s="1046"/>
      <c r="E46" s="1046"/>
      <c r="F46" s="1046"/>
      <c r="G46" s="1046"/>
      <c r="H46" s="1046"/>
      <c r="I46" s="1046"/>
      <c r="J46" s="1046"/>
      <c r="K46" s="1046"/>
      <c r="L46" s="1046"/>
      <c r="M46" s="1046"/>
      <c r="N46" s="1046"/>
      <c r="O46" s="1046"/>
      <c r="P46" s="1047"/>
      <c r="Q46" s="1069"/>
      <c r="R46" s="1070"/>
      <c r="S46" s="1070"/>
      <c r="T46" s="1070"/>
      <c r="U46" s="1070"/>
      <c r="V46" s="1070"/>
      <c r="W46" s="1070"/>
      <c r="X46" s="1070"/>
      <c r="Y46" s="1070"/>
      <c r="Z46" s="1070"/>
      <c r="AA46" s="1070"/>
      <c r="AB46" s="1070"/>
      <c r="AC46" s="1070"/>
      <c r="AD46" s="1070"/>
      <c r="AE46" s="1071"/>
      <c r="AF46" s="1051"/>
      <c r="AG46" s="1052"/>
      <c r="AH46" s="1052"/>
      <c r="AI46" s="1052"/>
      <c r="AJ46" s="1053"/>
      <c r="AK46" s="1006"/>
      <c r="AL46" s="997"/>
      <c r="AM46" s="997"/>
      <c r="AN46" s="997"/>
      <c r="AO46" s="997"/>
      <c r="AP46" s="997"/>
      <c r="AQ46" s="997"/>
      <c r="AR46" s="997"/>
      <c r="AS46" s="997"/>
      <c r="AT46" s="997"/>
      <c r="AU46" s="997"/>
      <c r="AV46" s="997"/>
      <c r="AW46" s="997"/>
      <c r="AX46" s="997"/>
      <c r="AY46" s="997"/>
      <c r="AZ46" s="1068"/>
      <c r="BA46" s="1068"/>
      <c r="BB46" s="1068"/>
      <c r="BC46" s="1068"/>
      <c r="BD46" s="1068"/>
      <c r="BE46" s="1063"/>
      <c r="BF46" s="1063"/>
      <c r="BG46" s="1063"/>
      <c r="BH46" s="1063"/>
      <c r="BI46" s="1064"/>
      <c r="BJ46" s="203"/>
      <c r="BK46" s="203"/>
      <c r="BL46" s="203"/>
      <c r="BM46" s="203"/>
      <c r="BN46" s="203"/>
      <c r="BO46" s="215"/>
      <c r="BP46" s="215"/>
      <c r="BQ46" s="212">
        <v>40</v>
      </c>
      <c r="BR46" s="213"/>
      <c r="BS46" s="1040"/>
      <c r="BT46" s="1041"/>
      <c r="BU46" s="1041"/>
      <c r="BV46" s="1041"/>
      <c r="BW46" s="1041"/>
      <c r="BX46" s="1041"/>
      <c r="BY46" s="1041"/>
      <c r="BZ46" s="1041"/>
      <c r="CA46" s="1041"/>
      <c r="CB46" s="1041"/>
      <c r="CC46" s="1041"/>
      <c r="CD46" s="1041"/>
      <c r="CE46" s="1041"/>
      <c r="CF46" s="1041"/>
      <c r="CG46" s="1042"/>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8"/>
      <c r="DW46" s="1019"/>
      <c r="DX46" s="1019"/>
      <c r="DY46" s="1019"/>
      <c r="DZ46" s="1020"/>
      <c r="EA46" s="197"/>
    </row>
    <row r="47" spans="1:131" s="198" customFormat="1" ht="26.25" customHeight="1">
      <c r="A47" s="211">
        <v>20</v>
      </c>
      <c r="B47" s="1045"/>
      <c r="C47" s="1046"/>
      <c r="D47" s="1046"/>
      <c r="E47" s="1046"/>
      <c r="F47" s="1046"/>
      <c r="G47" s="1046"/>
      <c r="H47" s="1046"/>
      <c r="I47" s="1046"/>
      <c r="J47" s="1046"/>
      <c r="K47" s="1046"/>
      <c r="L47" s="1046"/>
      <c r="M47" s="1046"/>
      <c r="N47" s="1046"/>
      <c r="O47" s="1046"/>
      <c r="P47" s="1047"/>
      <c r="Q47" s="1069"/>
      <c r="R47" s="1070"/>
      <c r="S47" s="1070"/>
      <c r="T47" s="1070"/>
      <c r="U47" s="1070"/>
      <c r="V47" s="1070"/>
      <c r="W47" s="1070"/>
      <c r="X47" s="1070"/>
      <c r="Y47" s="1070"/>
      <c r="Z47" s="1070"/>
      <c r="AA47" s="1070"/>
      <c r="AB47" s="1070"/>
      <c r="AC47" s="1070"/>
      <c r="AD47" s="1070"/>
      <c r="AE47" s="1071"/>
      <c r="AF47" s="1051"/>
      <c r="AG47" s="1052"/>
      <c r="AH47" s="1052"/>
      <c r="AI47" s="1052"/>
      <c r="AJ47" s="1053"/>
      <c r="AK47" s="1006"/>
      <c r="AL47" s="997"/>
      <c r="AM47" s="997"/>
      <c r="AN47" s="997"/>
      <c r="AO47" s="997"/>
      <c r="AP47" s="997"/>
      <c r="AQ47" s="997"/>
      <c r="AR47" s="997"/>
      <c r="AS47" s="997"/>
      <c r="AT47" s="997"/>
      <c r="AU47" s="997"/>
      <c r="AV47" s="997"/>
      <c r="AW47" s="997"/>
      <c r="AX47" s="997"/>
      <c r="AY47" s="997"/>
      <c r="AZ47" s="1068"/>
      <c r="BA47" s="1068"/>
      <c r="BB47" s="1068"/>
      <c r="BC47" s="1068"/>
      <c r="BD47" s="1068"/>
      <c r="BE47" s="1063"/>
      <c r="BF47" s="1063"/>
      <c r="BG47" s="1063"/>
      <c r="BH47" s="1063"/>
      <c r="BI47" s="1064"/>
      <c r="BJ47" s="203"/>
      <c r="BK47" s="203"/>
      <c r="BL47" s="203"/>
      <c r="BM47" s="203"/>
      <c r="BN47" s="203"/>
      <c r="BO47" s="215"/>
      <c r="BP47" s="215"/>
      <c r="BQ47" s="212">
        <v>41</v>
      </c>
      <c r="BR47" s="213"/>
      <c r="BS47" s="1040"/>
      <c r="BT47" s="1041"/>
      <c r="BU47" s="1041"/>
      <c r="BV47" s="1041"/>
      <c r="BW47" s="1041"/>
      <c r="BX47" s="1041"/>
      <c r="BY47" s="1041"/>
      <c r="BZ47" s="1041"/>
      <c r="CA47" s="1041"/>
      <c r="CB47" s="1041"/>
      <c r="CC47" s="1041"/>
      <c r="CD47" s="1041"/>
      <c r="CE47" s="1041"/>
      <c r="CF47" s="1041"/>
      <c r="CG47" s="1042"/>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8"/>
      <c r="DW47" s="1019"/>
      <c r="DX47" s="1019"/>
      <c r="DY47" s="1019"/>
      <c r="DZ47" s="1020"/>
      <c r="EA47" s="197"/>
    </row>
    <row r="48" spans="1:131" s="198" customFormat="1" ht="26.25" customHeight="1">
      <c r="A48" s="211">
        <v>21</v>
      </c>
      <c r="B48" s="1045"/>
      <c r="C48" s="1046"/>
      <c r="D48" s="1046"/>
      <c r="E48" s="1046"/>
      <c r="F48" s="1046"/>
      <c r="G48" s="1046"/>
      <c r="H48" s="1046"/>
      <c r="I48" s="1046"/>
      <c r="J48" s="1046"/>
      <c r="K48" s="1046"/>
      <c r="L48" s="1046"/>
      <c r="M48" s="1046"/>
      <c r="N48" s="1046"/>
      <c r="O48" s="1046"/>
      <c r="P48" s="1047"/>
      <c r="Q48" s="1069"/>
      <c r="R48" s="1070"/>
      <c r="S48" s="1070"/>
      <c r="T48" s="1070"/>
      <c r="U48" s="1070"/>
      <c r="V48" s="1070"/>
      <c r="W48" s="1070"/>
      <c r="X48" s="1070"/>
      <c r="Y48" s="1070"/>
      <c r="Z48" s="1070"/>
      <c r="AA48" s="1070"/>
      <c r="AB48" s="1070"/>
      <c r="AC48" s="1070"/>
      <c r="AD48" s="1070"/>
      <c r="AE48" s="1071"/>
      <c r="AF48" s="1051"/>
      <c r="AG48" s="1052"/>
      <c r="AH48" s="1052"/>
      <c r="AI48" s="1052"/>
      <c r="AJ48" s="1053"/>
      <c r="AK48" s="1006"/>
      <c r="AL48" s="997"/>
      <c r="AM48" s="997"/>
      <c r="AN48" s="997"/>
      <c r="AO48" s="997"/>
      <c r="AP48" s="997"/>
      <c r="AQ48" s="997"/>
      <c r="AR48" s="997"/>
      <c r="AS48" s="997"/>
      <c r="AT48" s="997"/>
      <c r="AU48" s="997"/>
      <c r="AV48" s="997"/>
      <c r="AW48" s="997"/>
      <c r="AX48" s="997"/>
      <c r="AY48" s="997"/>
      <c r="AZ48" s="1068"/>
      <c r="BA48" s="1068"/>
      <c r="BB48" s="1068"/>
      <c r="BC48" s="1068"/>
      <c r="BD48" s="1068"/>
      <c r="BE48" s="1063"/>
      <c r="BF48" s="1063"/>
      <c r="BG48" s="1063"/>
      <c r="BH48" s="1063"/>
      <c r="BI48" s="1064"/>
      <c r="BJ48" s="203"/>
      <c r="BK48" s="203"/>
      <c r="BL48" s="203"/>
      <c r="BM48" s="203"/>
      <c r="BN48" s="203"/>
      <c r="BO48" s="215"/>
      <c r="BP48" s="215"/>
      <c r="BQ48" s="212">
        <v>42</v>
      </c>
      <c r="BR48" s="213"/>
      <c r="BS48" s="1040"/>
      <c r="BT48" s="1041"/>
      <c r="BU48" s="1041"/>
      <c r="BV48" s="1041"/>
      <c r="BW48" s="1041"/>
      <c r="BX48" s="1041"/>
      <c r="BY48" s="1041"/>
      <c r="BZ48" s="1041"/>
      <c r="CA48" s="1041"/>
      <c r="CB48" s="1041"/>
      <c r="CC48" s="1041"/>
      <c r="CD48" s="1041"/>
      <c r="CE48" s="1041"/>
      <c r="CF48" s="1041"/>
      <c r="CG48" s="1042"/>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8"/>
      <c r="DW48" s="1019"/>
      <c r="DX48" s="1019"/>
      <c r="DY48" s="1019"/>
      <c r="DZ48" s="1020"/>
      <c r="EA48" s="197"/>
    </row>
    <row r="49" spans="1:131" s="198" customFormat="1" ht="26.25" customHeight="1">
      <c r="A49" s="211">
        <v>22</v>
      </c>
      <c r="B49" s="1045"/>
      <c r="C49" s="1046"/>
      <c r="D49" s="1046"/>
      <c r="E49" s="1046"/>
      <c r="F49" s="1046"/>
      <c r="G49" s="1046"/>
      <c r="H49" s="1046"/>
      <c r="I49" s="1046"/>
      <c r="J49" s="1046"/>
      <c r="K49" s="1046"/>
      <c r="L49" s="1046"/>
      <c r="M49" s="1046"/>
      <c r="N49" s="1046"/>
      <c r="O49" s="1046"/>
      <c r="P49" s="1047"/>
      <c r="Q49" s="1069"/>
      <c r="R49" s="1070"/>
      <c r="S49" s="1070"/>
      <c r="T49" s="1070"/>
      <c r="U49" s="1070"/>
      <c r="V49" s="1070"/>
      <c r="W49" s="1070"/>
      <c r="X49" s="1070"/>
      <c r="Y49" s="1070"/>
      <c r="Z49" s="1070"/>
      <c r="AA49" s="1070"/>
      <c r="AB49" s="1070"/>
      <c r="AC49" s="1070"/>
      <c r="AD49" s="1070"/>
      <c r="AE49" s="1071"/>
      <c r="AF49" s="1051"/>
      <c r="AG49" s="1052"/>
      <c r="AH49" s="1052"/>
      <c r="AI49" s="1052"/>
      <c r="AJ49" s="1053"/>
      <c r="AK49" s="1006"/>
      <c r="AL49" s="997"/>
      <c r="AM49" s="997"/>
      <c r="AN49" s="997"/>
      <c r="AO49" s="997"/>
      <c r="AP49" s="997"/>
      <c r="AQ49" s="997"/>
      <c r="AR49" s="997"/>
      <c r="AS49" s="997"/>
      <c r="AT49" s="997"/>
      <c r="AU49" s="997"/>
      <c r="AV49" s="997"/>
      <c r="AW49" s="997"/>
      <c r="AX49" s="997"/>
      <c r="AY49" s="997"/>
      <c r="AZ49" s="1068"/>
      <c r="BA49" s="1068"/>
      <c r="BB49" s="1068"/>
      <c r="BC49" s="1068"/>
      <c r="BD49" s="1068"/>
      <c r="BE49" s="1063"/>
      <c r="BF49" s="1063"/>
      <c r="BG49" s="1063"/>
      <c r="BH49" s="1063"/>
      <c r="BI49" s="1064"/>
      <c r="BJ49" s="203"/>
      <c r="BK49" s="203"/>
      <c r="BL49" s="203"/>
      <c r="BM49" s="203"/>
      <c r="BN49" s="203"/>
      <c r="BO49" s="215"/>
      <c r="BP49" s="215"/>
      <c r="BQ49" s="212">
        <v>43</v>
      </c>
      <c r="BR49" s="213"/>
      <c r="BS49" s="1040"/>
      <c r="BT49" s="1041"/>
      <c r="BU49" s="1041"/>
      <c r="BV49" s="1041"/>
      <c r="BW49" s="1041"/>
      <c r="BX49" s="1041"/>
      <c r="BY49" s="1041"/>
      <c r="BZ49" s="1041"/>
      <c r="CA49" s="1041"/>
      <c r="CB49" s="1041"/>
      <c r="CC49" s="1041"/>
      <c r="CD49" s="1041"/>
      <c r="CE49" s="1041"/>
      <c r="CF49" s="1041"/>
      <c r="CG49" s="1042"/>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8"/>
      <c r="DW49" s="1019"/>
      <c r="DX49" s="1019"/>
      <c r="DY49" s="1019"/>
      <c r="DZ49" s="1020"/>
      <c r="EA49" s="197"/>
    </row>
    <row r="50" spans="1:131" s="198" customFormat="1" ht="26.25" customHeight="1">
      <c r="A50" s="211">
        <v>23</v>
      </c>
      <c r="B50" s="1045"/>
      <c r="C50" s="1046"/>
      <c r="D50" s="1046"/>
      <c r="E50" s="1046"/>
      <c r="F50" s="1046"/>
      <c r="G50" s="1046"/>
      <c r="H50" s="1046"/>
      <c r="I50" s="1046"/>
      <c r="J50" s="1046"/>
      <c r="K50" s="1046"/>
      <c r="L50" s="1046"/>
      <c r="M50" s="1046"/>
      <c r="N50" s="1046"/>
      <c r="O50" s="1046"/>
      <c r="P50" s="1047"/>
      <c r="Q50" s="1048"/>
      <c r="R50" s="1049"/>
      <c r="S50" s="1049"/>
      <c r="T50" s="1049"/>
      <c r="U50" s="1049"/>
      <c r="V50" s="1049"/>
      <c r="W50" s="1049"/>
      <c r="X50" s="1049"/>
      <c r="Y50" s="1049"/>
      <c r="Z50" s="1049"/>
      <c r="AA50" s="1049"/>
      <c r="AB50" s="1049"/>
      <c r="AC50" s="1049"/>
      <c r="AD50" s="1049"/>
      <c r="AE50" s="1050"/>
      <c r="AF50" s="1051"/>
      <c r="AG50" s="1052"/>
      <c r="AH50" s="1052"/>
      <c r="AI50" s="1052"/>
      <c r="AJ50" s="1053"/>
      <c r="AK50" s="1054"/>
      <c r="AL50" s="1049"/>
      <c r="AM50" s="1049"/>
      <c r="AN50" s="1049"/>
      <c r="AO50" s="1049"/>
      <c r="AP50" s="1049"/>
      <c r="AQ50" s="1049"/>
      <c r="AR50" s="1049"/>
      <c r="AS50" s="1049"/>
      <c r="AT50" s="1049"/>
      <c r="AU50" s="1049"/>
      <c r="AV50" s="1049"/>
      <c r="AW50" s="1049"/>
      <c r="AX50" s="1049"/>
      <c r="AY50" s="1049"/>
      <c r="AZ50" s="1055"/>
      <c r="BA50" s="1055"/>
      <c r="BB50" s="1055"/>
      <c r="BC50" s="1055"/>
      <c r="BD50" s="1055"/>
      <c r="BE50" s="1063"/>
      <c r="BF50" s="1063"/>
      <c r="BG50" s="1063"/>
      <c r="BH50" s="1063"/>
      <c r="BI50" s="1064"/>
      <c r="BJ50" s="203"/>
      <c r="BK50" s="203"/>
      <c r="BL50" s="203"/>
      <c r="BM50" s="203"/>
      <c r="BN50" s="203"/>
      <c r="BO50" s="215"/>
      <c r="BP50" s="215"/>
      <c r="BQ50" s="212">
        <v>44</v>
      </c>
      <c r="BR50" s="213"/>
      <c r="BS50" s="1040"/>
      <c r="BT50" s="1041"/>
      <c r="BU50" s="1041"/>
      <c r="BV50" s="1041"/>
      <c r="BW50" s="1041"/>
      <c r="BX50" s="1041"/>
      <c r="BY50" s="1041"/>
      <c r="BZ50" s="1041"/>
      <c r="CA50" s="1041"/>
      <c r="CB50" s="1041"/>
      <c r="CC50" s="1041"/>
      <c r="CD50" s="1041"/>
      <c r="CE50" s="1041"/>
      <c r="CF50" s="1041"/>
      <c r="CG50" s="1042"/>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8"/>
      <c r="DW50" s="1019"/>
      <c r="DX50" s="1019"/>
      <c r="DY50" s="1019"/>
      <c r="DZ50" s="1020"/>
      <c r="EA50" s="197"/>
    </row>
    <row r="51" spans="1:131" s="198" customFormat="1" ht="26.25" customHeight="1">
      <c r="A51" s="211">
        <v>24</v>
      </c>
      <c r="B51" s="1045"/>
      <c r="C51" s="1046"/>
      <c r="D51" s="1046"/>
      <c r="E51" s="1046"/>
      <c r="F51" s="1046"/>
      <c r="G51" s="1046"/>
      <c r="H51" s="1046"/>
      <c r="I51" s="1046"/>
      <c r="J51" s="1046"/>
      <c r="K51" s="1046"/>
      <c r="L51" s="1046"/>
      <c r="M51" s="1046"/>
      <c r="N51" s="1046"/>
      <c r="O51" s="1046"/>
      <c r="P51" s="1047"/>
      <c r="Q51" s="1048"/>
      <c r="R51" s="1049"/>
      <c r="S51" s="1049"/>
      <c r="T51" s="1049"/>
      <c r="U51" s="1049"/>
      <c r="V51" s="1049"/>
      <c r="W51" s="1049"/>
      <c r="X51" s="1049"/>
      <c r="Y51" s="1049"/>
      <c r="Z51" s="1049"/>
      <c r="AA51" s="1049"/>
      <c r="AB51" s="1049"/>
      <c r="AC51" s="1049"/>
      <c r="AD51" s="1049"/>
      <c r="AE51" s="1050"/>
      <c r="AF51" s="1051"/>
      <c r="AG51" s="1052"/>
      <c r="AH51" s="1052"/>
      <c r="AI51" s="1052"/>
      <c r="AJ51" s="1053"/>
      <c r="AK51" s="1054"/>
      <c r="AL51" s="1049"/>
      <c r="AM51" s="1049"/>
      <c r="AN51" s="1049"/>
      <c r="AO51" s="1049"/>
      <c r="AP51" s="1049"/>
      <c r="AQ51" s="1049"/>
      <c r="AR51" s="1049"/>
      <c r="AS51" s="1049"/>
      <c r="AT51" s="1049"/>
      <c r="AU51" s="1049"/>
      <c r="AV51" s="1049"/>
      <c r="AW51" s="1049"/>
      <c r="AX51" s="1049"/>
      <c r="AY51" s="1049"/>
      <c r="AZ51" s="1055"/>
      <c r="BA51" s="1055"/>
      <c r="BB51" s="1055"/>
      <c r="BC51" s="1055"/>
      <c r="BD51" s="1055"/>
      <c r="BE51" s="1063"/>
      <c r="BF51" s="1063"/>
      <c r="BG51" s="1063"/>
      <c r="BH51" s="1063"/>
      <c r="BI51" s="1064"/>
      <c r="BJ51" s="203"/>
      <c r="BK51" s="203"/>
      <c r="BL51" s="203"/>
      <c r="BM51" s="203"/>
      <c r="BN51" s="203"/>
      <c r="BO51" s="215"/>
      <c r="BP51" s="215"/>
      <c r="BQ51" s="212">
        <v>45</v>
      </c>
      <c r="BR51" s="213"/>
      <c r="BS51" s="1040"/>
      <c r="BT51" s="1041"/>
      <c r="BU51" s="1041"/>
      <c r="BV51" s="1041"/>
      <c r="BW51" s="1041"/>
      <c r="BX51" s="1041"/>
      <c r="BY51" s="1041"/>
      <c r="BZ51" s="1041"/>
      <c r="CA51" s="1041"/>
      <c r="CB51" s="1041"/>
      <c r="CC51" s="1041"/>
      <c r="CD51" s="1041"/>
      <c r="CE51" s="1041"/>
      <c r="CF51" s="1041"/>
      <c r="CG51" s="1042"/>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8"/>
      <c r="DW51" s="1019"/>
      <c r="DX51" s="1019"/>
      <c r="DY51" s="1019"/>
      <c r="DZ51" s="1020"/>
      <c r="EA51" s="197"/>
    </row>
    <row r="52" spans="1:131" s="198" customFormat="1" ht="26.25" customHeight="1">
      <c r="A52" s="211">
        <v>25</v>
      </c>
      <c r="B52" s="1045"/>
      <c r="C52" s="1046"/>
      <c r="D52" s="1046"/>
      <c r="E52" s="1046"/>
      <c r="F52" s="1046"/>
      <c r="G52" s="1046"/>
      <c r="H52" s="1046"/>
      <c r="I52" s="1046"/>
      <c r="J52" s="1046"/>
      <c r="K52" s="1046"/>
      <c r="L52" s="1046"/>
      <c r="M52" s="1046"/>
      <c r="N52" s="1046"/>
      <c r="O52" s="1046"/>
      <c r="P52" s="1047"/>
      <c r="Q52" s="1048"/>
      <c r="R52" s="1049"/>
      <c r="S52" s="1049"/>
      <c r="T52" s="1049"/>
      <c r="U52" s="1049"/>
      <c r="V52" s="1049"/>
      <c r="W52" s="1049"/>
      <c r="X52" s="1049"/>
      <c r="Y52" s="1049"/>
      <c r="Z52" s="1049"/>
      <c r="AA52" s="1049"/>
      <c r="AB52" s="1049"/>
      <c r="AC52" s="1049"/>
      <c r="AD52" s="1049"/>
      <c r="AE52" s="1050"/>
      <c r="AF52" s="1051"/>
      <c r="AG52" s="1052"/>
      <c r="AH52" s="1052"/>
      <c r="AI52" s="1052"/>
      <c r="AJ52" s="1053"/>
      <c r="AK52" s="1054"/>
      <c r="AL52" s="1049"/>
      <c r="AM52" s="1049"/>
      <c r="AN52" s="1049"/>
      <c r="AO52" s="1049"/>
      <c r="AP52" s="1049"/>
      <c r="AQ52" s="1049"/>
      <c r="AR52" s="1049"/>
      <c r="AS52" s="1049"/>
      <c r="AT52" s="1049"/>
      <c r="AU52" s="1049"/>
      <c r="AV52" s="1049"/>
      <c r="AW52" s="1049"/>
      <c r="AX52" s="1049"/>
      <c r="AY52" s="1049"/>
      <c r="AZ52" s="1055"/>
      <c r="BA52" s="1055"/>
      <c r="BB52" s="1055"/>
      <c r="BC52" s="1055"/>
      <c r="BD52" s="1055"/>
      <c r="BE52" s="1063"/>
      <c r="BF52" s="1063"/>
      <c r="BG52" s="1063"/>
      <c r="BH52" s="1063"/>
      <c r="BI52" s="1064"/>
      <c r="BJ52" s="203"/>
      <c r="BK52" s="203"/>
      <c r="BL52" s="203"/>
      <c r="BM52" s="203"/>
      <c r="BN52" s="203"/>
      <c r="BO52" s="215"/>
      <c r="BP52" s="215"/>
      <c r="BQ52" s="212">
        <v>46</v>
      </c>
      <c r="BR52" s="213"/>
      <c r="BS52" s="1040"/>
      <c r="BT52" s="1041"/>
      <c r="BU52" s="1041"/>
      <c r="BV52" s="1041"/>
      <c r="BW52" s="1041"/>
      <c r="BX52" s="1041"/>
      <c r="BY52" s="1041"/>
      <c r="BZ52" s="1041"/>
      <c r="CA52" s="1041"/>
      <c r="CB52" s="1041"/>
      <c r="CC52" s="1041"/>
      <c r="CD52" s="1041"/>
      <c r="CE52" s="1041"/>
      <c r="CF52" s="1041"/>
      <c r="CG52" s="1042"/>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8"/>
      <c r="DW52" s="1019"/>
      <c r="DX52" s="1019"/>
      <c r="DY52" s="1019"/>
      <c r="DZ52" s="1020"/>
      <c r="EA52" s="197"/>
    </row>
    <row r="53" spans="1:131" s="198" customFormat="1" ht="26.25" customHeight="1">
      <c r="A53" s="211">
        <v>26</v>
      </c>
      <c r="B53" s="1045"/>
      <c r="C53" s="1046"/>
      <c r="D53" s="1046"/>
      <c r="E53" s="1046"/>
      <c r="F53" s="1046"/>
      <c r="G53" s="1046"/>
      <c r="H53" s="1046"/>
      <c r="I53" s="1046"/>
      <c r="J53" s="1046"/>
      <c r="K53" s="1046"/>
      <c r="L53" s="1046"/>
      <c r="M53" s="1046"/>
      <c r="N53" s="1046"/>
      <c r="O53" s="1046"/>
      <c r="P53" s="1047"/>
      <c r="Q53" s="1048"/>
      <c r="R53" s="1049"/>
      <c r="S53" s="1049"/>
      <c r="T53" s="1049"/>
      <c r="U53" s="1049"/>
      <c r="V53" s="1049"/>
      <c r="W53" s="1049"/>
      <c r="X53" s="1049"/>
      <c r="Y53" s="1049"/>
      <c r="Z53" s="1049"/>
      <c r="AA53" s="1049"/>
      <c r="AB53" s="1049"/>
      <c r="AC53" s="1049"/>
      <c r="AD53" s="1049"/>
      <c r="AE53" s="1050"/>
      <c r="AF53" s="1051"/>
      <c r="AG53" s="1052"/>
      <c r="AH53" s="1052"/>
      <c r="AI53" s="1052"/>
      <c r="AJ53" s="1053"/>
      <c r="AK53" s="1054"/>
      <c r="AL53" s="1049"/>
      <c r="AM53" s="1049"/>
      <c r="AN53" s="1049"/>
      <c r="AO53" s="1049"/>
      <c r="AP53" s="1049"/>
      <c r="AQ53" s="1049"/>
      <c r="AR53" s="1049"/>
      <c r="AS53" s="1049"/>
      <c r="AT53" s="1049"/>
      <c r="AU53" s="1049"/>
      <c r="AV53" s="1049"/>
      <c r="AW53" s="1049"/>
      <c r="AX53" s="1049"/>
      <c r="AY53" s="1049"/>
      <c r="AZ53" s="1055"/>
      <c r="BA53" s="1055"/>
      <c r="BB53" s="1055"/>
      <c r="BC53" s="1055"/>
      <c r="BD53" s="1055"/>
      <c r="BE53" s="1063"/>
      <c r="BF53" s="1063"/>
      <c r="BG53" s="1063"/>
      <c r="BH53" s="1063"/>
      <c r="BI53" s="1064"/>
      <c r="BJ53" s="203"/>
      <c r="BK53" s="203"/>
      <c r="BL53" s="203"/>
      <c r="BM53" s="203"/>
      <c r="BN53" s="203"/>
      <c r="BO53" s="215"/>
      <c r="BP53" s="215"/>
      <c r="BQ53" s="212">
        <v>47</v>
      </c>
      <c r="BR53" s="213"/>
      <c r="BS53" s="1040"/>
      <c r="BT53" s="1041"/>
      <c r="BU53" s="1041"/>
      <c r="BV53" s="1041"/>
      <c r="BW53" s="1041"/>
      <c r="BX53" s="1041"/>
      <c r="BY53" s="1041"/>
      <c r="BZ53" s="1041"/>
      <c r="CA53" s="1041"/>
      <c r="CB53" s="1041"/>
      <c r="CC53" s="1041"/>
      <c r="CD53" s="1041"/>
      <c r="CE53" s="1041"/>
      <c r="CF53" s="1041"/>
      <c r="CG53" s="1042"/>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8"/>
      <c r="DW53" s="1019"/>
      <c r="DX53" s="1019"/>
      <c r="DY53" s="1019"/>
      <c r="DZ53" s="1020"/>
      <c r="EA53" s="197"/>
    </row>
    <row r="54" spans="1:131" s="198" customFormat="1" ht="26.25" customHeight="1">
      <c r="A54" s="211">
        <v>27</v>
      </c>
      <c r="B54" s="1045"/>
      <c r="C54" s="1046"/>
      <c r="D54" s="1046"/>
      <c r="E54" s="1046"/>
      <c r="F54" s="1046"/>
      <c r="G54" s="1046"/>
      <c r="H54" s="1046"/>
      <c r="I54" s="1046"/>
      <c r="J54" s="1046"/>
      <c r="K54" s="1046"/>
      <c r="L54" s="1046"/>
      <c r="M54" s="1046"/>
      <c r="N54" s="1046"/>
      <c r="O54" s="1046"/>
      <c r="P54" s="1047"/>
      <c r="Q54" s="1048"/>
      <c r="R54" s="1049"/>
      <c r="S54" s="1049"/>
      <c r="T54" s="1049"/>
      <c r="U54" s="1049"/>
      <c r="V54" s="1049"/>
      <c r="W54" s="1049"/>
      <c r="X54" s="1049"/>
      <c r="Y54" s="1049"/>
      <c r="Z54" s="1049"/>
      <c r="AA54" s="1049"/>
      <c r="AB54" s="1049"/>
      <c r="AC54" s="1049"/>
      <c r="AD54" s="1049"/>
      <c r="AE54" s="1050"/>
      <c r="AF54" s="1051"/>
      <c r="AG54" s="1052"/>
      <c r="AH54" s="1052"/>
      <c r="AI54" s="1052"/>
      <c r="AJ54" s="1053"/>
      <c r="AK54" s="1054"/>
      <c r="AL54" s="1049"/>
      <c r="AM54" s="1049"/>
      <c r="AN54" s="1049"/>
      <c r="AO54" s="1049"/>
      <c r="AP54" s="1049"/>
      <c r="AQ54" s="1049"/>
      <c r="AR54" s="1049"/>
      <c r="AS54" s="1049"/>
      <c r="AT54" s="1049"/>
      <c r="AU54" s="1049"/>
      <c r="AV54" s="1049"/>
      <c r="AW54" s="1049"/>
      <c r="AX54" s="1049"/>
      <c r="AY54" s="1049"/>
      <c r="AZ54" s="1055"/>
      <c r="BA54" s="1055"/>
      <c r="BB54" s="1055"/>
      <c r="BC54" s="1055"/>
      <c r="BD54" s="1055"/>
      <c r="BE54" s="1063"/>
      <c r="BF54" s="1063"/>
      <c r="BG54" s="1063"/>
      <c r="BH54" s="1063"/>
      <c r="BI54" s="1064"/>
      <c r="BJ54" s="203"/>
      <c r="BK54" s="203"/>
      <c r="BL54" s="203"/>
      <c r="BM54" s="203"/>
      <c r="BN54" s="203"/>
      <c r="BO54" s="215"/>
      <c r="BP54" s="215"/>
      <c r="BQ54" s="212">
        <v>48</v>
      </c>
      <c r="BR54" s="213"/>
      <c r="BS54" s="1040"/>
      <c r="BT54" s="1041"/>
      <c r="BU54" s="1041"/>
      <c r="BV54" s="1041"/>
      <c r="BW54" s="1041"/>
      <c r="BX54" s="1041"/>
      <c r="BY54" s="1041"/>
      <c r="BZ54" s="1041"/>
      <c r="CA54" s="1041"/>
      <c r="CB54" s="1041"/>
      <c r="CC54" s="1041"/>
      <c r="CD54" s="1041"/>
      <c r="CE54" s="1041"/>
      <c r="CF54" s="1041"/>
      <c r="CG54" s="1042"/>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8"/>
      <c r="DW54" s="1019"/>
      <c r="DX54" s="1019"/>
      <c r="DY54" s="1019"/>
      <c r="DZ54" s="1020"/>
      <c r="EA54" s="197"/>
    </row>
    <row r="55" spans="1:131" s="198" customFormat="1" ht="26.25" customHeight="1">
      <c r="A55" s="211">
        <v>28</v>
      </c>
      <c r="B55" s="1045"/>
      <c r="C55" s="1046"/>
      <c r="D55" s="1046"/>
      <c r="E55" s="1046"/>
      <c r="F55" s="1046"/>
      <c r="G55" s="1046"/>
      <c r="H55" s="1046"/>
      <c r="I55" s="1046"/>
      <c r="J55" s="1046"/>
      <c r="K55" s="1046"/>
      <c r="L55" s="1046"/>
      <c r="M55" s="1046"/>
      <c r="N55" s="1046"/>
      <c r="O55" s="1046"/>
      <c r="P55" s="1047"/>
      <c r="Q55" s="1048"/>
      <c r="R55" s="1049"/>
      <c r="S55" s="1049"/>
      <c r="T55" s="1049"/>
      <c r="U55" s="1049"/>
      <c r="V55" s="1049"/>
      <c r="W55" s="1049"/>
      <c r="X55" s="1049"/>
      <c r="Y55" s="1049"/>
      <c r="Z55" s="1049"/>
      <c r="AA55" s="1049"/>
      <c r="AB55" s="1049"/>
      <c r="AC55" s="1049"/>
      <c r="AD55" s="1049"/>
      <c r="AE55" s="1050"/>
      <c r="AF55" s="1051"/>
      <c r="AG55" s="1052"/>
      <c r="AH55" s="1052"/>
      <c r="AI55" s="1052"/>
      <c r="AJ55" s="1053"/>
      <c r="AK55" s="1054"/>
      <c r="AL55" s="1049"/>
      <c r="AM55" s="1049"/>
      <c r="AN55" s="1049"/>
      <c r="AO55" s="1049"/>
      <c r="AP55" s="1049"/>
      <c r="AQ55" s="1049"/>
      <c r="AR55" s="1049"/>
      <c r="AS55" s="1049"/>
      <c r="AT55" s="1049"/>
      <c r="AU55" s="1049"/>
      <c r="AV55" s="1049"/>
      <c r="AW55" s="1049"/>
      <c r="AX55" s="1049"/>
      <c r="AY55" s="1049"/>
      <c r="AZ55" s="1055"/>
      <c r="BA55" s="1055"/>
      <c r="BB55" s="1055"/>
      <c r="BC55" s="1055"/>
      <c r="BD55" s="1055"/>
      <c r="BE55" s="1063"/>
      <c r="BF55" s="1063"/>
      <c r="BG55" s="1063"/>
      <c r="BH55" s="1063"/>
      <c r="BI55" s="1064"/>
      <c r="BJ55" s="203"/>
      <c r="BK55" s="203"/>
      <c r="BL55" s="203"/>
      <c r="BM55" s="203"/>
      <c r="BN55" s="203"/>
      <c r="BO55" s="215"/>
      <c r="BP55" s="215"/>
      <c r="BQ55" s="212">
        <v>49</v>
      </c>
      <c r="BR55" s="213"/>
      <c r="BS55" s="1040"/>
      <c r="BT55" s="1041"/>
      <c r="BU55" s="1041"/>
      <c r="BV55" s="1041"/>
      <c r="BW55" s="1041"/>
      <c r="BX55" s="1041"/>
      <c r="BY55" s="1041"/>
      <c r="BZ55" s="1041"/>
      <c r="CA55" s="1041"/>
      <c r="CB55" s="1041"/>
      <c r="CC55" s="1041"/>
      <c r="CD55" s="1041"/>
      <c r="CE55" s="1041"/>
      <c r="CF55" s="1041"/>
      <c r="CG55" s="1042"/>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8"/>
      <c r="DW55" s="1019"/>
      <c r="DX55" s="1019"/>
      <c r="DY55" s="1019"/>
      <c r="DZ55" s="1020"/>
      <c r="EA55" s="197"/>
    </row>
    <row r="56" spans="1:131" s="198" customFormat="1" ht="26.25" customHeight="1">
      <c r="A56" s="211">
        <v>29</v>
      </c>
      <c r="B56" s="1045"/>
      <c r="C56" s="1046"/>
      <c r="D56" s="1046"/>
      <c r="E56" s="1046"/>
      <c r="F56" s="1046"/>
      <c r="G56" s="1046"/>
      <c r="H56" s="1046"/>
      <c r="I56" s="1046"/>
      <c r="J56" s="1046"/>
      <c r="K56" s="1046"/>
      <c r="L56" s="1046"/>
      <c r="M56" s="1046"/>
      <c r="N56" s="1046"/>
      <c r="O56" s="1046"/>
      <c r="P56" s="1047"/>
      <c r="Q56" s="1048"/>
      <c r="R56" s="1049"/>
      <c r="S56" s="1049"/>
      <c r="T56" s="1049"/>
      <c r="U56" s="1049"/>
      <c r="V56" s="1049"/>
      <c r="W56" s="1049"/>
      <c r="X56" s="1049"/>
      <c r="Y56" s="1049"/>
      <c r="Z56" s="1049"/>
      <c r="AA56" s="1049"/>
      <c r="AB56" s="1049"/>
      <c r="AC56" s="1049"/>
      <c r="AD56" s="1049"/>
      <c r="AE56" s="1050"/>
      <c r="AF56" s="1051"/>
      <c r="AG56" s="1052"/>
      <c r="AH56" s="1052"/>
      <c r="AI56" s="1052"/>
      <c r="AJ56" s="1053"/>
      <c r="AK56" s="1054"/>
      <c r="AL56" s="1049"/>
      <c r="AM56" s="1049"/>
      <c r="AN56" s="1049"/>
      <c r="AO56" s="1049"/>
      <c r="AP56" s="1049"/>
      <c r="AQ56" s="1049"/>
      <c r="AR56" s="1049"/>
      <c r="AS56" s="1049"/>
      <c r="AT56" s="1049"/>
      <c r="AU56" s="1049"/>
      <c r="AV56" s="1049"/>
      <c r="AW56" s="1049"/>
      <c r="AX56" s="1049"/>
      <c r="AY56" s="1049"/>
      <c r="AZ56" s="1055"/>
      <c r="BA56" s="1055"/>
      <c r="BB56" s="1055"/>
      <c r="BC56" s="1055"/>
      <c r="BD56" s="1055"/>
      <c r="BE56" s="1063"/>
      <c r="BF56" s="1063"/>
      <c r="BG56" s="1063"/>
      <c r="BH56" s="1063"/>
      <c r="BI56" s="1064"/>
      <c r="BJ56" s="203"/>
      <c r="BK56" s="203"/>
      <c r="BL56" s="203"/>
      <c r="BM56" s="203"/>
      <c r="BN56" s="203"/>
      <c r="BO56" s="215"/>
      <c r="BP56" s="215"/>
      <c r="BQ56" s="212">
        <v>50</v>
      </c>
      <c r="BR56" s="213"/>
      <c r="BS56" s="1040"/>
      <c r="BT56" s="1041"/>
      <c r="BU56" s="1041"/>
      <c r="BV56" s="1041"/>
      <c r="BW56" s="1041"/>
      <c r="BX56" s="1041"/>
      <c r="BY56" s="1041"/>
      <c r="BZ56" s="1041"/>
      <c r="CA56" s="1041"/>
      <c r="CB56" s="1041"/>
      <c r="CC56" s="1041"/>
      <c r="CD56" s="1041"/>
      <c r="CE56" s="1041"/>
      <c r="CF56" s="1041"/>
      <c r="CG56" s="1042"/>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8"/>
      <c r="DW56" s="1019"/>
      <c r="DX56" s="1019"/>
      <c r="DY56" s="1019"/>
      <c r="DZ56" s="1020"/>
      <c r="EA56" s="197"/>
    </row>
    <row r="57" spans="1:131" s="198" customFormat="1" ht="26.25" customHeight="1">
      <c r="A57" s="211">
        <v>30</v>
      </c>
      <c r="B57" s="1045"/>
      <c r="C57" s="1046"/>
      <c r="D57" s="1046"/>
      <c r="E57" s="1046"/>
      <c r="F57" s="1046"/>
      <c r="G57" s="1046"/>
      <c r="H57" s="1046"/>
      <c r="I57" s="1046"/>
      <c r="J57" s="1046"/>
      <c r="K57" s="1046"/>
      <c r="L57" s="1046"/>
      <c r="M57" s="1046"/>
      <c r="N57" s="1046"/>
      <c r="O57" s="1046"/>
      <c r="P57" s="1047"/>
      <c r="Q57" s="1048"/>
      <c r="R57" s="1049"/>
      <c r="S57" s="1049"/>
      <c r="T57" s="1049"/>
      <c r="U57" s="1049"/>
      <c r="V57" s="1049"/>
      <c r="W57" s="1049"/>
      <c r="X57" s="1049"/>
      <c r="Y57" s="1049"/>
      <c r="Z57" s="1049"/>
      <c r="AA57" s="1049"/>
      <c r="AB57" s="1049"/>
      <c r="AC57" s="1049"/>
      <c r="AD57" s="1049"/>
      <c r="AE57" s="1050"/>
      <c r="AF57" s="1051"/>
      <c r="AG57" s="1052"/>
      <c r="AH57" s="1052"/>
      <c r="AI57" s="1052"/>
      <c r="AJ57" s="1053"/>
      <c r="AK57" s="1054"/>
      <c r="AL57" s="1049"/>
      <c r="AM57" s="1049"/>
      <c r="AN57" s="1049"/>
      <c r="AO57" s="1049"/>
      <c r="AP57" s="1049"/>
      <c r="AQ57" s="1049"/>
      <c r="AR57" s="1049"/>
      <c r="AS57" s="1049"/>
      <c r="AT57" s="1049"/>
      <c r="AU57" s="1049"/>
      <c r="AV57" s="1049"/>
      <c r="AW57" s="1049"/>
      <c r="AX57" s="1049"/>
      <c r="AY57" s="1049"/>
      <c r="AZ57" s="1055"/>
      <c r="BA57" s="1055"/>
      <c r="BB57" s="1055"/>
      <c r="BC57" s="1055"/>
      <c r="BD57" s="1055"/>
      <c r="BE57" s="1063"/>
      <c r="BF57" s="1063"/>
      <c r="BG57" s="1063"/>
      <c r="BH57" s="1063"/>
      <c r="BI57" s="1064"/>
      <c r="BJ57" s="203"/>
      <c r="BK57" s="203"/>
      <c r="BL57" s="203"/>
      <c r="BM57" s="203"/>
      <c r="BN57" s="203"/>
      <c r="BO57" s="215"/>
      <c r="BP57" s="215"/>
      <c r="BQ57" s="212">
        <v>51</v>
      </c>
      <c r="BR57" s="213"/>
      <c r="BS57" s="1040"/>
      <c r="BT57" s="1041"/>
      <c r="BU57" s="1041"/>
      <c r="BV57" s="1041"/>
      <c r="BW57" s="1041"/>
      <c r="BX57" s="1041"/>
      <c r="BY57" s="1041"/>
      <c r="BZ57" s="1041"/>
      <c r="CA57" s="1041"/>
      <c r="CB57" s="1041"/>
      <c r="CC57" s="1041"/>
      <c r="CD57" s="1041"/>
      <c r="CE57" s="1041"/>
      <c r="CF57" s="1041"/>
      <c r="CG57" s="1042"/>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8"/>
      <c r="DW57" s="1019"/>
      <c r="DX57" s="1019"/>
      <c r="DY57" s="1019"/>
      <c r="DZ57" s="1020"/>
      <c r="EA57" s="197"/>
    </row>
    <row r="58" spans="1:131" s="198" customFormat="1" ht="26.25" customHeight="1">
      <c r="A58" s="211">
        <v>31</v>
      </c>
      <c r="B58" s="1045"/>
      <c r="C58" s="1046"/>
      <c r="D58" s="1046"/>
      <c r="E58" s="1046"/>
      <c r="F58" s="1046"/>
      <c r="G58" s="1046"/>
      <c r="H58" s="1046"/>
      <c r="I58" s="1046"/>
      <c r="J58" s="1046"/>
      <c r="K58" s="1046"/>
      <c r="L58" s="1046"/>
      <c r="M58" s="1046"/>
      <c r="N58" s="1046"/>
      <c r="O58" s="1046"/>
      <c r="P58" s="1047"/>
      <c r="Q58" s="1048"/>
      <c r="R58" s="1049"/>
      <c r="S58" s="1049"/>
      <c r="T58" s="1049"/>
      <c r="U58" s="1049"/>
      <c r="V58" s="1049"/>
      <c r="W58" s="1049"/>
      <c r="X58" s="1049"/>
      <c r="Y58" s="1049"/>
      <c r="Z58" s="1049"/>
      <c r="AA58" s="1049"/>
      <c r="AB58" s="1049"/>
      <c r="AC58" s="1049"/>
      <c r="AD58" s="1049"/>
      <c r="AE58" s="1050"/>
      <c r="AF58" s="1051"/>
      <c r="AG58" s="1052"/>
      <c r="AH58" s="1052"/>
      <c r="AI58" s="1052"/>
      <c r="AJ58" s="1053"/>
      <c r="AK58" s="1054"/>
      <c r="AL58" s="1049"/>
      <c r="AM58" s="1049"/>
      <c r="AN58" s="1049"/>
      <c r="AO58" s="1049"/>
      <c r="AP58" s="1049"/>
      <c r="AQ58" s="1049"/>
      <c r="AR58" s="1049"/>
      <c r="AS58" s="1049"/>
      <c r="AT58" s="1049"/>
      <c r="AU58" s="1049"/>
      <c r="AV58" s="1049"/>
      <c r="AW58" s="1049"/>
      <c r="AX58" s="1049"/>
      <c r="AY58" s="1049"/>
      <c r="AZ58" s="1055"/>
      <c r="BA58" s="1055"/>
      <c r="BB58" s="1055"/>
      <c r="BC58" s="1055"/>
      <c r="BD58" s="1055"/>
      <c r="BE58" s="1063"/>
      <c r="BF58" s="1063"/>
      <c r="BG58" s="1063"/>
      <c r="BH58" s="1063"/>
      <c r="BI58" s="1064"/>
      <c r="BJ58" s="203"/>
      <c r="BK58" s="203"/>
      <c r="BL58" s="203"/>
      <c r="BM58" s="203"/>
      <c r="BN58" s="203"/>
      <c r="BO58" s="215"/>
      <c r="BP58" s="215"/>
      <c r="BQ58" s="212">
        <v>52</v>
      </c>
      <c r="BR58" s="213"/>
      <c r="BS58" s="1040"/>
      <c r="BT58" s="1041"/>
      <c r="BU58" s="1041"/>
      <c r="BV58" s="1041"/>
      <c r="BW58" s="1041"/>
      <c r="BX58" s="1041"/>
      <c r="BY58" s="1041"/>
      <c r="BZ58" s="1041"/>
      <c r="CA58" s="1041"/>
      <c r="CB58" s="1041"/>
      <c r="CC58" s="1041"/>
      <c r="CD58" s="1041"/>
      <c r="CE58" s="1041"/>
      <c r="CF58" s="1041"/>
      <c r="CG58" s="1042"/>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8"/>
      <c r="DW58" s="1019"/>
      <c r="DX58" s="1019"/>
      <c r="DY58" s="1019"/>
      <c r="DZ58" s="1020"/>
      <c r="EA58" s="197"/>
    </row>
    <row r="59" spans="1:131" s="198" customFormat="1" ht="26.25" customHeight="1">
      <c r="A59" s="211">
        <v>32</v>
      </c>
      <c r="B59" s="1045"/>
      <c r="C59" s="1046"/>
      <c r="D59" s="1046"/>
      <c r="E59" s="1046"/>
      <c r="F59" s="1046"/>
      <c r="G59" s="1046"/>
      <c r="H59" s="1046"/>
      <c r="I59" s="1046"/>
      <c r="J59" s="1046"/>
      <c r="K59" s="1046"/>
      <c r="L59" s="1046"/>
      <c r="M59" s="1046"/>
      <c r="N59" s="1046"/>
      <c r="O59" s="1046"/>
      <c r="P59" s="1047"/>
      <c r="Q59" s="1048"/>
      <c r="R59" s="1049"/>
      <c r="S59" s="1049"/>
      <c r="T59" s="1049"/>
      <c r="U59" s="1049"/>
      <c r="V59" s="1049"/>
      <c r="W59" s="1049"/>
      <c r="X59" s="1049"/>
      <c r="Y59" s="1049"/>
      <c r="Z59" s="1049"/>
      <c r="AA59" s="1049"/>
      <c r="AB59" s="1049"/>
      <c r="AC59" s="1049"/>
      <c r="AD59" s="1049"/>
      <c r="AE59" s="1050"/>
      <c r="AF59" s="1051"/>
      <c r="AG59" s="1052"/>
      <c r="AH59" s="1052"/>
      <c r="AI59" s="1052"/>
      <c r="AJ59" s="1053"/>
      <c r="AK59" s="1054"/>
      <c r="AL59" s="1049"/>
      <c r="AM59" s="1049"/>
      <c r="AN59" s="1049"/>
      <c r="AO59" s="1049"/>
      <c r="AP59" s="1049"/>
      <c r="AQ59" s="1049"/>
      <c r="AR59" s="1049"/>
      <c r="AS59" s="1049"/>
      <c r="AT59" s="1049"/>
      <c r="AU59" s="1049"/>
      <c r="AV59" s="1049"/>
      <c r="AW59" s="1049"/>
      <c r="AX59" s="1049"/>
      <c r="AY59" s="1049"/>
      <c r="AZ59" s="1055"/>
      <c r="BA59" s="1055"/>
      <c r="BB59" s="1055"/>
      <c r="BC59" s="1055"/>
      <c r="BD59" s="1055"/>
      <c r="BE59" s="1063"/>
      <c r="BF59" s="1063"/>
      <c r="BG59" s="1063"/>
      <c r="BH59" s="1063"/>
      <c r="BI59" s="1064"/>
      <c r="BJ59" s="203"/>
      <c r="BK59" s="203"/>
      <c r="BL59" s="203"/>
      <c r="BM59" s="203"/>
      <c r="BN59" s="203"/>
      <c r="BO59" s="215"/>
      <c r="BP59" s="215"/>
      <c r="BQ59" s="212">
        <v>53</v>
      </c>
      <c r="BR59" s="213"/>
      <c r="BS59" s="1040"/>
      <c r="BT59" s="1041"/>
      <c r="BU59" s="1041"/>
      <c r="BV59" s="1041"/>
      <c r="BW59" s="1041"/>
      <c r="BX59" s="1041"/>
      <c r="BY59" s="1041"/>
      <c r="BZ59" s="1041"/>
      <c r="CA59" s="1041"/>
      <c r="CB59" s="1041"/>
      <c r="CC59" s="1041"/>
      <c r="CD59" s="1041"/>
      <c r="CE59" s="1041"/>
      <c r="CF59" s="1041"/>
      <c r="CG59" s="1042"/>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8"/>
      <c r="DW59" s="1019"/>
      <c r="DX59" s="1019"/>
      <c r="DY59" s="1019"/>
      <c r="DZ59" s="1020"/>
      <c r="EA59" s="197"/>
    </row>
    <row r="60" spans="1:131" s="198" customFormat="1" ht="26.25" customHeight="1">
      <c r="A60" s="211">
        <v>33</v>
      </c>
      <c r="B60" s="1045"/>
      <c r="C60" s="1046"/>
      <c r="D60" s="1046"/>
      <c r="E60" s="1046"/>
      <c r="F60" s="1046"/>
      <c r="G60" s="1046"/>
      <c r="H60" s="1046"/>
      <c r="I60" s="1046"/>
      <c r="J60" s="1046"/>
      <c r="K60" s="1046"/>
      <c r="L60" s="1046"/>
      <c r="M60" s="1046"/>
      <c r="N60" s="1046"/>
      <c r="O60" s="1046"/>
      <c r="P60" s="1047"/>
      <c r="Q60" s="1048"/>
      <c r="R60" s="1049"/>
      <c r="S60" s="1049"/>
      <c r="T60" s="1049"/>
      <c r="U60" s="1049"/>
      <c r="V60" s="1049"/>
      <c r="W60" s="1049"/>
      <c r="X60" s="1049"/>
      <c r="Y60" s="1049"/>
      <c r="Z60" s="1049"/>
      <c r="AA60" s="1049"/>
      <c r="AB60" s="1049"/>
      <c r="AC60" s="1049"/>
      <c r="AD60" s="1049"/>
      <c r="AE60" s="1050"/>
      <c r="AF60" s="1051"/>
      <c r="AG60" s="1052"/>
      <c r="AH60" s="1052"/>
      <c r="AI60" s="1052"/>
      <c r="AJ60" s="1053"/>
      <c r="AK60" s="1054"/>
      <c r="AL60" s="1049"/>
      <c r="AM60" s="1049"/>
      <c r="AN60" s="1049"/>
      <c r="AO60" s="1049"/>
      <c r="AP60" s="1049"/>
      <c r="AQ60" s="1049"/>
      <c r="AR60" s="1049"/>
      <c r="AS60" s="1049"/>
      <c r="AT60" s="1049"/>
      <c r="AU60" s="1049"/>
      <c r="AV60" s="1049"/>
      <c r="AW60" s="1049"/>
      <c r="AX60" s="1049"/>
      <c r="AY60" s="1049"/>
      <c r="AZ60" s="1055"/>
      <c r="BA60" s="1055"/>
      <c r="BB60" s="1055"/>
      <c r="BC60" s="1055"/>
      <c r="BD60" s="1055"/>
      <c r="BE60" s="1063"/>
      <c r="BF60" s="1063"/>
      <c r="BG60" s="1063"/>
      <c r="BH60" s="1063"/>
      <c r="BI60" s="1064"/>
      <c r="BJ60" s="203"/>
      <c r="BK60" s="203"/>
      <c r="BL60" s="203"/>
      <c r="BM60" s="203"/>
      <c r="BN60" s="203"/>
      <c r="BO60" s="215"/>
      <c r="BP60" s="215"/>
      <c r="BQ60" s="212">
        <v>54</v>
      </c>
      <c r="BR60" s="213"/>
      <c r="BS60" s="1040"/>
      <c r="BT60" s="1041"/>
      <c r="BU60" s="1041"/>
      <c r="BV60" s="1041"/>
      <c r="BW60" s="1041"/>
      <c r="BX60" s="1041"/>
      <c r="BY60" s="1041"/>
      <c r="BZ60" s="1041"/>
      <c r="CA60" s="1041"/>
      <c r="CB60" s="1041"/>
      <c r="CC60" s="1041"/>
      <c r="CD60" s="1041"/>
      <c r="CE60" s="1041"/>
      <c r="CF60" s="1041"/>
      <c r="CG60" s="1042"/>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8"/>
      <c r="DW60" s="1019"/>
      <c r="DX60" s="1019"/>
      <c r="DY60" s="1019"/>
      <c r="DZ60" s="1020"/>
      <c r="EA60" s="197"/>
    </row>
    <row r="61" spans="1:131" s="198" customFormat="1" ht="26.25" customHeight="1" thickBot="1">
      <c r="A61" s="211">
        <v>34</v>
      </c>
      <c r="B61" s="1045"/>
      <c r="C61" s="1046"/>
      <c r="D61" s="1046"/>
      <c r="E61" s="1046"/>
      <c r="F61" s="1046"/>
      <c r="G61" s="1046"/>
      <c r="H61" s="1046"/>
      <c r="I61" s="1046"/>
      <c r="J61" s="1046"/>
      <c r="K61" s="1046"/>
      <c r="L61" s="1046"/>
      <c r="M61" s="1046"/>
      <c r="N61" s="1046"/>
      <c r="O61" s="1046"/>
      <c r="P61" s="1047"/>
      <c r="Q61" s="1048"/>
      <c r="R61" s="1049"/>
      <c r="S61" s="1049"/>
      <c r="T61" s="1049"/>
      <c r="U61" s="1049"/>
      <c r="V61" s="1049"/>
      <c r="W61" s="1049"/>
      <c r="X61" s="1049"/>
      <c r="Y61" s="1049"/>
      <c r="Z61" s="1049"/>
      <c r="AA61" s="1049"/>
      <c r="AB61" s="1049"/>
      <c r="AC61" s="1049"/>
      <c r="AD61" s="1049"/>
      <c r="AE61" s="1050"/>
      <c r="AF61" s="1051"/>
      <c r="AG61" s="1052"/>
      <c r="AH61" s="1052"/>
      <c r="AI61" s="1052"/>
      <c r="AJ61" s="1053"/>
      <c r="AK61" s="1054"/>
      <c r="AL61" s="1049"/>
      <c r="AM61" s="1049"/>
      <c r="AN61" s="1049"/>
      <c r="AO61" s="1049"/>
      <c r="AP61" s="1049"/>
      <c r="AQ61" s="1049"/>
      <c r="AR61" s="1049"/>
      <c r="AS61" s="1049"/>
      <c r="AT61" s="1049"/>
      <c r="AU61" s="1049"/>
      <c r="AV61" s="1049"/>
      <c r="AW61" s="1049"/>
      <c r="AX61" s="1049"/>
      <c r="AY61" s="1049"/>
      <c r="AZ61" s="1055"/>
      <c r="BA61" s="1055"/>
      <c r="BB61" s="1055"/>
      <c r="BC61" s="1055"/>
      <c r="BD61" s="1055"/>
      <c r="BE61" s="1063"/>
      <c r="BF61" s="1063"/>
      <c r="BG61" s="1063"/>
      <c r="BH61" s="1063"/>
      <c r="BI61" s="1064"/>
      <c r="BJ61" s="203"/>
      <c r="BK61" s="203"/>
      <c r="BL61" s="203"/>
      <c r="BM61" s="203"/>
      <c r="BN61" s="203"/>
      <c r="BO61" s="215"/>
      <c r="BP61" s="215"/>
      <c r="BQ61" s="212">
        <v>55</v>
      </c>
      <c r="BR61" s="213"/>
      <c r="BS61" s="1040"/>
      <c r="BT61" s="1041"/>
      <c r="BU61" s="1041"/>
      <c r="BV61" s="1041"/>
      <c r="BW61" s="1041"/>
      <c r="BX61" s="1041"/>
      <c r="BY61" s="1041"/>
      <c r="BZ61" s="1041"/>
      <c r="CA61" s="1041"/>
      <c r="CB61" s="1041"/>
      <c r="CC61" s="1041"/>
      <c r="CD61" s="1041"/>
      <c r="CE61" s="1041"/>
      <c r="CF61" s="1041"/>
      <c r="CG61" s="1042"/>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8"/>
      <c r="DW61" s="1019"/>
      <c r="DX61" s="1019"/>
      <c r="DY61" s="1019"/>
      <c r="DZ61" s="1020"/>
      <c r="EA61" s="197"/>
    </row>
    <row r="62" spans="1:131" s="198" customFormat="1" ht="26.25" customHeight="1">
      <c r="A62" s="211">
        <v>35</v>
      </c>
      <c r="B62" s="1045"/>
      <c r="C62" s="1046"/>
      <c r="D62" s="1046"/>
      <c r="E62" s="1046"/>
      <c r="F62" s="1046"/>
      <c r="G62" s="1046"/>
      <c r="H62" s="1046"/>
      <c r="I62" s="1046"/>
      <c r="J62" s="1046"/>
      <c r="K62" s="1046"/>
      <c r="L62" s="1046"/>
      <c r="M62" s="1046"/>
      <c r="N62" s="1046"/>
      <c r="O62" s="1046"/>
      <c r="P62" s="1047"/>
      <c r="Q62" s="1048"/>
      <c r="R62" s="1049"/>
      <c r="S62" s="1049"/>
      <c r="T62" s="1049"/>
      <c r="U62" s="1049"/>
      <c r="V62" s="1049"/>
      <c r="W62" s="1049"/>
      <c r="X62" s="1049"/>
      <c r="Y62" s="1049"/>
      <c r="Z62" s="1049"/>
      <c r="AA62" s="1049"/>
      <c r="AB62" s="1049"/>
      <c r="AC62" s="1049"/>
      <c r="AD62" s="1049"/>
      <c r="AE62" s="1050"/>
      <c r="AF62" s="1051"/>
      <c r="AG62" s="1052"/>
      <c r="AH62" s="1052"/>
      <c r="AI62" s="1052"/>
      <c r="AJ62" s="1053"/>
      <c r="AK62" s="1054"/>
      <c r="AL62" s="1049"/>
      <c r="AM62" s="1049"/>
      <c r="AN62" s="1049"/>
      <c r="AO62" s="1049"/>
      <c r="AP62" s="1049"/>
      <c r="AQ62" s="1049"/>
      <c r="AR62" s="1049"/>
      <c r="AS62" s="1049"/>
      <c r="AT62" s="1049"/>
      <c r="AU62" s="1049"/>
      <c r="AV62" s="1049"/>
      <c r="AW62" s="1049"/>
      <c r="AX62" s="1049"/>
      <c r="AY62" s="1049"/>
      <c r="AZ62" s="1055"/>
      <c r="BA62" s="1055"/>
      <c r="BB62" s="1055"/>
      <c r="BC62" s="1055"/>
      <c r="BD62" s="1055"/>
      <c r="BE62" s="1063"/>
      <c r="BF62" s="1063"/>
      <c r="BG62" s="1063"/>
      <c r="BH62" s="1063"/>
      <c r="BI62" s="1064"/>
      <c r="BJ62" s="1065" t="s">
        <v>394</v>
      </c>
      <c r="BK62" s="1066"/>
      <c r="BL62" s="1066"/>
      <c r="BM62" s="1066"/>
      <c r="BN62" s="1067"/>
      <c r="BO62" s="215"/>
      <c r="BP62" s="215"/>
      <c r="BQ62" s="212">
        <v>56</v>
      </c>
      <c r="BR62" s="213"/>
      <c r="BS62" s="1040"/>
      <c r="BT62" s="1041"/>
      <c r="BU62" s="1041"/>
      <c r="BV62" s="1041"/>
      <c r="BW62" s="1041"/>
      <c r="BX62" s="1041"/>
      <c r="BY62" s="1041"/>
      <c r="BZ62" s="1041"/>
      <c r="CA62" s="1041"/>
      <c r="CB62" s="1041"/>
      <c r="CC62" s="1041"/>
      <c r="CD62" s="1041"/>
      <c r="CE62" s="1041"/>
      <c r="CF62" s="1041"/>
      <c r="CG62" s="1042"/>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8"/>
      <c r="DW62" s="1019"/>
      <c r="DX62" s="1019"/>
      <c r="DY62" s="1019"/>
      <c r="DZ62" s="1020"/>
      <c r="EA62" s="197"/>
    </row>
    <row r="63" spans="1:131" s="198" customFormat="1" ht="26.25" customHeight="1" thickBot="1">
      <c r="A63" s="214" t="s">
        <v>366</v>
      </c>
      <c r="B63" s="970" t="s">
        <v>395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9"/>
      <c r="AF63" s="1060">
        <v>2480</v>
      </c>
      <c r="AG63" s="985"/>
      <c r="AH63" s="985"/>
      <c r="AI63" s="985"/>
      <c r="AJ63" s="1061"/>
      <c r="AK63" s="1062"/>
      <c r="AL63" s="989"/>
      <c r="AM63" s="989"/>
      <c r="AN63" s="989"/>
      <c r="AO63" s="989"/>
      <c r="AP63" s="985">
        <v>12312</v>
      </c>
      <c r="AQ63" s="985"/>
      <c r="AR63" s="985"/>
      <c r="AS63" s="985"/>
      <c r="AT63" s="985"/>
      <c r="AU63" s="985">
        <v>7846</v>
      </c>
      <c r="AV63" s="985"/>
      <c r="AW63" s="985"/>
      <c r="AX63" s="985"/>
      <c r="AY63" s="985"/>
      <c r="AZ63" s="1056"/>
      <c r="BA63" s="1056"/>
      <c r="BB63" s="1056"/>
      <c r="BC63" s="1056"/>
      <c r="BD63" s="1056"/>
      <c r="BE63" s="986"/>
      <c r="BF63" s="986"/>
      <c r="BG63" s="986"/>
      <c r="BH63" s="986"/>
      <c r="BI63" s="987"/>
      <c r="BJ63" s="1057" t="s">
        <v>110</v>
      </c>
      <c r="BK63" s="977"/>
      <c r="BL63" s="977"/>
      <c r="BM63" s="977"/>
      <c r="BN63" s="1058"/>
      <c r="BO63" s="215"/>
      <c r="BP63" s="215"/>
      <c r="BQ63" s="212">
        <v>57</v>
      </c>
      <c r="BR63" s="213"/>
      <c r="BS63" s="1040"/>
      <c r="BT63" s="1041"/>
      <c r="BU63" s="1041"/>
      <c r="BV63" s="1041"/>
      <c r="BW63" s="1041"/>
      <c r="BX63" s="1041"/>
      <c r="BY63" s="1041"/>
      <c r="BZ63" s="1041"/>
      <c r="CA63" s="1041"/>
      <c r="CB63" s="1041"/>
      <c r="CC63" s="1041"/>
      <c r="CD63" s="1041"/>
      <c r="CE63" s="1041"/>
      <c r="CF63" s="1041"/>
      <c r="CG63" s="1042"/>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8"/>
      <c r="DW63" s="1019"/>
      <c r="DX63" s="1019"/>
      <c r="DY63" s="1019"/>
      <c r="DZ63" s="1020"/>
      <c r="EA63" s="197"/>
    </row>
    <row r="64" spans="1:131" s="198" customFormat="1" ht="26.2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2">
        <v>58</v>
      </c>
      <c r="BR64" s="213"/>
      <c r="BS64" s="1040"/>
      <c r="BT64" s="1041"/>
      <c r="BU64" s="1041"/>
      <c r="BV64" s="1041"/>
      <c r="BW64" s="1041"/>
      <c r="BX64" s="1041"/>
      <c r="BY64" s="1041"/>
      <c r="BZ64" s="1041"/>
      <c r="CA64" s="1041"/>
      <c r="CB64" s="1041"/>
      <c r="CC64" s="1041"/>
      <c r="CD64" s="1041"/>
      <c r="CE64" s="1041"/>
      <c r="CF64" s="1041"/>
      <c r="CG64" s="1042"/>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8"/>
      <c r="DW64" s="1019"/>
      <c r="DX64" s="1019"/>
      <c r="DY64" s="1019"/>
      <c r="DZ64" s="102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5"/>
      <c r="BF65" s="215"/>
      <c r="BG65" s="215"/>
      <c r="BH65" s="215"/>
      <c r="BI65" s="215"/>
      <c r="BJ65" s="215"/>
      <c r="BK65" s="215"/>
      <c r="BL65" s="215"/>
      <c r="BM65" s="215"/>
      <c r="BN65" s="215"/>
      <c r="BO65" s="215"/>
      <c r="BP65" s="215"/>
      <c r="BQ65" s="212">
        <v>59</v>
      </c>
      <c r="BR65" s="213"/>
      <c r="BS65" s="1040"/>
      <c r="BT65" s="1041"/>
      <c r="BU65" s="1041"/>
      <c r="BV65" s="1041"/>
      <c r="BW65" s="1041"/>
      <c r="BX65" s="1041"/>
      <c r="BY65" s="1041"/>
      <c r="BZ65" s="1041"/>
      <c r="CA65" s="1041"/>
      <c r="CB65" s="1041"/>
      <c r="CC65" s="1041"/>
      <c r="CD65" s="1041"/>
      <c r="CE65" s="1041"/>
      <c r="CF65" s="1041"/>
      <c r="CG65" s="1042"/>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8"/>
      <c r="DW65" s="1019"/>
      <c r="DX65" s="1019"/>
      <c r="DY65" s="1019"/>
      <c r="DZ65" s="1020"/>
      <c r="EA65" s="197"/>
    </row>
    <row r="66" spans="1:131" s="198" customFormat="1" ht="26.25" customHeight="1">
      <c r="A66" s="1021" t="s">
        <v>397</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398</v>
      </c>
      <c r="AV66" s="1028"/>
      <c r="AW66" s="1028"/>
      <c r="AX66" s="1028"/>
      <c r="AY66" s="1029"/>
      <c r="AZ66" s="1027" t="s">
        <v>351</v>
      </c>
      <c r="BA66" s="1028"/>
      <c r="BB66" s="1028"/>
      <c r="BC66" s="1028"/>
      <c r="BD66" s="1043"/>
      <c r="BE66" s="215"/>
      <c r="BF66" s="215"/>
      <c r="BG66" s="215"/>
      <c r="BH66" s="215"/>
      <c r="BI66" s="215"/>
      <c r="BJ66" s="215"/>
      <c r="BK66" s="215"/>
      <c r="BL66" s="215"/>
      <c r="BM66" s="215"/>
      <c r="BN66" s="215"/>
      <c r="BO66" s="215"/>
      <c r="BP66" s="215"/>
      <c r="BQ66" s="212">
        <v>60</v>
      </c>
      <c r="BR66" s="217"/>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5"/>
      <c r="BF67" s="215"/>
      <c r="BG67" s="215"/>
      <c r="BH67" s="215"/>
      <c r="BI67" s="215"/>
      <c r="BJ67" s="215"/>
      <c r="BK67" s="215"/>
      <c r="BL67" s="215"/>
      <c r="BM67" s="215"/>
      <c r="BN67" s="215"/>
      <c r="BO67" s="215"/>
      <c r="BP67" s="215"/>
      <c r="BQ67" s="212">
        <v>61</v>
      </c>
      <c r="BR67" s="217"/>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36.75" customHeight="1" thickTop="1">
      <c r="A68" s="209">
        <v>1</v>
      </c>
      <c r="B68" s="1144" t="s">
        <v>559</v>
      </c>
      <c r="C68" s="1145"/>
      <c r="D68" s="1145"/>
      <c r="E68" s="1145"/>
      <c r="F68" s="1145"/>
      <c r="G68" s="1145"/>
      <c r="H68" s="1145"/>
      <c r="I68" s="1145"/>
      <c r="J68" s="1145"/>
      <c r="K68" s="1145"/>
      <c r="L68" s="1145"/>
      <c r="M68" s="1145"/>
      <c r="N68" s="1145"/>
      <c r="O68" s="1145"/>
      <c r="P68" s="1146"/>
      <c r="Q68" s="1017">
        <v>7</v>
      </c>
      <c r="R68" s="1011"/>
      <c r="S68" s="1011"/>
      <c r="T68" s="1011"/>
      <c r="U68" s="1011"/>
      <c r="V68" s="1011">
        <v>6</v>
      </c>
      <c r="W68" s="1011"/>
      <c r="X68" s="1011"/>
      <c r="Y68" s="1011"/>
      <c r="Z68" s="1011"/>
      <c r="AA68" s="1011">
        <v>1</v>
      </c>
      <c r="AB68" s="1011"/>
      <c r="AC68" s="1011"/>
      <c r="AD68" s="1011"/>
      <c r="AE68" s="1011"/>
      <c r="AF68" s="1011">
        <v>1</v>
      </c>
      <c r="AG68" s="1011"/>
      <c r="AH68" s="1011"/>
      <c r="AI68" s="1011"/>
      <c r="AJ68" s="1011"/>
      <c r="AK68" s="1011" t="s">
        <v>573</v>
      </c>
      <c r="AL68" s="1011"/>
      <c r="AM68" s="1011"/>
      <c r="AN68" s="1011"/>
      <c r="AO68" s="1011"/>
      <c r="AP68" s="1011" t="s">
        <v>573</v>
      </c>
      <c r="AQ68" s="1011"/>
      <c r="AR68" s="1011"/>
      <c r="AS68" s="1011"/>
      <c r="AT68" s="1011"/>
      <c r="AU68" s="1011" t="s">
        <v>573</v>
      </c>
      <c r="AV68" s="1011"/>
      <c r="AW68" s="1011"/>
      <c r="AX68" s="1011"/>
      <c r="AY68" s="1011"/>
      <c r="AZ68" s="1012"/>
      <c r="BA68" s="1012"/>
      <c r="BB68" s="1012"/>
      <c r="BC68" s="1012"/>
      <c r="BD68" s="1013"/>
      <c r="BE68" s="215"/>
      <c r="BF68" s="215"/>
      <c r="BG68" s="215"/>
      <c r="BH68" s="215"/>
      <c r="BI68" s="215"/>
      <c r="BJ68" s="215"/>
      <c r="BK68" s="215"/>
      <c r="BL68" s="215"/>
      <c r="BM68" s="215"/>
      <c r="BN68" s="215"/>
      <c r="BO68" s="215"/>
      <c r="BP68" s="215"/>
      <c r="BQ68" s="212">
        <v>62</v>
      </c>
      <c r="BR68" s="217"/>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52.5" customHeight="1">
      <c r="A69" s="211">
        <v>2</v>
      </c>
      <c r="B69" s="1008" t="s">
        <v>560</v>
      </c>
      <c r="C69" s="1001"/>
      <c r="D69" s="1001"/>
      <c r="E69" s="1001"/>
      <c r="F69" s="1001"/>
      <c r="G69" s="1001"/>
      <c r="H69" s="1001"/>
      <c r="I69" s="1001"/>
      <c r="J69" s="1001"/>
      <c r="K69" s="1001"/>
      <c r="L69" s="1001"/>
      <c r="M69" s="1001"/>
      <c r="N69" s="1001"/>
      <c r="O69" s="1001"/>
      <c r="P69" s="1002"/>
      <c r="Q69" s="1003">
        <v>1</v>
      </c>
      <c r="R69" s="997"/>
      <c r="S69" s="997"/>
      <c r="T69" s="997"/>
      <c r="U69" s="997"/>
      <c r="V69" s="997">
        <v>0</v>
      </c>
      <c r="W69" s="997"/>
      <c r="X69" s="997"/>
      <c r="Y69" s="997"/>
      <c r="Z69" s="997"/>
      <c r="AA69" s="997">
        <v>1</v>
      </c>
      <c r="AB69" s="997"/>
      <c r="AC69" s="997"/>
      <c r="AD69" s="997"/>
      <c r="AE69" s="997"/>
      <c r="AF69" s="997">
        <v>1</v>
      </c>
      <c r="AG69" s="997"/>
      <c r="AH69" s="997"/>
      <c r="AI69" s="997"/>
      <c r="AJ69" s="997"/>
      <c r="AK69" s="997" t="s">
        <v>573</v>
      </c>
      <c r="AL69" s="997"/>
      <c r="AM69" s="997"/>
      <c r="AN69" s="997"/>
      <c r="AO69" s="997"/>
      <c r="AP69" s="997" t="s">
        <v>573</v>
      </c>
      <c r="AQ69" s="997"/>
      <c r="AR69" s="997"/>
      <c r="AS69" s="997"/>
      <c r="AT69" s="997"/>
      <c r="AU69" s="997" t="s">
        <v>574</v>
      </c>
      <c r="AV69" s="997"/>
      <c r="AW69" s="997"/>
      <c r="AX69" s="997"/>
      <c r="AY69" s="997"/>
      <c r="AZ69" s="998"/>
      <c r="BA69" s="998"/>
      <c r="BB69" s="998"/>
      <c r="BC69" s="998"/>
      <c r="BD69" s="999"/>
      <c r="BE69" s="215"/>
      <c r="BF69" s="215"/>
      <c r="BG69" s="215"/>
      <c r="BH69" s="215"/>
      <c r="BI69" s="215"/>
      <c r="BJ69" s="215"/>
      <c r="BK69" s="215"/>
      <c r="BL69" s="215"/>
      <c r="BM69" s="215"/>
      <c r="BN69" s="215"/>
      <c r="BO69" s="215"/>
      <c r="BP69" s="215"/>
      <c r="BQ69" s="212">
        <v>63</v>
      </c>
      <c r="BR69" s="217"/>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36.75" customHeight="1">
      <c r="A70" s="211">
        <v>3</v>
      </c>
      <c r="B70" s="1008" t="s">
        <v>561</v>
      </c>
      <c r="C70" s="1001"/>
      <c r="D70" s="1001"/>
      <c r="E70" s="1001"/>
      <c r="F70" s="1001"/>
      <c r="G70" s="1001"/>
      <c r="H70" s="1001"/>
      <c r="I70" s="1001"/>
      <c r="J70" s="1001"/>
      <c r="K70" s="1001"/>
      <c r="L70" s="1001"/>
      <c r="M70" s="1001"/>
      <c r="N70" s="1001"/>
      <c r="O70" s="1001"/>
      <c r="P70" s="1002"/>
      <c r="Q70" s="1003">
        <v>19</v>
      </c>
      <c r="R70" s="997"/>
      <c r="S70" s="997"/>
      <c r="T70" s="997"/>
      <c r="U70" s="997"/>
      <c r="V70" s="997">
        <v>14</v>
      </c>
      <c r="W70" s="997"/>
      <c r="X70" s="997"/>
      <c r="Y70" s="997"/>
      <c r="Z70" s="997"/>
      <c r="AA70" s="997">
        <v>5</v>
      </c>
      <c r="AB70" s="997"/>
      <c r="AC70" s="997"/>
      <c r="AD70" s="997"/>
      <c r="AE70" s="997"/>
      <c r="AF70" s="997">
        <v>5</v>
      </c>
      <c r="AG70" s="997"/>
      <c r="AH70" s="997"/>
      <c r="AI70" s="997"/>
      <c r="AJ70" s="997"/>
      <c r="AK70" s="997">
        <v>12</v>
      </c>
      <c r="AL70" s="997"/>
      <c r="AM70" s="997"/>
      <c r="AN70" s="997"/>
      <c r="AO70" s="997"/>
      <c r="AP70" s="997" t="s">
        <v>573</v>
      </c>
      <c r="AQ70" s="997"/>
      <c r="AR70" s="997"/>
      <c r="AS70" s="997"/>
      <c r="AT70" s="997"/>
      <c r="AU70" s="997" t="s">
        <v>574</v>
      </c>
      <c r="AV70" s="997"/>
      <c r="AW70" s="997"/>
      <c r="AX70" s="997"/>
      <c r="AY70" s="997"/>
      <c r="AZ70" s="998"/>
      <c r="BA70" s="998"/>
      <c r="BB70" s="998"/>
      <c r="BC70" s="998"/>
      <c r="BD70" s="999"/>
      <c r="BE70" s="215"/>
      <c r="BF70" s="215"/>
      <c r="BG70" s="215"/>
      <c r="BH70" s="215"/>
      <c r="BI70" s="215"/>
      <c r="BJ70" s="215"/>
      <c r="BK70" s="215"/>
      <c r="BL70" s="215"/>
      <c r="BM70" s="215"/>
      <c r="BN70" s="215"/>
      <c r="BO70" s="215"/>
      <c r="BP70" s="215"/>
      <c r="BQ70" s="212">
        <v>64</v>
      </c>
      <c r="BR70" s="217"/>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36.75" customHeight="1">
      <c r="A71" s="211">
        <v>4</v>
      </c>
      <c r="B71" s="1008" t="s">
        <v>562</v>
      </c>
      <c r="C71" s="1001"/>
      <c r="D71" s="1001"/>
      <c r="E71" s="1001"/>
      <c r="F71" s="1001"/>
      <c r="G71" s="1001"/>
      <c r="H71" s="1001"/>
      <c r="I71" s="1001"/>
      <c r="J71" s="1001"/>
      <c r="K71" s="1001"/>
      <c r="L71" s="1001"/>
      <c r="M71" s="1001"/>
      <c r="N71" s="1001"/>
      <c r="O71" s="1001"/>
      <c r="P71" s="1002"/>
      <c r="Q71" s="1003">
        <v>383</v>
      </c>
      <c r="R71" s="997"/>
      <c r="S71" s="997"/>
      <c r="T71" s="997"/>
      <c r="U71" s="997"/>
      <c r="V71" s="997">
        <v>357</v>
      </c>
      <c r="W71" s="997"/>
      <c r="X71" s="997"/>
      <c r="Y71" s="997"/>
      <c r="Z71" s="997"/>
      <c r="AA71" s="997">
        <v>26</v>
      </c>
      <c r="AB71" s="997"/>
      <c r="AC71" s="997"/>
      <c r="AD71" s="997"/>
      <c r="AE71" s="997"/>
      <c r="AF71" s="997">
        <v>26</v>
      </c>
      <c r="AG71" s="997"/>
      <c r="AH71" s="997"/>
      <c r="AI71" s="997"/>
      <c r="AJ71" s="997"/>
      <c r="AK71" s="997" t="s">
        <v>573</v>
      </c>
      <c r="AL71" s="997"/>
      <c r="AM71" s="997"/>
      <c r="AN71" s="997"/>
      <c r="AO71" s="997"/>
      <c r="AP71" s="997" t="s">
        <v>573</v>
      </c>
      <c r="AQ71" s="997"/>
      <c r="AR71" s="997"/>
      <c r="AS71" s="997"/>
      <c r="AT71" s="997"/>
      <c r="AU71" s="997" t="s">
        <v>574</v>
      </c>
      <c r="AV71" s="997"/>
      <c r="AW71" s="997"/>
      <c r="AX71" s="997"/>
      <c r="AY71" s="997"/>
      <c r="AZ71" s="998"/>
      <c r="BA71" s="998"/>
      <c r="BB71" s="998"/>
      <c r="BC71" s="998"/>
      <c r="BD71" s="999"/>
      <c r="BE71" s="215"/>
      <c r="BF71" s="215"/>
      <c r="BG71" s="215"/>
      <c r="BH71" s="215"/>
      <c r="BI71" s="215"/>
      <c r="BJ71" s="215"/>
      <c r="BK71" s="215"/>
      <c r="BL71" s="215"/>
      <c r="BM71" s="215"/>
      <c r="BN71" s="215"/>
      <c r="BO71" s="215"/>
      <c r="BP71" s="215"/>
      <c r="BQ71" s="212">
        <v>65</v>
      </c>
      <c r="BR71" s="217"/>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36.75" customHeight="1">
      <c r="A72" s="211">
        <v>5</v>
      </c>
      <c r="B72" s="1008" t="s">
        <v>563</v>
      </c>
      <c r="C72" s="1009"/>
      <c r="D72" s="1009"/>
      <c r="E72" s="1009"/>
      <c r="F72" s="1009"/>
      <c r="G72" s="1009"/>
      <c r="H72" s="1009"/>
      <c r="I72" s="1009"/>
      <c r="J72" s="1009"/>
      <c r="K72" s="1009"/>
      <c r="L72" s="1009"/>
      <c r="M72" s="1009"/>
      <c r="N72" s="1009"/>
      <c r="O72" s="1009"/>
      <c r="P72" s="1010"/>
      <c r="Q72" s="1003">
        <v>264</v>
      </c>
      <c r="R72" s="997"/>
      <c r="S72" s="997"/>
      <c r="T72" s="997"/>
      <c r="U72" s="997"/>
      <c r="V72" s="997">
        <v>190</v>
      </c>
      <c r="W72" s="997"/>
      <c r="X72" s="997"/>
      <c r="Y72" s="997"/>
      <c r="Z72" s="997"/>
      <c r="AA72" s="997">
        <v>74</v>
      </c>
      <c r="AB72" s="997"/>
      <c r="AC72" s="997"/>
      <c r="AD72" s="997"/>
      <c r="AE72" s="997"/>
      <c r="AF72" s="997">
        <v>74</v>
      </c>
      <c r="AG72" s="997"/>
      <c r="AH72" s="997"/>
      <c r="AI72" s="997"/>
      <c r="AJ72" s="997"/>
      <c r="AK72" s="997" t="s">
        <v>576</v>
      </c>
      <c r="AL72" s="997"/>
      <c r="AM72" s="997"/>
      <c r="AN72" s="997"/>
      <c r="AO72" s="997"/>
      <c r="AP72" s="997">
        <v>209</v>
      </c>
      <c r="AQ72" s="997"/>
      <c r="AR72" s="997"/>
      <c r="AS72" s="997"/>
      <c r="AT72" s="997"/>
      <c r="AU72" s="997">
        <v>173</v>
      </c>
      <c r="AV72" s="997"/>
      <c r="AW72" s="997"/>
      <c r="AX72" s="997"/>
      <c r="AY72" s="997"/>
      <c r="AZ72" s="998"/>
      <c r="BA72" s="998"/>
      <c r="BB72" s="998"/>
      <c r="BC72" s="998"/>
      <c r="BD72" s="999"/>
      <c r="BE72" s="215"/>
      <c r="BF72" s="215"/>
      <c r="BG72" s="215"/>
      <c r="BH72" s="215"/>
      <c r="BI72" s="215"/>
      <c r="BJ72" s="215"/>
      <c r="BK72" s="215"/>
      <c r="BL72" s="215"/>
      <c r="BM72" s="215"/>
      <c r="BN72" s="215"/>
      <c r="BO72" s="215"/>
      <c r="BP72" s="215"/>
      <c r="BQ72" s="212">
        <v>66</v>
      </c>
      <c r="BR72" s="217"/>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36.75" customHeight="1">
      <c r="A73" s="211">
        <v>6</v>
      </c>
      <c r="B73" s="1008" t="s">
        <v>564</v>
      </c>
      <c r="C73" s="1009"/>
      <c r="D73" s="1009"/>
      <c r="E73" s="1009"/>
      <c r="F73" s="1009"/>
      <c r="G73" s="1009"/>
      <c r="H73" s="1009"/>
      <c r="I73" s="1009"/>
      <c r="J73" s="1009"/>
      <c r="K73" s="1009"/>
      <c r="L73" s="1009"/>
      <c r="M73" s="1009"/>
      <c r="N73" s="1009"/>
      <c r="O73" s="1009"/>
      <c r="P73" s="1010"/>
      <c r="Q73" s="1003">
        <v>1101</v>
      </c>
      <c r="R73" s="997"/>
      <c r="S73" s="997"/>
      <c r="T73" s="997"/>
      <c r="U73" s="997"/>
      <c r="V73" s="997">
        <v>1115</v>
      </c>
      <c r="W73" s="997"/>
      <c r="X73" s="997"/>
      <c r="Y73" s="997"/>
      <c r="Z73" s="997"/>
      <c r="AA73" s="997">
        <v>-15</v>
      </c>
      <c r="AB73" s="997"/>
      <c r="AC73" s="997"/>
      <c r="AD73" s="997"/>
      <c r="AE73" s="997"/>
      <c r="AF73" s="997">
        <v>-15</v>
      </c>
      <c r="AG73" s="997"/>
      <c r="AH73" s="997"/>
      <c r="AI73" s="997"/>
      <c r="AJ73" s="997"/>
      <c r="AK73" s="997">
        <v>29</v>
      </c>
      <c r="AL73" s="997"/>
      <c r="AM73" s="997"/>
      <c r="AN73" s="997"/>
      <c r="AO73" s="997"/>
      <c r="AP73" s="997" t="s">
        <v>573</v>
      </c>
      <c r="AQ73" s="997"/>
      <c r="AR73" s="997"/>
      <c r="AS73" s="997"/>
      <c r="AT73" s="997"/>
      <c r="AU73" s="997" t="s">
        <v>573</v>
      </c>
      <c r="AV73" s="997"/>
      <c r="AW73" s="997"/>
      <c r="AX73" s="997"/>
      <c r="AY73" s="997"/>
      <c r="AZ73" s="998"/>
      <c r="BA73" s="998"/>
      <c r="BB73" s="998"/>
      <c r="BC73" s="998"/>
      <c r="BD73" s="999"/>
      <c r="BE73" s="215"/>
      <c r="BF73" s="215"/>
      <c r="BG73" s="215"/>
      <c r="BH73" s="215"/>
      <c r="BI73" s="215"/>
      <c r="BJ73" s="215"/>
      <c r="BK73" s="215"/>
      <c r="BL73" s="215"/>
      <c r="BM73" s="215"/>
      <c r="BN73" s="215"/>
      <c r="BO73" s="215"/>
      <c r="BP73" s="215"/>
      <c r="BQ73" s="212">
        <v>67</v>
      </c>
      <c r="BR73" s="217"/>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1">
        <v>7</v>
      </c>
      <c r="B74" s="1008" t="s">
        <v>565</v>
      </c>
      <c r="C74" s="1009"/>
      <c r="D74" s="1009"/>
      <c r="E74" s="1009"/>
      <c r="F74" s="1009"/>
      <c r="G74" s="1009"/>
      <c r="H74" s="1009"/>
      <c r="I74" s="1009"/>
      <c r="J74" s="1009"/>
      <c r="K74" s="1009"/>
      <c r="L74" s="1009"/>
      <c r="M74" s="1009"/>
      <c r="N74" s="1009"/>
      <c r="O74" s="1009"/>
      <c r="P74" s="1010"/>
      <c r="Q74" s="1003">
        <v>280</v>
      </c>
      <c r="R74" s="997"/>
      <c r="S74" s="997"/>
      <c r="T74" s="997"/>
      <c r="U74" s="997"/>
      <c r="V74" s="997">
        <v>235</v>
      </c>
      <c r="W74" s="997"/>
      <c r="X74" s="997"/>
      <c r="Y74" s="997"/>
      <c r="Z74" s="997"/>
      <c r="AA74" s="997">
        <v>44</v>
      </c>
      <c r="AB74" s="997"/>
      <c r="AC74" s="997"/>
      <c r="AD74" s="997"/>
      <c r="AE74" s="997"/>
      <c r="AF74" s="997">
        <v>44</v>
      </c>
      <c r="AG74" s="997"/>
      <c r="AH74" s="997"/>
      <c r="AI74" s="997"/>
      <c r="AJ74" s="997"/>
      <c r="AK74" s="997" t="s">
        <v>573</v>
      </c>
      <c r="AL74" s="997"/>
      <c r="AM74" s="997"/>
      <c r="AN74" s="997"/>
      <c r="AO74" s="997"/>
      <c r="AP74" s="997" t="s">
        <v>573</v>
      </c>
      <c r="AQ74" s="997"/>
      <c r="AR74" s="997"/>
      <c r="AS74" s="997"/>
      <c r="AT74" s="997"/>
      <c r="AU74" s="997" t="s">
        <v>574</v>
      </c>
      <c r="AV74" s="997"/>
      <c r="AW74" s="997"/>
      <c r="AX74" s="997"/>
      <c r="AY74" s="997"/>
      <c r="AZ74" s="998"/>
      <c r="BA74" s="998"/>
      <c r="BB74" s="998"/>
      <c r="BC74" s="998"/>
      <c r="BD74" s="999"/>
      <c r="BE74" s="215"/>
      <c r="BF74" s="215"/>
      <c r="BG74" s="215"/>
      <c r="BH74" s="215"/>
      <c r="BI74" s="215"/>
      <c r="BJ74" s="215"/>
      <c r="BK74" s="215"/>
      <c r="BL74" s="215"/>
      <c r="BM74" s="215"/>
      <c r="BN74" s="215"/>
      <c r="BO74" s="215"/>
      <c r="BP74" s="215"/>
      <c r="BQ74" s="212">
        <v>68</v>
      </c>
      <c r="BR74" s="217"/>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1">
        <v>8</v>
      </c>
      <c r="B75" s="1000" t="s">
        <v>566</v>
      </c>
      <c r="C75" s="1001"/>
      <c r="D75" s="1001"/>
      <c r="E75" s="1001"/>
      <c r="F75" s="1001"/>
      <c r="G75" s="1001"/>
      <c r="H75" s="1001"/>
      <c r="I75" s="1001"/>
      <c r="J75" s="1001"/>
      <c r="K75" s="1001"/>
      <c r="L75" s="1001"/>
      <c r="M75" s="1001"/>
      <c r="N75" s="1001"/>
      <c r="O75" s="1001"/>
      <c r="P75" s="1002"/>
      <c r="Q75" s="1004">
        <v>1177</v>
      </c>
      <c r="R75" s="1005"/>
      <c r="S75" s="1005"/>
      <c r="T75" s="1005"/>
      <c r="U75" s="1006"/>
      <c r="V75" s="1007">
        <v>1159</v>
      </c>
      <c r="W75" s="1005"/>
      <c r="X75" s="1005"/>
      <c r="Y75" s="1005"/>
      <c r="Z75" s="1006"/>
      <c r="AA75" s="1007">
        <v>19</v>
      </c>
      <c r="AB75" s="1005"/>
      <c r="AC75" s="1005"/>
      <c r="AD75" s="1005"/>
      <c r="AE75" s="1006"/>
      <c r="AF75" s="1007">
        <v>19</v>
      </c>
      <c r="AG75" s="1005"/>
      <c r="AH75" s="1005"/>
      <c r="AI75" s="1005"/>
      <c r="AJ75" s="1006"/>
      <c r="AK75" s="1007" t="s">
        <v>573</v>
      </c>
      <c r="AL75" s="1005"/>
      <c r="AM75" s="1005"/>
      <c r="AN75" s="1005"/>
      <c r="AO75" s="1006"/>
      <c r="AP75" s="1007">
        <v>395</v>
      </c>
      <c r="AQ75" s="1005"/>
      <c r="AR75" s="1005"/>
      <c r="AS75" s="1005"/>
      <c r="AT75" s="1006"/>
      <c r="AU75" s="1007">
        <v>262</v>
      </c>
      <c r="AV75" s="1005"/>
      <c r="AW75" s="1005"/>
      <c r="AX75" s="1005"/>
      <c r="AY75" s="1006"/>
      <c r="AZ75" s="998"/>
      <c r="BA75" s="998"/>
      <c r="BB75" s="998"/>
      <c r="BC75" s="998"/>
      <c r="BD75" s="999"/>
      <c r="BE75" s="215"/>
      <c r="BF75" s="215"/>
      <c r="BG75" s="215"/>
      <c r="BH75" s="215"/>
      <c r="BI75" s="215"/>
      <c r="BJ75" s="215"/>
      <c r="BK75" s="215"/>
      <c r="BL75" s="215"/>
      <c r="BM75" s="215"/>
      <c r="BN75" s="215"/>
      <c r="BO75" s="215"/>
      <c r="BP75" s="215"/>
      <c r="BQ75" s="212">
        <v>69</v>
      </c>
      <c r="BR75" s="217"/>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1">
        <v>9</v>
      </c>
      <c r="B76" s="1000" t="s">
        <v>567</v>
      </c>
      <c r="C76" s="1001"/>
      <c r="D76" s="1001"/>
      <c r="E76" s="1001"/>
      <c r="F76" s="1001"/>
      <c r="G76" s="1001"/>
      <c r="H76" s="1001"/>
      <c r="I76" s="1001"/>
      <c r="J76" s="1001"/>
      <c r="K76" s="1001"/>
      <c r="L76" s="1001"/>
      <c r="M76" s="1001"/>
      <c r="N76" s="1001"/>
      <c r="O76" s="1001"/>
      <c r="P76" s="1002"/>
      <c r="Q76" s="1004">
        <v>10186</v>
      </c>
      <c r="R76" s="1005"/>
      <c r="S76" s="1005"/>
      <c r="T76" s="1005"/>
      <c r="U76" s="1006"/>
      <c r="V76" s="1007">
        <v>9252</v>
      </c>
      <c r="W76" s="1005"/>
      <c r="X76" s="1005"/>
      <c r="Y76" s="1005"/>
      <c r="Z76" s="1006"/>
      <c r="AA76" s="1007">
        <v>934</v>
      </c>
      <c r="AB76" s="1005"/>
      <c r="AC76" s="1005"/>
      <c r="AD76" s="1005"/>
      <c r="AE76" s="1006"/>
      <c r="AF76" s="1007">
        <v>934</v>
      </c>
      <c r="AG76" s="1005"/>
      <c r="AH76" s="1005"/>
      <c r="AI76" s="1005"/>
      <c r="AJ76" s="1006"/>
      <c r="AK76" s="1007">
        <v>3700</v>
      </c>
      <c r="AL76" s="1005"/>
      <c r="AM76" s="1005"/>
      <c r="AN76" s="1005"/>
      <c r="AO76" s="1006"/>
      <c r="AP76" s="1007" t="s">
        <v>573</v>
      </c>
      <c r="AQ76" s="1005"/>
      <c r="AR76" s="1005"/>
      <c r="AS76" s="1005"/>
      <c r="AT76" s="1006"/>
      <c r="AU76" s="1007" t="s">
        <v>573</v>
      </c>
      <c r="AV76" s="1005"/>
      <c r="AW76" s="1005"/>
      <c r="AX76" s="1005"/>
      <c r="AY76" s="1006"/>
      <c r="AZ76" s="998"/>
      <c r="BA76" s="998"/>
      <c r="BB76" s="998"/>
      <c r="BC76" s="998"/>
      <c r="BD76" s="999"/>
      <c r="BE76" s="215"/>
      <c r="BF76" s="215"/>
      <c r="BG76" s="215"/>
      <c r="BH76" s="215"/>
      <c r="BI76" s="215"/>
      <c r="BJ76" s="215"/>
      <c r="BK76" s="215"/>
      <c r="BL76" s="215"/>
      <c r="BM76" s="215"/>
      <c r="BN76" s="215"/>
      <c r="BO76" s="215"/>
      <c r="BP76" s="215"/>
      <c r="BQ76" s="212">
        <v>70</v>
      </c>
      <c r="BR76" s="217"/>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1">
        <v>10</v>
      </c>
      <c r="B77" s="1000" t="s">
        <v>568</v>
      </c>
      <c r="C77" s="1001"/>
      <c r="D77" s="1001"/>
      <c r="E77" s="1001"/>
      <c r="F77" s="1001"/>
      <c r="G77" s="1001"/>
      <c r="H77" s="1001"/>
      <c r="I77" s="1001"/>
      <c r="J77" s="1001"/>
      <c r="K77" s="1001"/>
      <c r="L77" s="1001"/>
      <c r="M77" s="1001"/>
      <c r="N77" s="1001"/>
      <c r="O77" s="1001"/>
      <c r="P77" s="1002"/>
      <c r="Q77" s="1004">
        <v>570</v>
      </c>
      <c r="R77" s="1005"/>
      <c r="S77" s="1005"/>
      <c r="T77" s="1005"/>
      <c r="U77" s="1006"/>
      <c r="V77" s="1007">
        <v>566</v>
      </c>
      <c r="W77" s="1005"/>
      <c r="X77" s="1005"/>
      <c r="Y77" s="1005"/>
      <c r="Z77" s="1006"/>
      <c r="AA77" s="1007">
        <v>4</v>
      </c>
      <c r="AB77" s="1005"/>
      <c r="AC77" s="1005"/>
      <c r="AD77" s="1005"/>
      <c r="AE77" s="1006"/>
      <c r="AF77" s="1007">
        <v>4</v>
      </c>
      <c r="AG77" s="1005"/>
      <c r="AH77" s="1005"/>
      <c r="AI77" s="1005"/>
      <c r="AJ77" s="1006"/>
      <c r="AK77" s="1007" t="s">
        <v>573</v>
      </c>
      <c r="AL77" s="1005"/>
      <c r="AM77" s="1005"/>
      <c r="AN77" s="1005"/>
      <c r="AO77" s="1006"/>
      <c r="AP77" s="1007" t="s">
        <v>573</v>
      </c>
      <c r="AQ77" s="1005"/>
      <c r="AR77" s="1005"/>
      <c r="AS77" s="1005"/>
      <c r="AT77" s="1006"/>
      <c r="AU77" s="1007" t="s">
        <v>573</v>
      </c>
      <c r="AV77" s="1005"/>
      <c r="AW77" s="1005"/>
      <c r="AX77" s="1005"/>
      <c r="AY77" s="1006"/>
      <c r="AZ77" s="998"/>
      <c r="BA77" s="998"/>
      <c r="BB77" s="998"/>
      <c r="BC77" s="998"/>
      <c r="BD77" s="999"/>
      <c r="BE77" s="215"/>
      <c r="BF77" s="215"/>
      <c r="BG77" s="215"/>
      <c r="BH77" s="215"/>
      <c r="BI77" s="215"/>
      <c r="BJ77" s="215"/>
      <c r="BK77" s="215"/>
      <c r="BL77" s="215"/>
      <c r="BM77" s="215"/>
      <c r="BN77" s="215"/>
      <c r="BO77" s="215"/>
      <c r="BP77" s="215"/>
      <c r="BQ77" s="212">
        <v>71</v>
      </c>
      <c r="BR77" s="217"/>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1">
        <v>11</v>
      </c>
      <c r="B78" s="1000" t="s">
        <v>569</v>
      </c>
      <c r="C78" s="1001"/>
      <c r="D78" s="1001"/>
      <c r="E78" s="1001"/>
      <c r="F78" s="1001"/>
      <c r="G78" s="1001"/>
      <c r="H78" s="1001"/>
      <c r="I78" s="1001"/>
      <c r="J78" s="1001"/>
      <c r="K78" s="1001"/>
      <c r="L78" s="1001"/>
      <c r="M78" s="1001"/>
      <c r="N78" s="1001"/>
      <c r="O78" s="1001"/>
      <c r="P78" s="1002"/>
      <c r="Q78" s="1003">
        <v>58</v>
      </c>
      <c r="R78" s="997"/>
      <c r="S78" s="997"/>
      <c r="T78" s="997"/>
      <c r="U78" s="997"/>
      <c r="V78" s="997">
        <v>47</v>
      </c>
      <c r="W78" s="997"/>
      <c r="X78" s="997"/>
      <c r="Y78" s="997"/>
      <c r="Z78" s="997"/>
      <c r="AA78" s="997">
        <v>11</v>
      </c>
      <c r="AB78" s="997"/>
      <c r="AC78" s="997"/>
      <c r="AD78" s="997"/>
      <c r="AE78" s="997"/>
      <c r="AF78" s="997">
        <v>11</v>
      </c>
      <c r="AG78" s="997"/>
      <c r="AH78" s="997"/>
      <c r="AI78" s="997"/>
      <c r="AJ78" s="997"/>
      <c r="AK78" s="997" t="s">
        <v>573</v>
      </c>
      <c r="AL78" s="997"/>
      <c r="AM78" s="997"/>
      <c r="AN78" s="997"/>
      <c r="AO78" s="997"/>
      <c r="AP78" s="997" t="s">
        <v>573</v>
      </c>
      <c r="AQ78" s="997"/>
      <c r="AR78" s="997"/>
      <c r="AS78" s="997"/>
      <c r="AT78" s="997"/>
      <c r="AU78" s="997" t="s">
        <v>575</v>
      </c>
      <c r="AV78" s="997"/>
      <c r="AW78" s="997"/>
      <c r="AX78" s="997"/>
      <c r="AY78" s="997"/>
      <c r="AZ78" s="998"/>
      <c r="BA78" s="998"/>
      <c r="BB78" s="998"/>
      <c r="BC78" s="998"/>
      <c r="BD78" s="999"/>
      <c r="BE78" s="215"/>
      <c r="BF78" s="215"/>
      <c r="BG78" s="215"/>
      <c r="BH78" s="215"/>
      <c r="BI78" s="215"/>
      <c r="BJ78" s="218"/>
      <c r="BK78" s="218"/>
      <c r="BL78" s="218"/>
      <c r="BM78" s="218"/>
      <c r="BN78" s="218"/>
      <c r="BO78" s="215"/>
      <c r="BP78" s="215"/>
      <c r="BQ78" s="212">
        <v>72</v>
      </c>
      <c r="BR78" s="217"/>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1">
        <v>12</v>
      </c>
      <c r="B79" s="1000" t="s">
        <v>570</v>
      </c>
      <c r="C79" s="1001"/>
      <c r="D79" s="1001"/>
      <c r="E79" s="1001"/>
      <c r="F79" s="1001"/>
      <c r="G79" s="1001"/>
      <c r="H79" s="1001"/>
      <c r="I79" s="1001"/>
      <c r="J79" s="1001"/>
      <c r="K79" s="1001"/>
      <c r="L79" s="1001"/>
      <c r="M79" s="1001"/>
      <c r="N79" s="1001"/>
      <c r="O79" s="1001"/>
      <c r="P79" s="1002"/>
      <c r="Q79" s="1003">
        <v>187</v>
      </c>
      <c r="R79" s="997"/>
      <c r="S79" s="997"/>
      <c r="T79" s="997"/>
      <c r="U79" s="997"/>
      <c r="V79" s="997">
        <v>98</v>
      </c>
      <c r="W79" s="997"/>
      <c r="X79" s="997"/>
      <c r="Y79" s="997"/>
      <c r="Z79" s="997"/>
      <c r="AA79" s="997">
        <v>90</v>
      </c>
      <c r="AB79" s="997"/>
      <c r="AC79" s="997"/>
      <c r="AD79" s="997"/>
      <c r="AE79" s="997"/>
      <c r="AF79" s="997">
        <v>90</v>
      </c>
      <c r="AG79" s="997"/>
      <c r="AH79" s="997"/>
      <c r="AI79" s="997"/>
      <c r="AJ79" s="997"/>
      <c r="AK79" s="997" t="s">
        <v>573</v>
      </c>
      <c r="AL79" s="997"/>
      <c r="AM79" s="997"/>
      <c r="AN79" s="997"/>
      <c r="AO79" s="997"/>
      <c r="AP79" s="997" t="s">
        <v>573</v>
      </c>
      <c r="AQ79" s="997"/>
      <c r="AR79" s="997"/>
      <c r="AS79" s="997"/>
      <c r="AT79" s="997"/>
      <c r="AU79" s="997" t="s">
        <v>573</v>
      </c>
      <c r="AV79" s="997"/>
      <c r="AW79" s="997"/>
      <c r="AX79" s="997"/>
      <c r="AY79" s="997"/>
      <c r="AZ79" s="998"/>
      <c r="BA79" s="998"/>
      <c r="BB79" s="998"/>
      <c r="BC79" s="998"/>
      <c r="BD79" s="999"/>
      <c r="BE79" s="215"/>
      <c r="BF79" s="215"/>
      <c r="BG79" s="215"/>
      <c r="BH79" s="215"/>
      <c r="BI79" s="215"/>
      <c r="BJ79" s="218"/>
      <c r="BK79" s="218"/>
      <c r="BL79" s="218"/>
      <c r="BM79" s="218"/>
      <c r="BN79" s="218"/>
      <c r="BO79" s="215"/>
      <c r="BP79" s="215"/>
      <c r="BQ79" s="212">
        <v>73</v>
      </c>
      <c r="BR79" s="217"/>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36.75" customHeight="1">
      <c r="A80" s="211">
        <v>13</v>
      </c>
      <c r="B80" s="1008" t="s">
        <v>571</v>
      </c>
      <c r="C80" s="1001"/>
      <c r="D80" s="1001"/>
      <c r="E80" s="1001"/>
      <c r="F80" s="1001"/>
      <c r="G80" s="1001"/>
      <c r="H80" s="1001"/>
      <c r="I80" s="1001"/>
      <c r="J80" s="1001"/>
      <c r="K80" s="1001"/>
      <c r="L80" s="1001"/>
      <c r="M80" s="1001"/>
      <c r="N80" s="1001"/>
      <c r="O80" s="1001"/>
      <c r="P80" s="1002"/>
      <c r="Q80" s="1003">
        <v>187</v>
      </c>
      <c r="R80" s="997"/>
      <c r="S80" s="997"/>
      <c r="T80" s="997"/>
      <c r="U80" s="997"/>
      <c r="V80" s="997">
        <v>181</v>
      </c>
      <c r="W80" s="997"/>
      <c r="X80" s="997"/>
      <c r="Y80" s="997"/>
      <c r="Z80" s="997"/>
      <c r="AA80" s="997">
        <v>7</v>
      </c>
      <c r="AB80" s="997"/>
      <c r="AC80" s="997"/>
      <c r="AD80" s="997"/>
      <c r="AE80" s="997"/>
      <c r="AF80" s="997">
        <v>7</v>
      </c>
      <c r="AG80" s="997"/>
      <c r="AH80" s="997"/>
      <c r="AI80" s="997"/>
      <c r="AJ80" s="997"/>
      <c r="AK80" s="997" t="s">
        <v>573</v>
      </c>
      <c r="AL80" s="997"/>
      <c r="AM80" s="997"/>
      <c r="AN80" s="997"/>
      <c r="AO80" s="997"/>
      <c r="AP80" s="997" t="s">
        <v>573</v>
      </c>
      <c r="AQ80" s="997"/>
      <c r="AR80" s="997"/>
      <c r="AS80" s="997"/>
      <c r="AT80" s="997"/>
      <c r="AU80" s="997" t="s">
        <v>574</v>
      </c>
      <c r="AV80" s="997"/>
      <c r="AW80" s="997"/>
      <c r="AX80" s="997"/>
      <c r="AY80" s="997"/>
      <c r="AZ80" s="998"/>
      <c r="BA80" s="998"/>
      <c r="BB80" s="998"/>
      <c r="BC80" s="998"/>
      <c r="BD80" s="999"/>
      <c r="BE80" s="215"/>
      <c r="BF80" s="215"/>
      <c r="BG80" s="215"/>
      <c r="BH80" s="215"/>
      <c r="BI80" s="215"/>
      <c r="BJ80" s="215"/>
      <c r="BK80" s="215"/>
      <c r="BL80" s="215"/>
      <c r="BM80" s="215"/>
      <c r="BN80" s="215"/>
      <c r="BO80" s="215"/>
      <c r="BP80" s="215"/>
      <c r="BQ80" s="212">
        <v>74</v>
      </c>
      <c r="BR80" s="217"/>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36.75" customHeight="1">
      <c r="A81" s="211">
        <v>14</v>
      </c>
      <c r="B81" s="1008" t="s">
        <v>572</v>
      </c>
      <c r="C81" s="1001"/>
      <c r="D81" s="1001"/>
      <c r="E81" s="1001"/>
      <c r="F81" s="1001"/>
      <c r="G81" s="1001"/>
      <c r="H81" s="1001"/>
      <c r="I81" s="1001"/>
      <c r="J81" s="1001"/>
      <c r="K81" s="1001"/>
      <c r="L81" s="1001"/>
      <c r="M81" s="1001"/>
      <c r="N81" s="1001"/>
      <c r="O81" s="1001"/>
      <c r="P81" s="1002"/>
      <c r="Q81" s="1003">
        <v>208312</v>
      </c>
      <c r="R81" s="997"/>
      <c r="S81" s="997"/>
      <c r="T81" s="997"/>
      <c r="U81" s="997"/>
      <c r="V81" s="997">
        <v>200160</v>
      </c>
      <c r="W81" s="997"/>
      <c r="X81" s="997"/>
      <c r="Y81" s="997"/>
      <c r="Z81" s="997"/>
      <c r="AA81" s="997">
        <v>8152</v>
      </c>
      <c r="AB81" s="997"/>
      <c r="AC81" s="997"/>
      <c r="AD81" s="997"/>
      <c r="AE81" s="997"/>
      <c r="AF81" s="997">
        <v>8152</v>
      </c>
      <c r="AG81" s="997"/>
      <c r="AH81" s="997"/>
      <c r="AI81" s="997"/>
      <c r="AJ81" s="997"/>
      <c r="AK81" s="997">
        <v>212</v>
      </c>
      <c r="AL81" s="997"/>
      <c r="AM81" s="997"/>
      <c r="AN81" s="997"/>
      <c r="AO81" s="997"/>
      <c r="AP81" s="997" t="s">
        <v>573</v>
      </c>
      <c r="AQ81" s="997"/>
      <c r="AR81" s="997"/>
      <c r="AS81" s="997"/>
      <c r="AT81" s="997"/>
      <c r="AU81" s="997" t="s">
        <v>573</v>
      </c>
      <c r="AV81" s="997"/>
      <c r="AW81" s="997"/>
      <c r="AX81" s="997"/>
      <c r="AY81" s="997"/>
      <c r="AZ81" s="998"/>
      <c r="BA81" s="998"/>
      <c r="BB81" s="998"/>
      <c r="BC81" s="998"/>
      <c r="BD81" s="999"/>
      <c r="BE81" s="215"/>
      <c r="BF81" s="215"/>
      <c r="BG81" s="215"/>
      <c r="BH81" s="215"/>
      <c r="BI81" s="215"/>
      <c r="BJ81" s="215"/>
      <c r="BK81" s="215"/>
      <c r="BL81" s="215"/>
      <c r="BM81" s="215"/>
      <c r="BN81" s="215"/>
      <c r="BO81" s="215"/>
      <c r="BP81" s="215"/>
      <c r="BQ81" s="212">
        <v>75</v>
      </c>
      <c r="BR81" s="217"/>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1">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5"/>
      <c r="BF82" s="215"/>
      <c r="BG82" s="215"/>
      <c r="BH82" s="215"/>
      <c r="BI82" s="215"/>
      <c r="BJ82" s="215"/>
      <c r="BK82" s="215"/>
      <c r="BL82" s="215"/>
      <c r="BM82" s="215"/>
      <c r="BN82" s="215"/>
      <c r="BO82" s="215"/>
      <c r="BP82" s="215"/>
      <c r="BQ82" s="212">
        <v>76</v>
      </c>
      <c r="BR82" s="217"/>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1">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5"/>
      <c r="BF83" s="215"/>
      <c r="BG83" s="215"/>
      <c r="BH83" s="215"/>
      <c r="BI83" s="215"/>
      <c r="BJ83" s="215"/>
      <c r="BK83" s="215"/>
      <c r="BL83" s="215"/>
      <c r="BM83" s="215"/>
      <c r="BN83" s="215"/>
      <c r="BO83" s="215"/>
      <c r="BP83" s="215"/>
      <c r="BQ83" s="212">
        <v>77</v>
      </c>
      <c r="BR83" s="217"/>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1">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5"/>
      <c r="BF84" s="215"/>
      <c r="BG84" s="215"/>
      <c r="BH84" s="215"/>
      <c r="BI84" s="215"/>
      <c r="BJ84" s="215"/>
      <c r="BK84" s="215"/>
      <c r="BL84" s="215"/>
      <c r="BM84" s="215"/>
      <c r="BN84" s="215"/>
      <c r="BO84" s="215"/>
      <c r="BP84" s="215"/>
      <c r="BQ84" s="212">
        <v>78</v>
      </c>
      <c r="BR84" s="217"/>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1">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5"/>
      <c r="BF85" s="215"/>
      <c r="BG85" s="215"/>
      <c r="BH85" s="215"/>
      <c r="BI85" s="215"/>
      <c r="BJ85" s="215"/>
      <c r="BK85" s="215"/>
      <c r="BL85" s="215"/>
      <c r="BM85" s="215"/>
      <c r="BN85" s="215"/>
      <c r="BO85" s="215"/>
      <c r="BP85" s="215"/>
      <c r="BQ85" s="212">
        <v>79</v>
      </c>
      <c r="BR85" s="217"/>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1">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5"/>
      <c r="BF86" s="215"/>
      <c r="BG86" s="215"/>
      <c r="BH86" s="215"/>
      <c r="BI86" s="215"/>
      <c r="BJ86" s="215"/>
      <c r="BK86" s="215"/>
      <c r="BL86" s="215"/>
      <c r="BM86" s="215"/>
      <c r="BN86" s="215"/>
      <c r="BO86" s="215"/>
      <c r="BP86" s="215"/>
      <c r="BQ86" s="212">
        <v>80</v>
      </c>
      <c r="BR86" s="217"/>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19">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5"/>
      <c r="BF87" s="215"/>
      <c r="BG87" s="215"/>
      <c r="BH87" s="215"/>
      <c r="BI87" s="215"/>
      <c r="BJ87" s="215"/>
      <c r="BK87" s="215"/>
      <c r="BL87" s="215"/>
      <c r="BM87" s="215"/>
      <c r="BN87" s="215"/>
      <c r="BO87" s="215"/>
      <c r="BP87" s="215"/>
      <c r="BQ87" s="212">
        <v>81</v>
      </c>
      <c r="BR87" s="217"/>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4" t="s">
        <v>366</v>
      </c>
      <c r="B88" s="970" t="s">
        <v>399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9353</v>
      </c>
      <c r="AG88" s="985"/>
      <c r="AH88" s="985"/>
      <c r="AI88" s="985"/>
      <c r="AJ88" s="985"/>
      <c r="AK88" s="989"/>
      <c r="AL88" s="989"/>
      <c r="AM88" s="989"/>
      <c r="AN88" s="989"/>
      <c r="AO88" s="989"/>
      <c r="AP88" s="985">
        <v>604</v>
      </c>
      <c r="AQ88" s="985"/>
      <c r="AR88" s="985"/>
      <c r="AS88" s="985"/>
      <c r="AT88" s="985"/>
      <c r="AU88" s="985">
        <v>435</v>
      </c>
      <c r="AV88" s="985"/>
      <c r="AW88" s="985"/>
      <c r="AX88" s="985"/>
      <c r="AY88" s="985"/>
      <c r="AZ88" s="986"/>
      <c r="BA88" s="986"/>
      <c r="BB88" s="986"/>
      <c r="BC88" s="986"/>
      <c r="BD88" s="987"/>
      <c r="BE88" s="215"/>
      <c r="BF88" s="215"/>
      <c r="BG88" s="215"/>
      <c r="BH88" s="215"/>
      <c r="BI88" s="215"/>
      <c r="BJ88" s="215"/>
      <c r="BK88" s="215"/>
      <c r="BL88" s="215"/>
      <c r="BM88" s="215"/>
      <c r="BN88" s="215"/>
      <c r="BO88" s="215"/>
      <c r="BP88" s="215"/>
      <c r="BQ88" s="212">
        <v>82</v>
      </c>
      <c r="BR88" s="217"/>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0"/>
      <c r="B89" s="221"/>
      <c r="C89" s="221"/>
      <c r="D89" s="221"/>
      <c r="E89" s="221"/>
      <c r="F89" s="221"/>
      <c r="G89" s="221"/>
      <c r="H89" s="221"/>
      <c r="I89" s="221"/>
      <c r="J89" s="221"/>
      <c r="K89" s="221"/>
      <c r="L89" s="221"/>
      <c r="M89" s="221"/>
      <c r="N89" s="221"/>
      <c r="O89" s="221"/>
      <c r="P89" s="221"/>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3"/>
      <c r="BA89" s="223"/>
      <c r="BB89" s="223"/>
      <c r="BC89" s="223"/>
      <c r="BD89" s="223"/>
      <c r="BE89" s="215"/>
      <c r="BF89" s="215"/>
      <c r="BG89" s="215"/>
      <c r="BH89" s="215"/>
      <c r="BI89" s="215"/>
      <c r="BJ89" s="215"/>
      <c r="BK89" s="215"/>
      <c r="BL89" s="215"/>
      <c r="BM89" s="215"/>
      <c r="BN89" s="215"/>
      <c r="BO89" s="215"/>
      <c r="BP89" s="215"/>
      <c r="BQ89" s="212">
        <v>83</v>
      </c>
      <c r="BR89" s="217"/>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0"/>
      <c r="B90" s="221"/>
      <c r="C90" s="221"/>
      <c r="D90" s="221"/>
      <c r="E90" s="221"/>
      <c r="F90" s="221"/>
      <c r="G90" s="221"/>
      <c r="H90" s="221"/>
      <c r="I90" s="221"/>
      <c r="J90" s="221"/>
      <c r="K90" s="221"/>
      <c r="L90" s="221"/>
      <c r="M90" s="221"/>
      <c r="N90" s="221"/>
      <c r="O90" s="221"/>
      <c r="P90" s="221"/>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3"/>
      <c r="BA90" s="223"/>
      <c r="BB90" s="223"/>
      <c r="BC90" s="223"/>
      <c r="BD90" s="223"/>
      <c r="BE90" s="215"/>
      <c r="BF90" s="215"/>
      <c r="BG90" s="215"/>
      <c r="BH90" s="215"/>
      <c r="BI90" s="215"/>
      <c r="BJ90" s="215"/>
      <c r="BK90" s="215"/>
      <c r="BL90" s="215"/>
      <c r="BM90" s="215"/>
      <c r="BN90" s="215"/>
      <c r="BO90" s="215"/>
      <c r="BP90" s="215"/>
      <c r="BQ90" s="212">
        <v>84</v>
      </c>
      <c r="BR90" s="217"/>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0"/>
      <c r="B91" s="221"/>
      <c r="C91" s="221"/>
      <c r="D91" s="221"/>
      <c r="E91" s="221"/>
      <c r="F91" s="221"/>
      <c r="G91" s="221"/>
      <c r="H91" s="221"/>
      <c r="I91" s="221"/>
      <c r="J91" s="221"/>
      <c r="K91" s="221"/>
      <c r="L91" s="221"/>
      <c r="M91" s="221"/>
      <c r="N91" s="221"/>
      <c r="O91" s="221"/>
      <c r="P91" s="221"/>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3"/>
      <c r="BA91" s="223"/>
      <c r="BB91" s="223"/>
      <c r="BC91" s="223"/>
      <c r="BD91" s="223"/>
      <c r="BE91" s="215"/>
      <c r="BF91" s="215"/>
      <c r="BG91" s="215"/>
      <c r="BH91" s="215"/>
      <c r="BI91" s="215"/>
      <c r="BJ91" s="215"/>
      <c r="BK91" s="215"/>
      <c r="BL91" s="215"/>
      <c r="BM91" s="215"/>
      <c r="BN91" s="215"/>
      <c r="BO91" s="215"/>
      <c r="BP91" s="215"/>
      <c r="BQ91" s="212">
        <v>85</v>
      </c>
      <c r="BR91" s="217"/>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0"/>
      <c r="B92" s="221"/>
      <c r="C92" s="221"/>
      <c r="D92" s="221"/>
      <c r="E92" s="221"/>
      <c r="F92" s="221"/>
      <c r="G92" s="221"/>
      <c r="H92" s="221"/>
      <c r="I92" s="221"/>
      <c r="J92" s="221"/>
      <c r="K92" s="221"/>
      <c r="L92" s="221"/>
      <c r="M92" s="221"/>
      <c r="N92" s="221"/>
      <c r="O92" s="221"/>
      <c r="P92" s="221"/>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3"/>
      <c r="BA92" s="223"/>
      <c r="BB92" s="223"/>
      <c r="BC92" s="223"/>
      <c r="BD92" s="223"/>
      <c r="BE92" s="215"/>
      <c r="BF92" s="215"/>
      <c r="BG92" s="215"/>
      <c r="BH92" s="215"/>
      <c r="BI92" s="215"/>
      <c r="BJ92" s="215"/>
      <c r="BK92" s="215"/>
      <c r="BL92" s="215"/>
      <c r="BM92" s="215"/>
      <c r="BN92" s="215"/>
      <c r="BO92" s="215"/>
      <c r="BP92" s="215"/>
      <c r="BQ92" s="212">
        <v>86</v>
      </c>
      <c r="BR92" s="217"/>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0"/>
      <c r="B93" s="221"/>
      <c r="C93" s="221"/>
      <c r="D93" s="221"/>
      <c r="E93" s="221"/>
      <c r="F93" s="221"/>
      <c r="G93" s="221"/>
      <c r="H93" s="221"/>
      <c r="I93" s="221"/>
      <c r="J93" s="221"/>
      <c r="K93" s="221"/>
      <c r="L93" s="221"/>
      <c r="M93" s="221"/>
      <c r="N93" s="221"/>
      <c r="O93" s="221"/>
      <c r="P93" s="221"/>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3"/>
      <c r="BA93" s="223"/>
      <c r="BB93" s="223"/>
      <c r="BC93" s="223"/>
      <c r="BD93" s="223"/>
      <c r="BE93" s="215"/>
      <c r="BF93" s="215"/>
      <c r="BG93" s="215"/>
      <c r="BH93" s="215"/>
      <c r="BI93" s="215"/>
      <c r="BJ93" s="215"/>
      <c r="BK93" s="215"/>
      <c r="BL93" s="215"/>
      <c r="BM93" s="215"/>
      <c r="BN93" s="215"/>
      <c r="BO93" s="215"/>
      <c r="BP93" s="215"/>
      <c r="BQ93" s="212">
        <v>87</v>
      </c>
      <c r="BR93" s="217"/>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0"/>
      <c r="B94" s="221"/>
      <c r="C94" s="221"/>
      <c r="D94" s="221"/>
      <c r="E94" s="221"/>
      <c r="F94" s="221"/>
      <c r="G94" s="221"/>
      <c r="H94" s="221"/>
      <c r="I94" s="221"/>
      <c r="J94" s="221"/>
      <c r="K94" s="221"/>
      <c r="L94" s="221"/>
      <c r="M94" s="221"/>
      <c r="N94" s="221"/>
      <c r="O94" s="221"/>
      <c r="P94" s="221"/>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3"/>
      <c r="BA94" s="223"/>
      <c r="BB94" s="223"/>
      <c r="BC94" s="223"/>
      <c r="BD94" s="223"/>
      <c r="BE94" s="215"/>
      <c r="BF94" s="215"/>
      <c r="BG94" s="215"/>
      <c r="BH94" s="215"/>
      <c r="BI94" s="215"/>
      <c r="BJ94" s="215"/>
      <c r="BK94" s="215"/>
      <c r="BL94" s="215"/>
      <c r="BM94" s="215"/>
      <c r="BN94" s="215"/>
      <c r="BO94" s="215"/>
      <c r="BP94" s="215"/>
      <c r="BQ94" s="212">
        <v>88</v>
      </c>
      <c r="BR94" s="217"/>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0"/>
      <c r="B95" s="221"/>
      <c r="C95" s="221"/>
      <c r="D95" s="221"/>
      <c r="E95" s="221"/>
      <c r="F95" s="221"/>
      <c r="G95" s="221"/>
      <c r="H95" s="221"/>
      <c r="I95" s="221"/>
      <c r="J95" s="221"/>
      <c r="K95" s="221"/>
      <c r="L95" s="221"/>
      <c r="M95" s="221"/>
      <c r="N95" s="221"/>
      <c r="O95" s="221"/>
      <c r="P95" s="221"/>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3"/>
      <c r="BA95" s="223"/>
      <c r="BB95" s="223"/>
      <c r="BC95" s="223"/>
      <c r="BD95" s="223"/>
      <c r="BE95" s="215"/>
      <c r="BF95" s="215"/>
      <c r="BG95" s="215"/>
      <c r="BH95" s="215"/>
      <c r="BI95" s="215"/>
      <c r="BJ95" s="215"/>
      <c r="BK95" s="215"/>
      <c r="BL95" s="215"/>
      <c r="BM95" s="215"/>
      <c r="BN95" s="215"/>
      <c r="BO95" s="215"/>
      <c r="BP95" s="215"/>
      <c r="BQ95" s="212">
        <v>89</v>
      </c>
      <c r="BR95" s="217"/>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0"/>
      <c r="B96" s="221"/>
      <c r="C96" s="221"/>
      <c r="D96" s="221"/>
      <c r="E96" s="221"/>
      <c r="F96" s="221"/>
      <c r="G96" s="221"/>
      <c r="H96" s="221"/>
      <c r="I96" s="221"/>
      <c r="J96" s="221"/>
      <c r="K96" s="221"/>
      <c r="L96" s="221"/>
      <c r="M96" s="221"/>
      <c r="N96" s="221"/>
      <c r="O96" s="221"/>
      <c r="P96" s="221"/>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3"/>
      <c r="BA96" s="223"/>
      <c r="BB96" s="223"/>
      <c r="BC96" s="223"/>
      <c r="BD96" s="223"/>
      <c r="BE96" s="215"/>
      <c r="BF96" s="215"/>
      <c r="BG96" s="215"/>
      <c r="BH96" s="215"/>
      <c r="BI96" s="215"/>
      <c r="BJ96" s="215"/>
      <c r="BK96" s="215"/>
      <c r="BL96" s="215"/>
      <c r="BM96" s="215"/>
      <c r="BN96" s="215"/>
      <c r="BO96" s="215"/>
      <c r="BP96" s="215"/>
      <c r="BQ96" s="212">
        <v>90</v>
      </c>
      <c r="BR96" s="217"/>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0"/>
      <c r="B97" s="221"/>
      <c r="C97" s="221"/>
      <c r="D97" s="221"/>
      <c r="E97" s="221"/>
      <c r="F97" s="221"/>
      <c r="G97" s="221"/>
      <c r="H97" s="221"/>
      <c r="I97" s="221"/>
      <c r="J97" s="221"/>
      <c r="K97" s="221"/>
      <c r="L97" s="221"/>
      <c r="M97" s="221"/>
      <c r="N97" s="221"/>
      <c r="O97" s="221"/>
      <c r="P97" s="221"/>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3"/>
      <c r="BA97" s="223"/>
      <c r="BB97" s="223"/>
      <c r="BC97" s="223"/>
      <c r="BD97" s="223"/>
      <c r="BE97" s="215"/>
      <c r="BF97" s="215"/>
      <c r="BG97" s="215"/>
      <c r="BH97" s="215"/>
      <c r="BI97" s="215"/>
      <c r="BJ97" s="215"/>
      <c r="BK97" s="215"/>
      <c r="BL97" s="215"/>
      <c r="BM97" s="215"/>
      <c r="BN97" s="215"/>
      <c r="BO97" s="215"/>
      <c r="BP97" s="215"/>
      <c r="BQ97" s="212">
        <v>91</v>
      </c>
      <c r="BR97" s="217"/>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0"/>
      <c r="B98" s="221"/>
      <c r="C98" s="221"/>
      <c r="D98" s="221"/>
      <c r="E98" s="221"/>
      <c r="F98" s="221"/>
      <c r="G98" s="221"/>
      <c r="H98" s="221"/>
      <c r="I98" s="221"/>
      <c r="J98" s="221"/>
      <c r="K98" s="221"/>
      <c r="L98" s="221"/>
      <c r="M98" s="221"/>
      <c r="N98" s="221"/>
      <c r="O98" s="221"/>
      <c r="P98" s="221"/>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3"/>
      <c r="BA98" s="223"/>
      <c r="BB98" s="223"/>
      <c r="BC98" s="223"/>
      <c r="BD98" s="223"/>
      <c r="BE98" s="215"/>
      <c r="BF98" s="215"/>
      <c r="BG98" s="215"/>
      <c r="BH98" s="215"/>
      <c r="BI98" s="215"/>
      <c r="BJ98" s="215"/>
      <c r="BK98" s="215"/>
      <c r="BL98" s="215"/>
      <c r="BM98" s="215"/>
      <c r="BN98" s="215"/>
      <c r="BO98" s="215"/>
      <c r="BP98" s="215"/>
      <c r="BQ98" s="212">
        <v>92</v>
      </c>
      <c r="BR98" s="217"/>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0"/>
      <c r="B99" s="221"/>
      <c r="C99" s="221"/>
      <c r="D99" s="221"/>
      <c r="E99" s="221"/>
      <c r="F99" s="221"/>
      <c r="G99" s="221"/>
      <c r="H99" s="221"/>
      <c r="I99" s="221"/>
      <c r="J99" s="221"/>
      <c r="K99" s="221"/>
      <c r="L99" s="221"/>
      <c r="M99" s="221"/>
      <c r="N99" s="221"/>
      <c r="O99" s="221"/>
      <c r="P99" s="221"/>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3"/>
      <c r="BA99" s="223"/>
      <c r="BB99" s="223"/>
      <c r="BC99" s="223"/>
      <c r="BD99" s="223"/>
      <c r="BE99" s="215"/>
      <c r="BF99" s="215"/>
      <c r="BG99" s="215"/>
      <c r="BH99" s="215"/>
      <c r="BI99" s="215"/>
      <c r="BJ99" s="215"/>
      <c r="BK99" s="215"/>
      <c r="BL99" s="215"/>
      <c r="BM99" s="215"/>
      <c r="BN99" s="215"/>
      <c r="BO99" s="215"/>
      <c r="BP99" s="215"/>
      <c r="BQ99" s="212">
        <v>93</v>
      </c>
      <c r="BR99" s="217"/>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0"/>
      <c r="B100" s="221"/>
      <c r="C100" s="221"/>
      <c r="D100" s="221"/>
      <c r="E100" s="221"/>
      <c r="F100" s="221"/>
      <c r="G100" s="221"/>
      <c r="H100" s="221"/>
      <c r="I100" s="221"/>
      <c r="J100" s="221"/>
      <c r="K100" s="221"/>
      <c r="L100" s="221"/>
      <c r="M100" s="221"/>
      <c r="N100" s="221"/>
      <c r="O100" s="221"/>
      <c r="P100" s="221"/>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3"/>
      <c r="BA100" s="223"/>
      <c r="BB100" s="223"/>
      <c r="BC100" s="223"/>
      <c r="BD100" s="223"/>
      <c r="BE100" s="215"/>
      <c r="BF100" s="215"/>
      <c r="BG100" s="215"/>
      <c r="BH100" s="215"/>
      <c r="BI100" s="215"/>
      <c r="BJ100" s="215"/>
      <c r="BK100" s="215"/>
      <c r="BL100" s="215"/>
      <c r="BM100" s="215"/>
      <c r="BN100" s="215"/>
      <c r="BO100" s="215"/>
      <c r="BP100" s="215"/>
      <c r="BQ100" s="212">
        <v>94</v>
      </c>
      <c r="BR100" s="217"/>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0"/>
      <c r="B101" s="221"/>
      <c r="C101" s="221"/>
      <c r="D101" s="221"/>
      <c r="E101" s="221"/>
      <c r="F101" s="221"/>
      <c r="G101" s="221"/>
      <c r="H101" s="221"/>
      <c r="I101" s="221"/>
      <c r="J101" s="221"/>
      <c r="K101" s="221"/>
      <c r="L101" s="221"/>
      <c r="M101" s="221"/>
      <c r="N101" s="221"/>
      <c r="O101" s="221"/>
      <c r="P101" s="221"/>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3"/>
      <c r="BA101" s="223"/>
      <c r="BB101" s="223"/>
      <c r="BC101" s="223"/>
      <c r="BD101" s="223"/>
      <c r="BE101" s="215"/>
      <c r="BF101" s="215"/>
      <c r="BG101" s="215"/>
      <c r="BH101" s="215"/>
      <c r="BI101" s="215"/>
      <c r="BJ101" s="215"/>
      <c r="BK101" s="215"/>
      <c r="BL101" s="215"/>
      <c r="BM101" s="215"/>
      <c r="BN101" s="215"/>
      <c r="BO101" s="215"/>
      <c r="BP101" s="215"/>
      <c r="BQ101" s="212">
        <v>95</v>
      </c>
      <c r="BR101" s="217"/>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0"/>
      <c r="B102" s="221"/>
      <c r="C102" s="221"/>
      <c r="D102" s="221"/>
      <c r="E102" s="221"/>
      <c r="F102" s="221"/>
      <c r="G102" s="221"/>
      <c r="H102" s="221"/>
      <c r="I102" s="221"/>
      <c r="J102" s="221"/>
      <c r="K102" s="221"/>
      <c r="L102" s="221"/>
      <c r="M102" s="221"/>
      <c r="N102" s="221"/>
      <c r="O102" s="221"/>
      <c r="P102" s="221"/>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3"/>
      <c r="BA102" s="223"/>
      <c r="BB102" s="223"/>
      <c r="BC102" s="223"/>
      <c r="BD102" s="223"/>
      <c r="BE102" s="215"/>
      <c r="BF102" s="215"/>
      <c r="BG102" s="215"/>
      <c r="BH102" s="215"/>
      <c r="BI102" s="215"/>
      <c r="BJ102" s="215"/>
      <c r="BK102" s="215"/>
      <c r="BL102" s="215"/>
      <c r="BM102" s="215"/>
      <c r="BN102" s="215"/>
      <c r="BO102" s="215"/>
      <c r="BP102" s="215"/>
      <c r="BQ102" s="214" t="s">
        <v>366</v>
      </c>
      <c r="BR102" s="970" t="s">
        <v>400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77</v>
      </c>
      <c r="CS102" s="977"/>
      <c r="CT102" s="977"/>
      <c r="CU102" s="977"/>
      <c r="CV102" s="978"/>
      <c r="CW102" s="976">
        <v>122</v>
      </c>
      <c r="CX102" s="977"/>
      <c r="CY102" s="977"/>
      <c r="CZ102" s="977"/>
      <c r="DA102" s="978"/>
      <c r="DB102" s="976">
        <v>4</v>
      </c>
      <c r="DC102" s="977"/>
      <c r="DD102" s="977"/>
      <c r="DE102" s="977"/>
      <c r="DF102" s="978"/>
      <c r="DG102" s="976" t="s">
        <v>573</v>
      </c>
      <c r="DH102" s="977"/>
      <c r="DI102" s="977"/>
      <c r="DJ102" s="977"/>
      <c r="DK102" s="978"/>
      <c r="DL102" s="976" t="s">
        <v>573</v>
      </c>
      <c r="DM102" s="977"/>
      <c r="DN102" s="977"/>
      <c r="DO102" s="977"/>
      <c r="DP102" s="978"/>
      <c r="DQ102" s="976" t="s">
        <v>573</v>
      </c>
      <c r="DR102" s="977"/>
      <c r="DS102" s="977"/>
      <c r="DT102" s="977"/>
      <c r="DU102" s="978"/>
      <c r="DV102" s="959"/>
      <c r="DW102" s="960"/>
      <c r="DX102" s="960"/>
      <c r="DY102" s="960"/>
      <c r="DZ102" s="961"/>
      <c r="EA102" s="197"/>
    </row>
    <row r="103" spans="1:131" s="198" customFormat="1" ht="26.25" customHeight="1">
      <c r="A103" s="220"/>
      <c r="B103" s="221"/>
      <c r="C103" s="221"/>
      <c r="D103" s="221"/>
      <c r="E103" s="221"/>
      <c r="F103" s="221"/>
      <c r="G103" s="221"/>
      <c r="H103" s="221"/>
      <c r="I103" s="221"/>
      <c r="J103" s="221"/>
      <c r="K103" s="221"/>
      <c r="L103" s="221"/>
      <c r="M103" s="221"/>
      <c r="N103" s="221"/>
      <c r="O103" s="221"/>
      <c r="P103" s="221"/>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3"/>
      <c r="BA103" s="223"/>
      <c r="BB103" s="223"/>
      <c r="BC103" s="223"/>
      <c r="BD103" s="223"/>
      <c r="BE103" s="215"/>
      <c r="BF103" s="215"/>
      <c r="BG103" s="215"/>
      <c r="BH103" s="215"/>
      <c r="BI103" s="215"/>
      <c r="BJ103" s="215"/>
      <c r="BK103" s="215"/>
      <c r="BL103" s="215"/>
      <c r="BM103" s="215"/>
      <c r="BN103" s="215"/>
      <c r="BO103" s="215"/>
      <c r="BP103" s="215"/>
      <c r="BQ103" s="962" t="s">
        <v>401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0"/>
      <c r="B104" s="221"/>
      <c r="C104" s="221"/>
      <c r="D104" s="221"/>
      <c r="E104" s="221"/>
      <c r="F104" s="221"/>
      <c r="G104" s="221"/>
      <c r="H104" s="221"/>
      <c r="I104" s="221"/>
      <c r="J104" s="221"/>
      <c r="K104" s="221"/>
      <c r="L104" s="221"/>
      <c r="M104" s="221"/>
      <c r="N104" s="221"/>
      <c r="O104" s="221"/>
      <c r="P104" s="221"/>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3"/>
      <c r="BA104" s="223"/>
      <c r="BB104" s="223"/>
      <c r="BC104" s="223"/>
      <c r="BD104" s="223"/>
      <c r="BE104" s="215"/>
      <c r="BF104" s="215"/>
      <c r="BG104" s="215"/>
      <c r="BH104" s="215"/>
      <c r="BI104" s="215"/>
      <c r="BJ104" s="215"/>
      <c r="BK104" s="215"/>
      <c r="BL104" s="215"/>
      <c r="BM104" s="215"/>
      <c r="BN104" s="215"/>
      <c r="BO104" s="215"/>
      <c r="BP104" s="215"/>
      <c r="BQ104" s="963" t="s">
        <v>402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c r="CO105" s="218"/>
      <c r="CP105" s="218"/>
      <c r="CQ105" s="218"/>
      <c r="CR105" s="218"/>
      <c r="CS105" s="218"/>
      <c r="CT105" s="218"/>
      <c r="CU105" s="218"/>
      <c r="CV105" s="218"/>
      <c r="CW105" s="218"/>
      <c r="CX105" s="218"/>
      <c r="CY105" s="218"/>
      <c r="CZ105" s="218"/>
      <c r="DA105" s="218"/>
      <c r="DB105" s="218"/>
      <c r="DC105" s="218"/>
      <c r="DD105" s="218"/>
      <c r="DE105" s="218"/>
      <c r="DF105" s="218"/>
      <c r="DG105" s="218"/>
      <c r="DH105" s="218"/>
      <c r="DI105" s="218"/>
      <c r="DJ105" s="218"/>
      <c r="DK105" s="218"/>
      <c r="DL105" s="218"/>
      <c r="DM105" s="218"/>
      <c r="DN105" s="218"/>
      <c r="DO105" s="218"/>
      <c r="DP105" s="218"/>
      <c r="DQ105" s="218"/>
      <c r="DR105" s="218"/>
      <c r="DS105" s="218"/>
      <c r="DT105" s="218"/>
      <c r="DU105" s="218"/>
      <c r="DV105" s="218"/>
      <c r="DW105" s="218"/>
      <c r="DX105" s="218"/>
      <c r="DY105" s="218"/>
      <c r="DZ105" s="218"/>
      <c r="EA105" s="197"/>
    </row>
    <row r="106" spans="1:131" s="198" customFormat="1" ht="11.25" customHeight="1">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c r="CO106" s="218"/>
      <c r="CP106" s="218"/>
      <c r="CQ106" s="218"/>
      <c r="CR106" s="218"/>
      <c r="CS106" s="218"/>
      <c r="CT106" s="218"/>
      <c r="CU106" s="218"/>
      <c r="CV106" s="218"/>
      <c r="CW106" s="218"/>
      <c r="CX106" s="218"/>
      <c r="CY106" s="218"/>
      <c r="CZ106" s="218"/>
      <c r="DA106" s="218"/>
      <c r="DB106" s="218"/>
      <c r="DC106" s="218"/>
      <c r="DD106" s="218"/>
      <c r="DE106" s="218"/>
      <c r="DF106" s="218"/>
      <c r="DG106" s="218"/>
      <c r="DH106" s="218"/>
      <c r="DI106" s="218"/>
      <c r="DJ106" s="218"/>
      <c r="DK106" s="218"/>
      <c r="DL106" s="218"/>
      <c r="DM106" s="218"/>
      <c r="DN106" s="218"/>
      <c r="DO106" s="218"/>
      <c r="DP106" s="218"/>
      <c r="DQ106" s="218"/>
      <c r="DR106" s="218"/>
      <c r="DS106" s="218"/>
      <c r="DT106" s="218"/>
      <c r="DU106" s="218"/>
      <c r="DV106" s="218"/>
      <c r="DW106" s="218"/>
      <c r="DX106" s="218"/>
      <c r="DY106" s="218"/>
      <c r="DZ106" s="218"/>
      <c r="EA106" s="197"/>
    </row>
    <row r="107" spans="1:131" s="197" customFormat="1" ht="26.25" customHeight="1" thickBot="1">
      <c r="A107" s="225" t="s">
        <v>403</v>
      </c>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5" t="s">
        <v>404</v>
      </c>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c r="CO107" s="226"/>
      <c r="CP107" s="226"/>
      <c r="CQ107" s="226"/>
      <c r="CR107" s="226"/>
      <c r="CS107" s="226"/>
      <c r="CT107" s="226"/>
      <c r="CU107" s="226"/>
      <c r="CV107" s="226"/>
      <c r="CW107" s="226"/>
      <c r="CX107" s="226"/>
      <c r="CY107" s="226"/>
      <c r="CZ107" s="226"/>
      <c r="DA107" s="226"/>
      <c r="DB107" s="226"/>
      <c r="DC107" s="226"/>
      <c r="DD107" s="226"/>
      <c r="DE107" s="226"/>
      <c r="DF107" s="226"/>
      <c r="DG107" s="226"/>
      <c r="DH107" s="226"/>
      <c r="DI107" s="226"/>
      <c r="DJ107" s="226"/>
      <c r="DK107" s="226"/>
      <c r="DL107" s="226"/>
      <c r="DM107" s="226"/>
      <c r="DN107" s="226"/>
      <c r="DO107" s="226"/>
      <c r="DP107" s="226"/>
      <c r="DQ107" s="226"/>
      <c r="DR107" s="226"/>
      <c r="DS107" s="226"/>
      <c r="DT107" s="226"/>
      <c r="DU107" s="226"/>
      <c r="DV107" s="226"/>
      <c r="DW107" s="226"/>
      <c r="DX107" s="226"/>
      <c r="DY107" s="226"/>
      <c r="DZ107" s="226"/>
    </row>
    <row r="108" spans="1:131" s="197" customFormat="1" ht="26.25" customHeight="1">
      <c r="A108" s="964" t="s">
        <v>405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408</v>
      </c>
      <c r="AB109" s="918"/>
      <c r="AC109" s="918"/>
      <c r="AD109" s="918"/>
      <c r="AE109" s="919"/>
      <c r="AF109" s="920" t="s">
        <v>284</v>
      </c>
      <c r="AG109" s="918"/>
      <c r="AH109" s="918"/>
      <c r="AI109" s="918"/>
      <c r="AJ109" s="919"/>
      <c r="AK109" s="920" t="s">
        <v>283</v>
      </c>
      <c r="AL109" s="918"/>
      <c r="AM109" s="918"/>
      <c r="AN109" s="918"/>
      <c r="AO109" s="919"/>
      <c r="AP109" s="920" t="s">
        <v>409</v>
      </c>
      <c r="AQ109" s="918"/>
      <c r="AR109" s="918"/>
      <c r="AS109" s="918"/>
      <c r="AT109" s="949"/>
      <c r="AU109" s="917" t="s">
        <v>407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408</v>
      </c>
      <c r="BR109" s="918"/>
      <c r="BS109" s="918"/>
      <c r="BT109" s="918"/>
      <c r="BU109" s="919"/>
      <c r="BV109" s="920" t="s">
        <v>284</v>
      </c>
      <c r="BW109" s="918"/>
      <c r="BX109" s="918"/>
      <c r="BY109" s="918"/>
      <c r="BZ109" s="919"/>
      <c r="CA109" s="920" t="s">
        <v>283</v>
      </c>
      <c r="CB109" s="918"/>
      <c r="CC109" s="918"/>
      <c r="CD109" s="918"/>
      <c r="CE109" s="919"/>
      <c r="CF109" s="958" t="s">
        <v>409</v>
      </c>
      <c r="CG109" s="958"/>
      <c r="CH109" s="958"/>
      <c r="CI109" s="958"/>
      <c r="CJ109" s="958"/>
      <c r="CK109" s="920" t="s">
        <v>410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408</v>
      </c>
      <c r="DH109" s="918"/>
      <c r="DI109" s="918"/>
      <c r="DJ109" s="918"/>
      <c r="DK109" s="919"/>
      <c r="DL109" s="920" t="s">
        <v>284</v>
      </c>
      <c r="DM109" s="918"/>
      <c r="DN109" s="918"/>
      <c r="DO109" s="918"/>
      <c r="DP109" s="919"/>
      <c r="DQ109" s="920" t="s">
        <v>283</v>
      </c>
      <c r="DR109" s="918"/>
      <c r="DS109" s="918"/>
      <c r="DT109" s="918"/>
      <c r="DU109" s="919"/>
      <c r="DV109" s="920" t="s">
        <v>409</v>
      </c>
      <c r="DW109" s="918"/>
      <c r="DX109" s="918"/>
      <c r="DY109" s="918"/>
      <c r="DZ109" s="949"/>
    </row>
    <row r="110" spans="1:131" s="197" customFormat="1" ht="26.25" customHeight="1">
      <c r="A110" s="787" t="s">
        <v>411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3467515</v>
      </c>
      <c r="AB110" s="903"/>
      <c r="AC110" s="903"/>
      <c r="AD110" s="903"/>
      <c r="AE110" s="904"/>
      <c r="AF110" s="905">
        <v>3141391</v>
      </c>
      <c r="AG110" s="903"/>
      <c r="AH110" s="903"/>
      <c r="AI110" s="903"/>
      <c r="AJ110" s="904"/>
      <c r="AK110" s="905">
        <v>2992120</v>
      </c>
      <c r="AL110" s="903"/>
      <c r="AM110" s="903"/>
      <c r="AN110" s="903"/>
      <c r="AO110" s="904"/>
      <c r="AP110" s="906">
        <v>22.9</v>
      </c>
      <c r="AQ110" s="907"/>
      <c r="AR110" s="907"/>
      <c r="AS110" s="907"/>
      <c r="AT110" s="908"/>
      <c r="AU110" s="950" t="s">
        <v>61</v>
      </c>
      <c r="AV110" s="951"/>
      <c r="AW110" s="951"/>
      <c r="AX110" s="951"/>
      <c r="AY110" s="952"/>
      <c r="AZ110" s="846" t="s">
        <v>412</v>
      </c>
      <c r="BA110" s="788"/>
      <c r="BB110" s="788"/>
      <c r="BC110" s="788"/>
      <c r="BD110" s="788"/>
      <c r="BE110" s="788"/>
      <c r="BF110" s="788"/>
      <c r="BG110" s="788"/>
      <c r="BH110" s="788"/>
      <c r="BI110" s="788"/>
      <c r="BJ110" s="788"/>
      <c r="BK110" s="788"/>
      <c r="BL110" s="788"/>
      <c r="BM110" s="788"/>
      <c r="BN110" s="788"/>
      <c r="BO110" s="788"/>
      <c r="BP110" s="789"/>
      <c r="BQ110" s="829">
        <v>25732604</v>
      </c>
      <c r="BR110" s="830"/>
      <c r="BS110" s="830"/>
      <c r="BT110" s="830"/>
      <c r="BU110" s="830"/>
      <c r="BV110" s="830">
        <v>24834451</v>
      </c>
      <c r="BW110" s="830"/>
      <c r="BX110" s="830"/>
      <c r="BY110" s="830"/>
      <c r="BZ110" s="830"/>
      <c r="CA110" s="830">
        <v>24621084</v>
      </c>
      <c r="CB110" s="830"/>
      <c r="CC110" s="830"/>
      <c r="CD110" s="830"/>
      <c r="CE110" s="830"/>
      <c r="CF110" s="891">
        <v>188.6</v>
      </c>
      <c r="CG110" s="892"/>
      <c r="CH110" s="892"/>
      <c r="CI110" s="892"/>
      <c r="CJ110" s="892"/>
      <c r="CK110" s="946" t="s">
        <v>413</v>
      </c>
      <c r="CL110" s="894"/>
      <c r="CM110" s="899" t="s">
        <v>414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146891</v>
      </c>
      <c r="DH110" s="830"/>
      <c r="DI110" s="830"/>
      <c r="DJ110" s="830"/>
      <c r="DK110" s="830"/>
      <c r="DL110" s="830">
        <v>136560</v>
      </c>
      <c r="DM110" s="830"/>
      <c r="DN110" s="830"/>
      <c r="DO110" s="830"/>
      <c r="DP110" s="830"/>
      <c r="DQ110" s="830">
        <v>126076</v>
      </c>
      <c r="DR110" s="830"/>
      <c r="DS110" s="830"/>
      <c r="DT110" s="830"/>
      <c r="DU110" s="830"/>
      <c r="DV110" s="831">
        <v>1</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403628</v>
      </c>
      <c r="BR111" s="801"/>
      <c r="BS111" s="801"/>
      <c r="BT111" s="801"/>
      <c r="BU111" s="801"/>
      <c r="BV111" s="801">
        <v>347166</v>
      </c>
      <c r="BW111" s="801"/>
      <c r="BX111" s="801"/>
      <c r="BY111" s="801"/>
      <c r="BZ111" s="801"/>
      <c r="CA111" s="801">
        <v>308079</v>
      </c>
      <c r="CB111" s="801"/>
      <c r="CC111" s="801"/>
      <c r="CD111" s="801"/>
      <c r="CE111" s="801"/>
      <c r="CF111" s="878">
        <v>2.4</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420</v>
      </c>
      <c r="AB112" s="814"/>
      <c r="AC112" s="814"/>
      <c r="AD112" s="814"/>
      <c r="AE112" s="815"/>
      <c r="AF112" s="816" t="s">
        <v>420</v>
      </c>
      <c r="AG112" s="814"/>
      <c r="AH112" s="814"/>
      <c r="AI112" s="814"/>
      <c r="AJ112" s="815"/>
      <c r="AK112" s="816" t="s">
        <v>420</v>
      </c>
      <c r="AL112" s="814"/>
      <c r="AM112" s="814"/>
      <c r="AN112" s="814"/>
      <c r="AO112" s="815"/>
      <c r="AP112" s="784" t="s">
        <v>420</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7945621</v>
      </c>
      <c r="BR112" s="801"/>
      <c r="BS112" s="801"/>
      <c r="BT112" s="801"/>
      <c r="BU112" s="801"/>
      <c r="BV112" s="801">
        <v>7931413</v>
      </c>
      <c r="BW112" s="801"/>
      <c r="BX112" s="801"/>
      <c r="BY112" s="801"/>
      <c r="BZ112" s="801"/>
      <c r="CA112" s="801">
        <v>7846132</v>
      </c>
      <c r="CB112" s="801"/>
      <c r="CC112" s="801"/>
      <c r="CD112" s="801"/>
      <c r="CE112" s="801"/>
      <c r="CF112" s="878">
        <v>60.1</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420</v>
      </c>
      <c r="DH112" s="801"/>
      <c r="DI112" s="801"/>
      <c r="DJ112" s="801"/>
      <c r="DK112" s="801"/>
      <c r="DL112" s="801" t="s">
        <v>420</v>
      </c>
      <c r="DM112" s="801"/>
      <c r="DN112" s="801"/>
      <c r="DO112" s="801"/>
      <c r="DP112" s="801"/>
      <c r="DQ112" s="801" t="s">
        <v>420</v>
      </c>
      <c r="DR112" s="801"/>
      <c r="DS112" s="801"/>
      <c r="DT112" s="801"/>
      <c r="DU112" s="801"/>
      <c r="DV112" s="853" t="s">
        <v>420</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666525</v>
      </c>
      <c r="AB113" s="939"/>
      <c r="AC113" s="939"/>
      <c r="AD113" s="939"/>
      <c r="AE113" s="940"/>
      <c r="AF113" s="941">
        <v>673619</v>
      </c>
      <c r="AG113" s="939"/>
      <c r="AH113" s="939"/>
      <c r="AI113" s="939"/>
      <c r="AJ113" s="940"/>
      <c r="AK113" s="941">
        <v>716670</v>
      </c>
      <c r="AL113" s="939"/>
      <c r="AM113" s="939"/>
      <c r="AN113" s="939"/>
      <c r="AO113" s="940"/>
      <c r="AP113" s="942">
        <v>5.5</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384064</v>
      </c>
      <c r="BR113" s="801"/>
      <c r="BS113" s="801"/>
      <c r="BT113" s="801"/>
      <c r="BU113" s="801"/>
      <c r="BV113" s="801">
        <v>485544</v>
      </c>
      <c r="BW113" s="801"/>
      <c r="BX113" s="801"/>
      <c r="BY113" s="801"/>
      <c r="BZ113" s="801"/>
      <c r="CA113" s="801">
        <v>434993</v>
      </c>
      <c r="CB113" s="801"/>
      <c r="CC113" s="801"/>
      <c r="CD113" s="801"/>
      <c r="CE113" s="801"/>
      <c r="CF113" s="878">
        <v>3.3</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420</v>
      </c>
      <c r="DH113" s="814"/>
      <c r="DI113" s="814"/>
      <c r="DJ113" s="814"/>
      <c r="DK113" s="815"/>
      <c r="DL113" s="816" t="s">
        <v>420</v>
      </c>
      <c r="DM113" s="814"/>
      <c r="DN113" s="814"/>
      <c r="DO113" s="814"/>
      <c r="DP113" s="815"/>
      <c r="DQ113" s="816" t="s">
        <v>420</v>
      </c>
      <c r="DR113" s="814"/>
      <c r="DS113" s="814"/>
      <c r="DT113" s="814"/>
      <c r="DU113" s="815"/>
      <c r="DV113" s="784" t="s">
        <v>420</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236766</v>
      </c>
      <c r="AB114" s="814"/>
      <c r="AC114" s="814"/>
      <c r="AD114" s="814"/>
      <c r="AE114" s="815"/>
      <c r="AF114" s="816">
        <v>120049</v>
      </c>
      <c r="AG114" s="814"/>
      <c r="AH114" s="814"/>
      <c r="AI114" s="814"/>
      <c r="AJ114" s="815"/>
      <c r="AK114" s="816">
        <v>66682</v>
      </c>
      <c r="AL114" s="814"/>
      <c r="AM114" s="814"/>
      <c r="AN114" s="814"/>
      <c r="AO114" s="815"/>
      <c r="AP114" s="784">
        <v>0.5</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5057844</v>
      </c>
      <c r="BR114" s="801"/>
      <c r="BS114" s="801"/>
      <c r="BT114" s="801"/>
      <c r="BU114" s="801"/>
      <c r="BV114" s="801">
        <v>4671430</v>
      </c>
      <c r="BW114" s="801"/>
      <c r="BX114" s="801"/>
      <c r="BY114" s="801"/>
      <c r="BZ114" s="801"/>
      <c r="CA114" s="801">
        <v>4369101</v>
      </c>
      <c r="CB114" s="801"/>
      <c r="CC114" s="801"/>
      <c r="CD114" s="801"/>
      <c r="CE114" s="801"/>
      <c r="CF114" s="878">
        <v>33.5</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420</v>
      </c>
      <c r="DH114" s="814"/>
      <c r="DI114" s="814"/>
      <c r="DJ114" s="814"/>
      <c r="DK114" s="815"/>
      <c r="DL114" s="816" t="s">
        <v>420</v>
      </c>
      <c r="DM114" s="814"/>
      <c r="DN114" s="814"/>
      <c r="DO114" s="814"/>
      <c r="DP114" s="815"/>
      <c r="DQ114" s="816" t="s">
        <v>420</v>
      </c>
      <c r="DR114" s="814"/>
      <c r="DS114" s="814"/>
      <c r="DT114" s="814"/>
      <c r="DU114" s="815"/>
      <c r="DV114" s="784" t="s">
        <v>420</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67121</v>
      </c>
      <c r="AB115" s="939"/>
      <c r="AC115" s="939"/>
      <c r="AD115" s="939"/>
      <c r="AE115" s="940"/>
      <c r="AF115" s="941">
        <v>63205</v>
      </c>
      <c r="AG115" s="939"/>
      <c r="AH115" s="939"/>
      <c r="AI115" s="939"/>
      <c r="AJ115" s="940"/>
      <c r="AK115" s="941">
        <v>44879</v>
      </c>
      <c r="AL115" s="939"/>
      <c r="AM115" s="939"/>
      <c r="AN115" s="939"/>
      <c r="AO115" s="940"/>
      <c r="AP115" s="942">
        <v>0.3</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v>211667</v>
      </c>
      <c r="BR115" s="801"/>
      <c r="BS115" s="801"/>
      <c r="BT115" s="801"/>
      <c r="BU115" s="801"/>
      <c r="BV115" s="801">
        <v>105435</v>
      </c>
      <c r="BW115" s="801"/>
      <c r="BX115" s="801"/>
      <c r="BY115" s="801"/>
      <c r="BZ115" s="801"/>
      <c r="CA115" s="801" t="s">
        <v>420</v>
      </c>
      <c r="CB115" s="801"/>
      <c r="CC115" s="801"/>
      <c r="CD115" s="801"/>
      <c r="CE115" s="801"/>
      <c r="CF115" s="878" t="s">
        <v>420</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420</v>
      </c>
      <c r="DH115" s="814"/>
      <c r="DI115" s="814"/>
      <c r="DJ115" s="814"/>
      <c r="DK115" s="815"/>
      <c r="DL115" s="816" t="s">
        <v>420</v>
      </c>
      <c r="DM115" s="814"/>
      <c r="DN115" s="814"/>
      <c r="DO115" s="814"/>
      <c r="DP115" s="815"/>
      <c r="DQ115" s="816" t="s">
        <v>420</v>
      </c>
      <c r="DR115" s="814"/>
      <c r="DS115" s="814"/>
      <c r="DT115" s="814"/>
      <c r="DU115" s="815"/>
      <c r="DV115" s="784" t="s">
        <v>420</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420</v>
      </c>
      <c r="AB116" s="814"/>
      <c r="AC116" s="814"/>
      <c r="AD116" s="814"/>
      <c r="AE116" s="815"/>
      <c r="AF116" s="816" t="s">
        <v>420</v>
      </c>
      <c r="AG116" s="814"/>
      <c r="AH116" s="814"/>
      <c r="AI116" s="814"/>
      <c r="AJ116" s="815"/>
      <c r="AK116" s="816" t="s">
        <v>420</v>
      </c>
      <c r="AL116" s="814"/>
      <c r="AM116" s="814"/>
      <c r="AN116" s="814"/>
      <c r="AO116" s="815"/>
      <c r="AP116" s="784" t="s">
        <v>420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420</v>
      </c>
      <c r="BR116" s="801"/>
      <c r="BS116" s="801"/>
      <c r="BT116" s="801"/>
      <c r="BU116" s="801"/>
      <c r="BV116" s="801" t="s">
        <v>420</v>
      </c>
      <c r="BW116" s="801"/>
      <c r="BX116" s="801"/>
      <c r="BY116" s="801"/>
      <c r="BZ116" s="801"/>
      <c r="CA116" s="801" t="s">
        <v>420</v>
      </c>
      <c r="CB116" s="801"/>
      <c r="CC116" s="801"/>
      <c r="CD116" s="801"/>
      <c r="CE116" s="801"/>
      <c r="CF116" s="878" t="s">
        <v>420</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91070</v>
      </c>
      <c r="DH116" s="814"/>
      <c r="DI116" s="814"/>
      <c r="DJ116" s="814"/>
      <c r="DK116" s="815"/>
      <c r="DL116" s="816">
        <v>79198</v>
      </c>
      <c r="DM116" s="814"/>
      <c r="DN116" s="814"/>
      <c r="DO116" s="814"/>
      <c r="DP116" s="815"/>
      <c r="DQ116" s="816">
        <v>67326</v>
      </c>
      <c r="DR116" s="814"/>
      <c r="DS116" s="814"/>
      <c r="DT116" s="814"/>
      <c r="DU116" s="815"/>
      <c r="DV116" s="784">
        <v>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4437927</v>
      </c>
      <c r="AB117" s="925"/>
      <c r="AC117" s="925"/>
      <c r="AD117" s="925"/>
      <c r="AE117" s="926"/>
      <c r="AF117" s="928">
        <v>3998264</v>
      </c>
      <c r="AG117" s="925"/>
      <c r="AH117" s="925"/>
      <c r="AI117" s="925"/>
      <c r="AJ117" s="926"/>
      <c r="AK117" s="928">
        <v>3820351</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410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408</v>
      </c>
      <c r="AB118" s="918"/>
      <c r="AC118" s="918"/>
      <c r="AD118" s="918"/>
      <c r="AE118" s="919"/>
      <c r="AF118" s="920" t="s">
        <v>284</v>
      </c>
      <c r="AG118" s="918"/>
      <c r="AH118" s="918"/>
      <c r="AI118" s="918"/>
      <c r="AJ118" s="919"/>
      <c r="AK118" s="920" t="s">
        <v>283</v>
      </c>
      <c r="AL118" s="918"/>
      <c r="AM118" s="918"/>
      <c r="AN118" s="918"/>
      <c r="AO118" s="919"/>
      <c r="AP118" s="921" t="s">
        <v>409</v>
      </c>
      <c r="AQ118" s="922"/>
      <c r="AR118" s="922"/>
      <c r="AS118" s="922"/>
      <c r="AT118" s="923"/>
      <c r="AU118" s="956"/>
      <c r="AV118" s="957"/>
      <c r="AW118" s="957"/>
      <c r="AX118" s="957"/>
      <c r="AY118" s="957"/>
      <c r="AZ118" s="227" t="s">
        <v>167</v>
      </c>
      <c r="BA118" s="227"/>
      <c r="BB118" s="227"/>
      <c r="BC118" s="227"/>
      <c r="BD118" s="227"/>
      <c r="BE118" s="227"/>
      <c r="BF118" s="227"/>
      <c r="BG118" s="227"/>
      <c r="BH118" s="227"/>
      <c r="BI118" s="227"/>
      <c r="BJ118" s="227"/>
      <c r="BK118" s="227"/>
      <c r="BL118" s="227"/>
      <c r="BM118" s="227"/>
      <c r="BN118" s="227"/>
      <c r="BO118" s="867" t="s">
        <v>438</v>
      </c>
      <c r="BP118" s="868"/>
      <c r="BQ118" s="887">
        <v>39735428</v>
      </c>
      <c r="BR118" s="888"/>
      <c r="BS118" s="888"/>
      <c r="BT118" s="888"/>
      <c r="BU118" s="888"/>
      <c r="BV118" s="888">
        <v>38375439</v>
      </c>
      <c r="BW118" s="888"/>
      <c r="BX118" s="888"/>
      <c r="BY118" s="888"/>
      <c r="BZ118" s="888"/>
      <c r="CA118" s="888">
        <v>37579389</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413</v>
      </c>
      <c r="B119" s="894"/>
      <c r="C119" s="899" t="s">
        <v>414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12317</v>
      </c>
      <c r="AB119" s="903"/>
      <c r="AC119" s="903"/>
      <c r="AD119" s="903"/>
      <c r="AE119" s="904"/>
      <c r="AF119" s="905">
        <v>12473</v>
      </c>
      <c r="AG119" s="903"/>
      <c r="AH119" s="903"/>
      <c r="AI119" s="903"/>
      <c r="AJ119" s="904"/>
      <c r="AK119" s="905">
        <v>12331</v>
      </c>
      <c r="AL119" s="903"/>
      <c r="AM119" s="903"/>
      <c r="AN119" s="903"/>
      <c r="AO119" s="904"/>
      <c r="AP119" s="906">
        <v>0.1</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7183787</v>
      </c>
      <c r="BR119" s="830"/>
      <c r="BS119" s="830"/>
      <c r="BT119" s="830"/>
      <c r="BU119" s="830"/>
      <c r="BV119" s="830">
        <v>7695738</v>
      </c>
      <c r="BW119" s="830"/>
      <c r="BX119" s="830"/>
      <c r="BY119" s="830"/>
      <c r="BZ119" s="830"/>
      <c r="CA119" s="830">
        <v>7716156</v>
      </c>
      <c r="CB119" s="830"/>
      <c r="CC119" s="830"/>
      <c r="CD119" s="830"/>
      <c r="CE119" s="830"/>
      <c r="CF119" s="891">
        <v>59.1</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165667</v>
      </c>
      <c r="DH119" s="747"/>
      <c r="DI119" s="747"/>
      <c r="DJ119" s="747"/>
      <c r="DK119" s="748"/>
      <c r="DL119" s="749">
        <v>131408</v>
      </c>
      <c r="DM119" s="747"/>
      <c r="DN119" s="747"/>
      <c r="DO119" s="747"/>
      <c r="DP119" s="748"/>
      <c r="DQ119" s="749">
        <v>114677</v>
      </c>
      <c r="DR119" s="747"/>
      <c r="DS119" s="747"/>
      <c r="DT119" s="747"/>
      <c r="DU119" s="748"/>
      <c r="DV119" s="837">
        <v>0.9</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489404</v>
      </c>
      <c r="BR120" s="801"/>
      <c r="BS120" s="801"/>
      <c r="BT120" s="801"/>
      <c r="BU120" s="801"/>
      <c r="BV120" s="801">
        <v>406022</v>
      </c>
      <c r="BW120" s="801"/>
      <c r="BX120" s="801"/>
      <c r="BY120" s="801"/>
      <c r="BZ120" s="801"/>
      <c r="CA120" s="801">
        <v>322497</v>
      </c>
      <c r="CB120" s="801"/>
      <c r="CC120" s="801"/>
      <c r="CD120" s="801"/>
      <c r="CE120" s="801"/>
      <c r="CF120" s="878">
        <v>2.5</v>
      </c>
      <c r="CG120" s="879"/>
      <c r="CH120" s="879"/>
      <c r="CI120" s="879"/>
      <c r="CJ120" s="879"/>
      <c r="CK120" s="880" t="s">
        <v>444</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4523796</v>
      </c>
      <c r="DH120" s="830"/>
      <c r="DI120" s="830"/>
      <c r="DJ120" s="830"/>
      <c r="DK120" s="830"/>
      <c r="DL120" s="830">
        <v>4534226</v>
      </c>
      <c r="DM120" s="830"/>
      <c r="DN120" s="830"/>
      <c r="DO120" s="830"/>
      <c r="DP120" s="830"/>
      <c r="DQ120" s="830">
        <v>4495558</v>
      </c>
      <c r="DR120" s="830"/>
      <c r="DS120" s="830"/>
      <c r="DT120" s="830"/>
      <c r="DU120" s="830"/>
      <c r="DV120" s="831">
        <v>34.4</v>
      </c>
      <c r="DW120" s="831"/>
      <c r="DX120" s="831"/>
      <c r="DY120" s="831"/>
      <c r="DZ120" s="832"/>
    </row>
    <row r="121" spans="1:130" s="197" customFormat="1" ht="26.25" customHeight="1">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24553494</v>
      </c>
      <c r="BR121" s="888"/>
      <c r="BS121" s="888"/>
      <c r="BT121" s="888"/>
      <c r="BU121" s="888"/>
      <c r="BV121" s="888">
        <v>24588005</v>
      </c>
      <c r="BW121" s="888"/>
      <c r="BX121" s="888"/>
      <c r="BY121" s="888"/>
      <c r="BZ121" s="888"/>
      <c r="CA121" s="888">
        <v>24575425</v>
      </c>
      <c r="CB121" s="888"/>
      <c r="CC121" s="888"/>
      <c r="CD121" s="888"/>
      <c r="CE121" s="888"/>
      <c r="CF121" s="889">
        <v>188.2</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1849478</v>
      </c>
      <c r="DH121" s="801"/>
      <c r="DI121" s="801"/>
      <c r="DJ121" s="801"/>
      <c r="DK121" s="801"/>
      <c r="DL121" s="801">
        <v>1728583</v>
      </c>
      <c r="DM121" s="801"/>
      <c r="DN121" s="801"/>
      <c r="DO121" s="801"/>
      <c r="DP121" s="801"/>
      <c r="DQ121" s="801">
        <v>1640906</v>
      </c>
      <c r="DR121" s="801"/>
      <c r="DS121" s="801"/>
      <c r="DT121" s="801"/>
      <c r="DU121" s="801"/>
      <c r="DV121" s="853">
        <v>12.6</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7" t="s">
        <v>167</v>
      </c>
      <c r="BA122" s="227"/>
      <c r="BB122" s="227"/>
      <c r="BC122" s="227"/>
      <c r="BD122" s="227"/>
      <c r="BE122" s="227"/>
      <c r="BF122" s="227"/>
      <c r="BG122" s="227"/>
      <c r="BH122" s="227"/>
      <c r="BI122" s="227"/>
      <c r="BJ122" s="227"/>
      <c r="BK122" s="227"/>
      <c r="BL122" s="227"/>
      <c r="BM122" s="227"/>
      <c r="BN122" s="227"/>
      <c r="BO122" s="867" t="s">
        <v>447</v>
      </c>
      <c r="BP122" s="868"/>
      <c r="BQ122" s="869">
        <v>32226685</v>
      </c>
      <c r="BR122" s="870"/>
      <c r="BS122" s="870"/>
      <c r="BT122" s="870"/>
      <c r="BU122" s="870"/>
      <c r="BV122" s="870">
        <v>32689765</v>
      </c>
      <c r="BW122" s="870"/>
      <c r="BX122" s="870"/>
      <c r="BY122" s="870"/>
      <c r="BZ122" s="870"/>
      <c r="CA122" s="870">
        <v>32614078</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753437</v>
      </c>
      <c r="DH122" s="801"/>
      <c r="DI122" s="801"/>
      <c r="DJ122" s="801"/>
      <c r="DK122" s="801"/>
      <c r="DL122" s="801">
        <v>900428</v>
      </c>
      <c r="DM122" s="801"/>
      <c r="DN122" s="801"/>
      <c r="DO122" s="801"/>
      <c r="DP122" s="801"/>
      <c r="DQ122" s="801">
        <v>981142</v>
      </c>
      <c r="DR122" s="801"/>
      <c r="DS122" s="801"/>
      <c r="DT122" s="801"/>
      <c r="DU122" s="801"/>
      <c r="DV122" s="853">
        <v>7.5</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13080</v>
      </c>
      <c r="AB123" s="814"/>
      <c r="AC123" s="814"/>
      <c r="AD123" s="814"/>
      <c r="AE123" s="815"/>
      <c r="AF123" s="816">
        <v>12947</v>
      </c>
      <c r="AG123" s="814"/>
      <c r="AH123" s="814"/>
      <c r="AI123" s="814"/>
      <c r="AJ123" s="815"/>
      <c r="AK123" s="816">
        <v>12815</v>
      </c>
      <c r="AL123" s="814"/>
      <c r="AM123" s="814"/>
      <c r="AN123" s="814"/>
      <c r="AO123" s="815"/>
      <c r="AP123" s="784">
        <v>0.1</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57.1</v>
      </c>
      <c r="BR123" s="862"/>
      <c r="BS123" s="862"/>
      <c r="BT123" s="862"/>
      <c r="BU123" s="862"/>
      <c r="BV123" s="862">
        <v>44</v>
      </c>
      <c r="BW123" s="862"/>
      <c r="BX123" s="862"/>
      <c r="BY123" s="862"/>
      <c r="BZ123" s="862"/>
      <c r="CA123" s="862">
        <v>38</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781635</v>
      </c>
      <c r="DH123" s="814"/>
      <c r="DI123" s="814"/>
      <c r="DJ123" s="814"/>
      <c r="DK123" s="815"/>
      <c r="DL123" s="816">
        <v>745910</v>
      </c>
      <c r="DM123" s="814"/>
      <c r="DN123" s="814"/>
      <c r="DO123" s="814"/>
      <c r="DP123" s="815"/>
      <c r="DQ123" s="816">
        <v>711851</v>
      </c>
      <c r="DR123" s="814"/>
      <c r="DS123" s="814"/>
      <c r="DT123" s="814"/>
      <c r="DU123" s="815"/>
      <c r="DV123" s="784">
        <v>5.5</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8"/>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30"/>
      <c r="BR124" s="230"/>
      <c r="BS124" s="230"/>
      <c r="BT124" s="230"/>
      <c r="BU124" s="230"/>
      <c r="BV124" s="230"/>
      <c r="BW124" s="230"/>
      <c r="BX124" s="230"/>
      <c r="BY124" s="230"/>
      <c r="BZ124" s="230"/>
      <c r="CA124" s="230"/>
      <c r="CB124" s="230"/>
      <c r="CC124" s="230"/>
      <c r="CD124" s="230"/>
      <c r="CE124" s="230"/>
      <c r="CF124" s="230"/>
      <c r="CG124" s="230"/>
      <c r="CH124" s="230"/>
      <c r="CI124" s="230"/>
      <c r="CJ124" s="231"/>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37275</v>
      </c>
      <c r="DH124" s="747"/>
      <c r="DI124" s="747"/>
      <c r="DJ124" s="747"/>
      <c r="DK124" s="748"/>
      <c r="DL124" s="749">
        <v>22266</v>
      </c>
      <c r="DM124" s="747"/>
      <c r="DN124" s="747"/>
      <c r="DO124" s="747"/>
      <c r="DP124" s="748"/>
      <c r="DQ124" s="749">
        <v>16675</v>
      </c>
      <c r="DR124" s="747"/>
      <c r="DS124" s="747"/>
      <c r="DT124" s="747"/>
      <c r="DU124" s="748"/>
      <c r="DV124" s="837">
        <v>0.1</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3"/>
      <c r="CE125" s="233"/>
      <c r="CF125" s="233"/>
      <c r="CG125" s="230"/>
      <c r="CH125" s="230"/>
      <c r="CI125" s="230"/>
      <c r="CJ125" s="231"/>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40191</v>
      </c>
      <c r="AB126" s="814"/>
      <c r="AC126" s="814"/>
      <c r="AD126" s="814"/>
      <c r="AE126" s="815"/>
      <c r="AF126" s="816">
        <v>36529</v>
      </c>
      <c r="AG126" s="814"/>
      <c r="AH126" s="814"/>
      <c r="AI126" s="814"/>
      <c r="AJ126" s="815"/>
      <c r="AK126" s="816">
        <v>18494</v>
      </c>
      <c r="AL126" s="814"/>
      <c r="AM126" s="814"/>
      <c r="AN126" s="814"/>
      <c r="AO126" s="815"/>
      <c r="AP126" s="784">
        <v>0.1</v>
      </c>
      <c r="AQ126" s="785"/>
      <c r="AR126" s="785"/>
      <c r="AS126" s="785"/>
      <c r="AT126" s="786"/>
      <c r="AU126" s="232"/>
      <c r="AV126" s="232"/>
      <c r="AW126" s="232"/>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2"/>
      <c r="CB126" s="232"/>
      <c r="CC126" s="232"/>
      <c r="CD126" s="233"/>
      <c r="CE126" s="233"/>
      <c r="CF126" s="233"/>
      <c r="CG126" s="230"/>
      <c r="CH126" s="230"/>
      <c r="CI126" s="230"/>
      <c r="CJ126" s="231"/>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v>211667</v>
      </c>
      <c r="DH126" s="801"/>
      <c r="DI126" s="801"/>
      <c r="DJ126" s="801"/>
      <c r="DK126" s="801"/>
      <c r="DL126" s="801">
        <v>105435</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1533</v>
      </c>
      <c r="AB127" s="814"/>
      <c r="AC127" s="814"/>
      <c r="AD127" s="814"/>
      <c r="AE127" s="815"/>
      <c r="AF127" s="816">
        <v>1256</v>
      </c>
      <c r="AG127" s="814"/>
      <c r="AH127" s="814"/>
      <c r="AI127" s="814"/>
      <c r="AJ127" s="815"/>
      <c r="AK127" s="816">
        <v>1239</v>
      </c>
      <c r="AL127" s="814"/>
      <c r="AM127" s="814"/>
      <c r="AN127" s="814"/>
      <c r="AO127" s="815"/>
      <c r="AP127" s="784">
        <v>0</v>
      </c>
      <c r="AQ127" s="785"/>
      <c r="AR127" s="785"/>
      <c r="AS127" s="785"/>
      <c r="AT127" s="786"/>
      <c r="AU127" s="232"/>
      <c r="AV127" s="232"/>
      <c r="AW127" s="232"/>
      <c r="AX127" s="787" t="s">
        <v>460</v>
      </c>
      <c r="AY127" s="788"/>
      <c r="AZ127" s="788"/>
      <c r="BA127" s="788"/>
      <c r="BB127" s="788"/>
      <c r="BC127" s="788"/>
      <c r="BD127" s="788"/>
      <c r="BE127" s="789"/>
      <c r="BF127" s="790" t="s">
        <v>450</v>
      </c>
      <c r="BG127" s="791"/>
      <c r="BH127" s="791"/>
      <c r="BI127" s="791"/>
      <c r="BJ127" s="791"/>
      <c r="BK127" s="791"/>
      <c r="BL127" s="792"/>
      <c r="BM127" s="790">
        <v>12.73</v>
      </c>
      <c r="BN127" s="791"/>
      <c r="BO127" s="791"/>
      <c r="BP127" s="791"/>
      <c r="BQ127" s="791"/>
      <c r="BR127" s="791"/>
      <c r="BS127" s="792"/>
      <c r="BT127" s="790">
        <v>20</v>
      </c>
      <c r="BU127" s="791"/>
      <c r="BV127" s="791"/>
      <c r="BW127" s="791"/>
      <c r="BX127" s="791"/>
      <c r="BY127" s="791"/>
      <c r="BZ127" s="847"/>
      <c r="CA127" s="233"/>
      <c r="CB127" s="233"/>
      <c r="CC127" s="233"/>
      <c r="CD127" s="233"/>
      <c r="CE127" s="233"/>
      <c r="CF127" s="233"/>
      <c r="CG127" s="230"/>
      <c r="CH127" s="230"/>
      <c r="CI127" s="230"/>
      <c r="CJ127" s="231"/>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450</v>
      </c>
      <c r="DM127" s="850"/>
      <c r="DN127" s="850"/>
      <c r="DO127" s="850"/>
      <c r="DP127" s="850"/>
      <c r="DQ127" s="850" t="s">
        <v>450</v>
      </c>
      <c r="DR127" s="850"/>
      <c r="DS127" s="850"/>
      <c r="DT127" s="850"/>
      <c r="DU127" s="850"/>
      <c r="DV127" s="851" t="s">
        <v>450</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99315</v>
      </c>
      <c r="AB128" s="754"/>
      <c r="AC128" s="754"/>
      <c r="AD128" s="754"/>
      <c r="AE128" s="755"/>
      <c r="AF128" s="756">
        <v>91131</v>
      </c>
      <c r="AG128" s="754"/>
      <c r="AH128" s="754"/>
      <c r="AI128" s="754"/>
      <c r="AJ128" s="755"/>
      <c r="AK128" s="756">
        <v>88373</v>
      </c>
      <c r="AL128" s="754"/>
      <c r="AM128" s="754"/>
      <c r="AN128" s="754"/>
      <c r="AO128" s="755"/>
      <c r="AP128" s="757"/>
      <c r="AQ128" s="758"/>
      <c r="AR128" s="758"/>
      <c r="AS128" s="758"/>
      <c r="AT128" s="759"/>
      <c r="AU128" s="234"/>
      <c r="AV128" s="234"/>
      <c r="AW128" s="234"/>
      <c r="AX128" s="802" t="s">
        <v>465</v>
      </c>
      <c r="AY128" s="798"/>
      <c r="AZ128" s="798"/>
      <c r="BA128" s="798"/>
      <c r="BB128" s="798"/>
      <c r="BC128" s="798"/>
      <c r="BD128" s="798"/>
      <c r="BE128" s="799"/>
      <c r="BF128" s="820" t="s">
        <v>466</v>
      </c>
      <c r="BG128" s="821"/>
      <c r="BH128" s="821"/>
      <c r="BI128" s="821"/>
      <c r="BJ128" s="821"/>
      <c r="BK128" s="821"/>
      <c r="BL128" s="822"/>
      <c r="BM128" s="820">
        <v>17.73</v>
      </c>
      <c r="BN128" s="821"/>
      <c r="BO128" s="821"/>
      <c r="BP128" s="821"/>
      <c r="BQ128" s="821"/>
      <c r="BR128" s="821"/>
      <c r="BS128" s="822"/>
      <c r="BT128" s="820">
        <v>30</v>
      </c>
      <c r="BU128" s="823"/>
      <c r="BV128" s="823"/>
      <c r="BW128" s="823"/>
      <c r="BX128" s="823"/>
      <c r="BY128" s="823"/>
      <c r="BZ128" s="824"/>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c r="DD128" s="235"/>
      <c r="DE128" s="235"/>
      <c r="DF128" s="235"/>
      <c r="DG128" s="235"/>
      <c r="DH128" s="235"/>
      <c r="DI128" s="235"/>
      <c r="DJ128" s="235"/>
      <c r="DK128" s="235"/>
      <c r="DL128" s="235"/>
      <c r="DM128" s="235"/>
      <c r="DN128" s="235"/>
      <c r="DO128" s="235"/>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15888704</v>
      </c>
      <c r="AB129" s="814"/>
      <c r="AC129" s="814"/>
      <c r="AD129" s="814"/>
      <c r="AE129" s="815"/>
      <c r="AF129" s="816">
        <v>15608254</v>
      </c>
      <c r="AG129" s="814"/>
      <c r="AH129" s="814"/>
      <c r="AI129" s="814"/>
      <c r="AJ129" s="815"/>
      <c r="AK129" s="816">
        <v>15669929</v>
      </c>
      <c r="AL129" s="814"/>
      <c r="AM129" s="814"/>
      <c r="AN129" s="814"/>
      <c r="AO129" s="815"/>
      <c r="AP129" s="817"/>
      <c r="AQ129" s="818"/>
      <c r="AR129" s="818"/>
      <c r="AS129" s="818"/>
      <c r="AT129" s="819"/>
      <c r="AU129" s="234"/>
      <c r="AV129" s="234"/>
      <c r="AW129" s="234"/>
      <c r="AX129" s="802" t="s">
        <v>468</v>
      </c>
      <c r="AY129" s="798"/>
      <c r="AZ129" s="798"/>
      <c r="BA129" s="798"/>
      <c r="BB129" s="798"/>
      <c r="BC129" s="798"/>
      <c r="BD129" s="798"/>
      <c r="BE129" s="799"/>
      <c r="BF129" s="803">
        <v>10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c r="DD129" s="235"/>
      <c r="DE129" s="235"/>
      <c r="DF129" s="235"/>
      <c r="DG129" s="235"/>
      <c r="DH129" s="235"/>
      <c r="DI129" s="235"/>
      <c r="DJ129" s="235"/>
      <c r="DK129" s="235"/>
      <c r="DL129" s="235"/>
      <c r="DM129" s="235"/>
      <c r="DN129" s="235"/>
      <c r="DO129" s="235"/>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2753518</v>
      </c>
      <c r="AB130" s="814"/>
      <c r="AC130" s="814"/>
      <c r="AD130" s="814"/>
      <c r="AE130" s="815"/>
      <c r="AF130" s="816">
        <v>2688314</v>
      </c>
      <c r="AG130" s="814"/>
      <c r="AH130" s="814"/>
      <c r="AI130" s="814"/>
      <c r="AJ130" s="815"/>
      <c r="AK130" s="816">
        <v>2614179</v>
      </c>
      <c r="AL130" s="814"/>
      <c r="AM130" s="814"/>
      <c r="AN130" s="814"/>
      <c r="AO130" s="815"/>
      <c r="AP130" s="817"/>
      <c r="AQ130" s="818"/>
      <c r="AR130" s="818"/>
      <c r="AS130" s="818"/>
      <c r="AT130" s="819"/>
      <c r="AU130" s="234"/>
      <c r="AV130" s="234"/>
      <c r="AW130" s="234"/>
      <c r="AX130" s="781" t="s">
        <v>471</v>
      </c>
      <c r="AY130" s="782"/>
      <c r="AZ130" s="782"/>
      <c r="BA130" s="782"/>
      <c r="BB130" s="782"/>
      <c r="BC130" s="782"/>
      <c r="BD130" s="782"/>
      <c r="BE130" s="783"/>
      <c r="BF130" s="735">
        <v>38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13135186</v>
      </c>
      <c r="AB131" s="747"/>
      <c r="AC131" s="747"/>
      <c r="AD131" s="747"/>
      <c r="AE131" s="748"/>
      <c r="AF131" s="749">
        <v>12919940</v>
      </c>
      <c r="AG131" s="747"/>
      <c r="AH131" s="747"/>
      <c r="AI131" s="747"/>
      <c r="AJ131" s="748"/>
      <c r="AK131" s="749">
        <v>13055750</v>
      </c>
      <c r="AL131" s="747"/>
      <c r="AM131" s="747"/>
      <c r="AN131" s="747"/>
      <c r="AO131" s="748"/>
      <c r="AP131" s="750"/>
      <c r="AQ131" s="751"/>
      <c r="AR131" s="751"/>
      <c r="AS131" s="751"/>
      <c r="AT131" s="752"/>
      <c r="AU131" s="236"/>
      <c r="AV131" s="237"/>
      <c r="AW131" s="237"/>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12.06754134</v>
      </c>
      <c r="AB132" s="770"/>
      <c r="AC132" s="770"/>
      <c r="AD132" s="770"/>
      <c r="AE132" s="771"/>
      <c r="AF132" s="772">
        <v>9.4336274010000007</v>
      </c>
      <c r="AG132" s="770"/>
      <c r="AH132" s="770"/>
      <c r="AI132" s="770"/>
      <c r="AJ132" s="771"/>
      <c r="AK132" s="772">
        <v>8.5617371660000003</v>
      </c>
      <c r="AL132" s="770"/>
      <c r="AM132" s="770"/>
      <c r="AN132" s="770"/>
      <c r="AO132" s="771"/>
      <c r="AP132" s="773"/>
      <c r="AQ132" s="774"/>
      <c r="AR132" s="774"/>
      <c r="AS132" s="774"/>
      <c r="AT132" s="775"/>
      <c r="AU132" s="237"/>
      <c r="AV132" s="237"/>
      <c r="AW132" s="237"/>
      <c r="AX132" s="237"/>
      <c r="AY132" s="237"/>
      <c r="AZ132" s="237"/>
      <c r="BA132" s="237"/>
      <c r="BB132" s="237"/>
      <c r="BC132" s="237"/>
      <c r="BD132" s="237"/>
      <c r="BE132" s="237"/>
      <c r="BF132" s="237"/>
      <c r="BG132" s="237"/>
      <c r="BH132" s="237"/>
      <c r="BI132" s="237"/>
      <c r="BJ132" s="237"/>
      <c r="BK132" s="237"/>
      <c r="BL132" s="237"/>
      <c r="BM132" s="237"/>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13.5</v>
      </c>
      <c r="AB133" s="779"/>
      <c r="AC133" s="779"/>
      <c r="AD133" s="779"/>
      <c r="AE133" s="780"/>
      <c r="AF133" s="778">
        <v>11.7</v>
      </c>
      <c r="AG133" s="779"/>
      <c r="AH133" s="779"/>
      <c r="AI133" s="779"/>
      <c r="AJ133" s="780"/>
      <c r="AK133" s="778">
        <v>10</v>
      </c>
      <c r="AL133" s="779"/>
      <c r="AM133" s="779"/>
      <c r="AN133" s="779"/>
      <c r="AO133" s="780"/>
      <c r="AP133" s="760"/>
      <c r="AQ133" s="761"/>
      <c r="AR133" s="761"/>
      <c r="AS133" s="761"/>
      <c r="AT133" s="762"/>
      <c r="AU133" s="237"/>
      <c r="AV133" s="237"/>
      <c r="AW133" s="237"/>
      <c r="AX133" s="237"/>
      <c r="AY133" s="237"/>
      <c r="AZ133" s="237"/>
      <c r="BA133" s="237"/>
      <c r="BB133" s="237"/>
      <c r="BC133" s="237"/>
      <c r="BD133" s="237"/>
      <c r="BE133" s="237"/>
      <c r="BF133" s="237"/>
      <c r="BG133" s="237"/>
      <c r="BH133" s="237"/>
      <c r="BI133" s="237"/>
      <c r="BJ133" s="237"/>
      <c r="BK133" s="237"/>
      <c r="BL133" s="237"/>
      <c r="BM133" s="237"/>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08"/>
      <c r="DQ133" s="208"/>
      <c r="DR133" s="208"/>
      <c r="DS133" s="208"/>
      <c r="DT133" s="208"/>
      <c r="DU133" s="208"/>
      <c r="DV133" s="208"/>
      <c r="DW133" s="208"/>
      <c r="DX133" s="208"/>
      <c r="DY133" s="208"/>
      <c r="DZ133" s="208"/>
    </row>
    <row r="134" spans="1:131" s="198" customFormat="1" ht="11.25" customHeight="1">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38"/>
      <c r="DQ134" s="238"/>
      <c r="DR134" s="238"/>
      <c r="DS134" s="238"/>
      <c r="DT134" s="238"/>
      <c r="DU134" s="238"/>
      <c r="DV134" s="238"/>
      <c r="DW134" s="238"/>
      <c r="DX134" s="238"/>
      <c r="DY134" s="238"/>
      <c r="DZ134" s="238"/>
      <c r="EA134" s="197"/>
    </row>
  </sheetData>
  <sheetProtection password="A7FD" sheet="1" objects="1" scenarios="1" formatRows="0"/>
  <mergeCells count="2023">
    <mergeCell ref="B73:P73"/>
    <mergeCell ref="B75:P75"/>
    <mergeCell ref="B76:P76"/>
    <mergeCell ref="B78:P78"/>
    <mergeCell ref="B77:P77"/>
    <mergeCell ref="B79:P79"/>
    <mergeCell ref="B80:P80"/>
    <mergeCell ref="B81:P81"/>
    <mergeCell ref="BS8:CG8"/>
    <mergeCell ref="BS7:CG7"/>
    <mergeCell ref="BS9:CG9"/>
    <mergeCell ref="BS11:CG11"/>
    <mergeCell ref="BS10:CG10"/>
    <mergeCell ref="BS12:CG12"/>
    <mergeCell ref="BS13:CG13"/>
    <mergeCell ref="B68:P68"/>
    <mergeCell ref="B70:P70"/>
    <mergeCell ref="B69:P69"/>
    <mergeCell ref="B71:P71"/>
    <mergeCell ref="B72:P72"/>
    <mergeCell ref="B8:P8"/>
    <mergeCell ref="Q8:U8"/>
    <mergeCell ref="V8:Z8"/>
    <mergeCell ref="AA8:AE8"/>
    <mergeCell ref="AF8:AJ8"/>
    <mergeCell ref="AK8:AO8"/>
    <mergeCell ref="AP8:AT8"/>
    <mergeCell ref="AU8:AY8"/>
    <mergeCell ref="B14:P14"/>
    <mergeCell ref="Q14:U14"/>
    <mergeCell ref="V14:Z14"/>
    <mergeCell ref="AA14:AE1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AU14:AY14"/>
    <mergeCell ref="BS14:CG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AF14:AJ14"/>
    <mergeCell ref="AK14:AO14"/>
    <mergeCell ref="AP14:AT14"/>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R74:CV74"/>
    <mergeCell ref="CW74:DA74"/>
    <mergeCell ref="DB74:DF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Q81:U81"/>
    <mergeCell ref="V81:Z81"/>
    <mergeCell ref="AA81:AE81"/>
    <mergeCell ref="AF81:AJ81"/>
    <mergeCell ref="AK81:AO81"/>
    <mergeCell ref="AP81:AT81"/>
    <mergeCell ref="AU81:AY81"/>
    <mergeCell ref="AZ81:BD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1" customWidth="1"/>
    <col min="37" max="16384" width="9" style="240" hidden="1"/>
  </cols>
  <sheetData>
    <row r="1" spans="2:36">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2:36"/>
    <row r="3" spans="2:36"/>
    <row r="4" spans="2:36"/>
    <row r="5" spans="2:36"/>
    <row r="6" spans="2:36"/>
    <row r="7" spans="2:36"/>
    <row r="8" spans="2:36"/>
    <row r="9" spans="2:36"/>
    <row r="10" spans="2:36"/>
    <row r="11" spans="2:36"/>
    <row r="12" spans="2:36"/>
    <row r="13" spans="2:36"/>
    <row r="14" spans="2:36"/>
    <row r="15" spans="2:36"/>
    <row r="16" spans="2:36">
      <c r="AJ16" s="240"/>
    </row>
    <row r="17" spans="34:36">
      <c r="AJ17" s="240"/>
    </row>
    <row r="18" spans="34:36"/>
    <row r="19" spans="34:36"/>
    <row r="20" spans="34:36">
      <c r="AI20" s="240"/>
      <c r="AJ20" s="240"/>
    </row>
    <row r="21" spans="34:36">
      <c r="AJ21" s="240"/>
    </row>
    <row r="22" spans="34:36"/>
    <row r="23" spans="34:36">
      <c r="AI23" s="240"/>
      <c r="AJ23" s="240"/>
    </row>
    <row r="24" spans="34:36">
      <c r="AJ24" s="240"/>
    </row>
    <row r="25" spans="34:36">
      <c r="AJ25" s="240"/>
    </row>
    <row r="26" spans="34:36">
      <c r="AI26" s="240"/>
      <c r="AJ26" s="240"/>
    </row>
    <row r="27" spans="34:36"/>
    <row r="28" spans="34:36">
      <c r="AI28" s="240"/>
      <c r="AJ28" s="240"/>
    </row>
    <row r="29" spans="34:36">
      <c r="AJ29" s="240"/>
    </row>
    <row r="30" spans="34:36"/>
    <row r="31" spans="34:36">
      <c r="AH31" s="240"/>
      <c r="AI31" s="240"/>
      <c r="AJ31" s="240"/>
    </row>
    <row r="32" spans="34:36"/>
    <row r="33" spans="28:36">
      <c r="AI33" s="240"/>
      <c r="AJ33" s="240"/>
    </row>
    <row r="34" spans="28:36">
      <c r="AF34" s="240"/>
    </row>
    <row r="35" spans="28:36">
      <c r="AB35" s="240"/>
      <c r="AC35" s="240"/>
      <c r="AD35" s="240"/>
      <c r="AF35" s="240"/>
      <c r="AG35" s="240"/>
      <c r="AH35" s="240"/>
      <c r="AI35" s="240"/>
      <c r="AJ35" s="240"/>
    </row>
    <row r="36" spans="28:36"/>
    <row r="37" spans="28:36">
      <c r="AE37" s="240"/>
      <c r="AJ37" s="240"/>
    </row>
    <row r="38" spans="28:36">
      <c r="AB38" s="240"/>
      <c r="AC38" s="240"/>
      <c r="AD38" s="240"/>
      <c r="AE38" s="240"/>
      <c r="AG38" s="240"/>
      <c r="AH38" s="240"/>
      <c r="AI38" s="240"/>
      <c r="AJ38" s="240"/>
    </row>
    <row r="39" spans="28:36"/>
    <row r="40" spans="28:36"/>
    <row r="41" spans="28:36"/>
    <row r="42" spans="28:36"/>
    <row r="43" spans="28:36"/>
    <row r="44" spans="28:36"/>
    <row r="45" spans="28:36"/>
    <row r="46" spans="28:36"/>
    <row r="47" spans="28:36"/>
    <row r="48" spans="28:36"/>
    <row r="49" spans="22:36">
      <c r="AG49" s="240"/>
      <c r="AH49" s="240"/>
      <c r="AI49" s="240"/>
      <c r="AJ49" s="240"/>
    </row>
    <row r="50" spans="22:36"/>
    <row r="51" spans="22:36"/>
    <row r="52" spans="22:36"/>
    <row r="53" spans="22:36"/>
    <row r="54" spans="22:36"/>
    <row r="55" spans="22:36"/>
    <row r="56" spans="22:36"/>
    <row r="57" spans="22:36"/>
    <row r="58" spans="22:36"/>
    <row r="59" spans="22:36"/>
    <row r="60" spans="22:36"/>
    <row r="61" spans="22:36"/>
    <row r="62" spans="22:36"/>
    <row r="63" spans="22:36">
      <c r="W63" s="240"/>
      <c r="AA63" s="240"/>
    </row>
    <row r="64" spans="22:36">
      <c r="V64" s="240"/>
    </row>
    <row r="65" spans="15:36">
      <c r="X65" s="240"/>
      <c r="Z65" s="240"/>
      <c r="AC65" s="240"/>
    </row>
    <row r="66" spans="15:36">
      <c r="Q66" s="240"/>
      <c r="S66" s="240"/>
      <c r="U66" s="240"/>
      <c r="AF66" s="240"/>
    </row>
    <row r="67" spans="15:36">
      <c r="O67" s="240"/>
      <c r="P67" s="240"/>
      <c r="R67" s="240"/>
      <c r="T67" s="240"/>
      <c r="Y67" s="240"/>
      <c r="AB67" s="240"/>
      <c r="AD67" s="240"/>
      <c r="AE67" s="240"/>
      <c r="AG67" s="240"/>
      <c r="AH67" s="240"/>
      <c r="AI67" s="240"/>
      <c r="AJ67" s="240"/>
    </row>
    <row r="68" spans="15:36"/>
    <row r="69" spans="15:36"/>
    <row r="70" spans="15:36"/>
    <row r="71" spans="15:36"/>
    <row r="72" spans="15:36">
      <c r="AJ72" s="240"/>
    </row>
    <row r="73" spans="15:36">
      <c r="AJ73" s="24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0"/>
    </row>
    <row r="97" spans="24:36">
      <c r="AA97" s="240"/>
    </row>
    <row r="98" spans="24:36" hidden="1">
      <c r="AA98" s="240"/>
    </row>
    <row r="99" spans="24:36" hidden="1">
      <c r="AA99" s="240"/>
    </row>
    <row r="100" spans="24:36" hidden="1"/>
    <row r="101" spans="24:36" ht="12" hidden="1" customHeight="1">
      <c r="X101" s="240"/>
      <c r="Y101" s="240"/>
      <c r="Z101" s="240"/>
      <c r="AC101" s="240"/>
    </row>
    <row r="102" spans="24:36" ht="1.5" hidden="1" customHeight="1">
      <c r="AC102" s="240"/>
      <c r="AF102" s="240"/>
    </row>
    <row r="103" spans="24:36" hidden="1">
      <c r="AB103" s="240"/>
      <c r="AD103" s="240"/>
      <c r="AE103" s="240"/>
      <c r="AF103" s="240"/>
      <c r="AG103" s="240"/>
      <c r="AH103" s="240"/>
      <c r="AI103" s="240"/>
      <c r="AJ103" s="240"/>
    </row>
    <row r="104" spans="24:36" hidden="1">
      <c r="AD104" s="240"/>
      <c r="AE104" s="240"/>
      <c r="AG104" s="240"/>
      <c r="AH104" s="240"/>
      <c r="AI104" s="240"/>
      <c r="AJ104" s="240"/>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476</v>
      </c>
      <c r="B5" s="245"/>
      <c r="C5" s="245"/>
      <c r="D5" s="245"/>
      <c r="E5" s="245"/>
      <c r="F5" s="245"/>
      <c r="G5" s="245"/>
      <c r="H5" s="245"/>
      <c r="I5" s="245"/>
      <c r="J5" s="245"/>
      <c r="K5" s="245"/>
      <c r="L5" s="245"/>
      <c r="M5" s="245"/>
      <c r="N5" s="245"/>
      <c r="O5" s="246"/>
    </row>
    <row r="6" spans="1:16">
      <c r="A6" s="247"/>
      <c r="B6" s="243"/>
      <c r="C6" s="243"/>
      <c r="D6" s="243"/>
      <c r="E6" s="243"/>
      <c r="F6" s="243"/>
      <c r="G6" s="248" t="s">
        <v>477</v>
      </c>
      <c r="H6" s="248"/>
      <c r="I6" s="248"/>
      <c r="J6" s="248"/>
      <c r="K6" s="243"/>
      <c r="L6" s="243"/>
      <c r="M6" s="243"/>
      <c r="N6" s="243"/>
    </row>
    <row r="7" spans="1:16">
      <c r="A7" s="247"/>
      <c r="B7" s="243"/>
      <c r="C7" s="243"/>
      <c r="D7" s="243"/>
      <c r="E7" s="243"/>
      <c r="F7" s="243"/>
      <c r="G7" s="250"/>
      <c r="H7" s="251"/>
      <c r="I7" s="251"/>
      <c r="J7" s="252"/>
      <c r="K7" s="1152" t="s">
        <v>478</v>
      </c>
      <c r="L7" s="253"/>
      <c r="M7" s="254" t="s">
        <v>479</v>
      </c>
      <c r="N7" s="255"/>
    </row>
    <row r="8" spans="1:16">
      <c r="A8" s="247"/>
      <c r="B8" s="243"/>
      <c r="C8" s="243"/>
      <c r="D8" s="243"/>
      <c r="E8" s="243"/>
      <c r="F8" s="243"/>
      <c r="G8" s="256"/>
      <c r="H8" s="257"/>
      <c r="I8" s="257"/>
      <c r="J8" s="258"/>
      <c r="K8" s="1153"/>
      <c r="L8" s="259" t="s">
        <v>480</v>
      </c>
      <c r="M8" s="260" t="s">
        <v>481</v>
      </c>
      <c r="N8" s="261" t="s">
        <v>482</v>
      </c>
    </row>
    <row r="9" spans="1:16">
      <c r="A9" s="247"/>
      <c r="B9" s="243"/>
      <c r="C9" s="243"/>
      <c r="D9" s="243"/>
      <c r="E9" s="243"/>
      <c r="F9" s="243"/>
      <c r="G9" s="1166" t="s">
        <v>483</v>
      </c>
      <c r="H9" s="1167"/>
      <c r="I9" s="1167"/>
      <c r="J9" s="1168"/>
      <c r="K9" s="262">
        <v>4017418</v>
      </c>
      <c r="L9" s="263">
        <v>88219</v>
      </c>
      <c r="M9" s="264">
        <v>88578</v>
      </c>
      <c r="N9" s="265">
        <v>-0.4</v>
      </c>
    </row>
    <row r="10" spans="1:16">
      <c r="A10" s="247"/>
      <c r="B10" s="243"/>
      <c r="C10" s="243"/>
      <c r="D10" s="243"/>
      <c r="E10" s="243"/>
      <c r="F10" s="243"/>
      <c r="G10" s="1166" t="s">
        <v>484</v>
      </c>
      <c r="H10" s="1167"/>
      <c r="I10" s="1167"/>
      <c r="J10" s="1168"/>
      <c r="K10" s="266">
        <v>796433</v>
      </c>
      <c r="L10" s="267">
        <v>17489</v>
      </c>
      <c r="M10" s="268">
        <v>7040</v>
      </c>
      <c r="N10" s="269">
        <v>148.4</v>
      </c>
    </row>
    <row r="11" spans="1:16" ht="13.5" customHeight="1">
      <c r="A11" s="247"/>
      <c r="B11" s="243"/>
      <c r="C11" s="243"/>
      <c r="D11" s="243"/>
      <c r="E11" s="243"/>
      <c r="F11" s="243"/>
      <c r="G11" s="1166" t="s">
        <v>485</v>
      </c>
      <c r="H11" s="1167"/>
      <c r="I11" s="1167"/>
      <c r="J11" s="1168"/>
      <c r="K11" s="266">
        <v>634655</v>
      </c>
      <c r="L11" s="267">
        <v>13937</v>
      </c>
      <c r="M11" s="268">
        <v>8852</v>
      </c>
      <c r="N11" s="269">
        <v>57.4</v>
      </c>
    </row>
    <row r="12" spans="1:16" ht="13.5" customHeight="1">
      <c r="A12" s="247"/>
      <c r="B12" s="243"/>
      <c r="C12" s="243"/>
      <c r="D12" s="243"/>
      <c r="E12" s="243"/>
      <c r="F12" s="243"/>
      <c r="G12" s="1166" t="s">
        <v>486</v>
      </c>
      <c r="H12" s="1167"/>
      <c r="I12" s="1167"/>
      <c r="J12" s="1168"/>
      <c r="K12" s="266">
        <v>54555</v>
      </c>
      <c r="L12" s="267">
        <v>1198</v>
      </c>
      <c r="M12" s="268">
        <v>853</v>
      </c>
      <c r="N12" s="269">
        <v>40.4</v>
      </c>
    </row>
    <row r="13" spans="1:16" ht="13.5" customHeight="1">
      <c r="A13" s="247"/>
      <c r="B13" s="243"/>
      <c r="C13" s="243"/>
      <c r="D13" s="243"/>
      <c r="E13" s="243"/>
      <c r="F13" s="243"/>
      <c r="G13" s="1166" t="s">
        <v>487</v>
      </c>
      <c r="H13" s="1167"/>
      <c r="I13" s="1167"/>
      <c r="J13" s="1168"/>
      <c r="K13" s="266" t="s">
        <v>488</v>
      </c>
      <c r="L13" s="267" t="s">
        <v>488</v>
      </c>
      <c r="M13" s="268">
        <v>12</v>
      </c>
      <c r="N13" s="269" t="s">
        <v>488</v>
      </c>
    </row>
    <row r="14" spans="1:16" ht="13.5" customHeight="1">
      <c r="A14" s="247"/>
      <c r="B14" s="243"/>
      <c r="C14" s="243"/>
      <c r="D14" s="243"/>
      <c r="E14" s="243"/>
      <c r="F14" s="243"/>
      <c r="G14" s="1166" t="s">
        <v>489</v>
      </c>
      <c r="H14" s="1167"/>
      <c r="I14" s="1167"/>
      <c r="J14" s="1168"/>
      <c r="K14" s="266">
        <v>171332</v>
      </c>
      <c r="L14" s="267">
        <v>3762</v>
      </c>
      <c r="M14" s="268">
        <v>4061</v>
      </c>
      <c r="N14" s="269">
        <v>-7.4</v>
      </c>
    </row>
    <row r="15" spans="1:16" ht="13.5" customHeight="1">
      <c r="A15" s="247"/>
      <c r="B15" s="243"/>
      <c r="C15" s="243"/>
      <c r="D15" s="243"/>
      <c r="E15" s="243"/>
      <c r="F15" s="243"/>
      <c r="G15" s="1166" t="s">
        <v>490</v>
      </c>
      <c r="H15" s="1167"/>
      <c r="I15" s="1167"/>
      <c r="J15" s="1168"/>
      <c r="K15" s="266">
        <v>97990</v>
      </c>
      <c r="L15" s="267">
        <v>2152</v>
      </c>
      <c r="M15" s="268">
        <v>2096</v>
      </c>
      <c r="N15" s="269">
        <v>2.7</v>
      </c>
    </row>
    <row r="16" spans="1:16">
      <c r="A16" s="247"/>
      <c r="B16" s="243"/>
      <c r="C16" s="243"/>
      <c r="D16" s="243"/>
      <c r="E16" s="243"/>
      <c r="F16" s="243"/>
      <c r="G16" s="1169" t="s">
        <v>491</v>
      </c>
      <c r="H16" s="1170"/>
      <c r="I16" s="1170"/>
      <c r="J16" s="1171"/>
      <c r="K16" s="267">
        <v>-514955</v>
      </c>
      <c r="L16" s="267">
        <v>-11308</v>
      </c>
      <c r="M16" s="268">
        <v>-9609</v>
      </c>
      <c r="N16" s="269">
        <v>17.7</v>
      </c>
    </row>
    <row r="17" spans="1:16">
      <c r="A17" s="247"/>
      <c r="B17" s="243"/>
      <c r="C17" s="243"/>
      <c r="D17" s="243"/>
      <c r="E17" s="243"/>
      <c r="F17" s="243"/>
      <c r="G17" s="1169" t="s">
        <v>167</v>
      </c>
      <c r="H17" s="1170"/>
      <c r="I17" s="1170"/>
      <c r="J17" s="1171"/>
      <c r="K17" s="267">
        <v>5257428</v>
      </c>
      <c r="L17" s="267">
        <v>115449</v>
      </c>
      <c r="M17" s="268">
        <v>101883</v>
      </c>
      <c r="N17" s="269">
        <v>13.3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492</v>
      </c>
      <c r="H19" s="243"/>
      <c r="I19" s="243"/>
      <c r="J19" s="243"/>
      <c r="K19" s="243"/>
      <c r="L19" s="243"/>
      <c r="M19" s="243"/>
      <c r="N19" s="243"/>
    </row>
    <row r="20" spans="1:16">
      <c r="A20" s="247"/>
      <c r="B20" s="243"/>
      <c r="C20" s="243"/>
      <c r="D20" s="243"/>
      <c r="E20" s="243"/>
      <c r="F20" s="243"/>
      <c r="G20" s="271"/>
      <c r="H20" s="272"/>
      <c r="I20" s="272"/>
      <c r="J20" s="273"/>
      <c r="K20" s="274" t="s">
        <v>493</v>
      </c>
      <c r="L20" s="275" t="s">
        <v>494</v>
      </c>
      <c r="M20" s="276" t="s">
        <v>495</v>
      </c>
      <c r="N20" s="277"/>
    </row>
    <row r="21" spans="1:16" s="283" customFormat="1">
      <c r="A21" s="278"/>
      <c r="B21" s="248"/>
      <c r="C21" s="248"/>
      <c r="D21" s="248"/>
      <c r="E21" s="248"/>
      <c r="F21" s="248"/>
      <c r="G21" s="1163" t="s">
        <v>496</v>
      </c>
      <c r="H21" s="1164"/>
      <c r="I21" s="1164"/>
      <c r="J21" s="1165"/>
      <c r="K21" s="279">
        <v>10.56</v>
      </c>
      <c r="L21" s="280">
        <v>9.81</v>
      </c>
      <c r="M21" s="281">
        <v>0.75</v>
      </c>
      <c r="N21" s="248"/>
      <c r="O21" s="282"/>
      <c r="P21" s="278"/>
    </row>
    <row r="22" spans="1:16" s="283" customFormat="1">
      <c r="A22" s="278"/>
      <c r="B22" s="248"/>
      <c r="C22" s="248"/>
      <c r="D22" s="248"/>
      <c r="E22" s="248"/>
      <c r="F22" s="248"/>
      <c r="G22" s="1163" t="s">
        <v>497</v>
      </c>
      <c r="H22" s="1164"/>
      <c r="I22" s="1164"/>
      <c r="J22" s="1165"/>
      <c r="K22" s="284">
        <v>94.8</v>
      </c>
      <c r="L22" s="285">
        <v>97.8</v>
      </c>
      <c r="M22" s="286">
        <v>-3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498</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499</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500</v>
      </c>
      <c r="H29" s="248"/>
      <c r="I29" s="248"/>
      <c r="J29" s="248"/>
      <c r="K29" s="243"/>
      <c r="L29" s="243"/>
      <c r="M29" s="243"/>
      <c r="N29" s="243"/>
      <c r="O29" s="292"/>
    </row>
    <row r="30" spans="1:16">
      <c r="A30" s="247"/>
      <c r="B30" s="243"/>
      <c r="C30" s="243"/>
      <c r="D30" s="243"/>
      <c r="E30" s="243"/>
      <c r="F30" s="243"/>
      <c r="G30" s="250"/>
      <c r="H30" s="251"/>
      <c r="I30" s="251"/>
      <c r="J30" s="252"/>
      <c r="K30" s="1152" t="s">
        <v>478</v>
      </c>
      <c r="L30" s="253"/>
      <c r="M30" s="254" t="s">
        <v>479</v>
      </c>
      <c r="N30" s="255"/>
    </row>
    <row r="31" spans="1:16">
      <c r="A31" s="247"/>
      <c r="B31" s="243"/>
      <c r="C31" s="243"/>
      <c r="D31" s="243"/>
      <c r="E31" s="243"/>
      <c r="F31" s="243"/>
      <c r="G31" s="256"/>
      <c r="H31" s="257"/>
      <c r="I31" s="257"/>
      <c r="J31" s="258"/>
      <c r="K31" s="1153"/>
      <c r="L31" s="259" t="s">
        <v>480</v>
      </c>
      <c r="M31" s="260" t="s">
        <v>481</v>
      </c>
      <c r="N31" s="261" t="s">
        <v>482</v>
      </c>
    </row>
    <row r="32" spans="1:16" ht="27" customHeight="1">
      <c r="A32" s="247"/>
      <c r="B32" s="243"/>
      <c r="C32" s="243"/>
      <c r="D32" s="243"/>
      <c r="E32" s="243"/>
      <c r="F32" s="243"/>
      <c r="G32" s="1154" t="s">
        <v>501</v>
      </c>
      <c r="H32" s="1155"/>
      <c r="I32" s="1155"/>
      <c r="J32" s="1156"/>
      <c r="K32" s="293">
        <v>2992120</v>
      </c>
      <c r="L32" s="293">
        <v>65705</v>
      </c>
      <c r="M32" s="294">
        <v>68295</v>
      </c>
      <c r="N32" s="295">
        <v>-3.8</v>
      </c>
    </row>
    <row r="33" spans="1:16" ht="13.5" customHeight="1">
      <c r="A33" s="247"/>
      <c r="B33" s="243"/>
      <c r="C33" s="243"/>
      <c r="D33" s="243"/>
      <c r="E33" s="243"/>
      <c r="F33" s="243"/>
      <c r="G33" s="1154" t="s">
        <v>502</v>
      </c>
      <c r="H33" s="1155"/>
      <c r="I33" s="1155"/>
      <c r="J33" s="1156"/>
      <c r="K33" s="293" t="s">
        <v>488</v>
      </c>
      <c r="L33" s="293" t="s">
        <v>488</v>
      </c>
      <c r="M33" s="294" t="s">
        <v>488</v>
      </c>
      <c r="N33" s="295" t="s">
        <v>488</v>
      </c>
    </row>
    <row r="34" spans="1:16" ht="27" customHeight="1">
      <c r="A34" s="247"/>
      <c r="B34" s="243"/>
      <c r="C34" s="243"/>
      <c r="D34" s="243"/>
      <c r="E34" s="243"/>
      <c r="F34" s="243"/>
      <c r="G34" s="1154" t="s">
        <v>503</v>
      </c>
      <c r="H34" s="1155"/>
      <c r="I34" s="1155"/>
      <c r="J34" s="1156"/>
      <c r="K34" s="293" t="s">
        <v>488</v>
      </c>
      <c r="L34" s="293" t="s">
        <v>488</v>
      </c>
      <c r="M34" s="294">
        <v>20</v>
      </c>
      <c r="N34" s="295" t="s">
        <v>488</v>
      </c>
    </row>
    <row r="35" spans="1:16" ht="27" customHeight="1">
      <c r="A35" s="247"/>
      <c r="B35" s="243"/>
      <c r="C35" s="243"/>
      <c r="D35" s="243"/>
      <c r="E35" s="243"/>
      <c r="F35" s="243"/>
      <c r="G35" s="1154" t="s">
        <v>504</v>
      </c>
      <c r="H35" s="1155"/>
      <c r="I35" s="1155"/>
      <c r="J35" s="1156"/>
      <c r="K35" s="293">
        <v>716670</v>
      </c>
      <c r="L35" s="293">
        <v>15737</v>
      </c>
      <c r="M35" s="294">
        <v>17270</v>
      </c>
      <c r="N35" s="295">
        <v>-8.9</v>
      </c>
    </row>
    <row r="36" spans="1:16" ht="27" customHeight="1">
      <c r="A36" s="247"/>
      <c r="B36" s="243"/>
      <c r="C36" s="243"/>
      <c r="D36" s="243"/>
      <c r="E36" s="243"/>
      <c r="F36" s="243"/>
      <c r="G36" s="1154" t="s">
        <v>505</v>
      </c>
      <c r="H36" s="1155"/>
      <c r="I36" s="1155"/>
      <c r="J36" s="1156"/>
      <c r="K36" s="293">
        <v>66682</v>
      </c>
      <c r="L36" s="293">
        <v>1464</v>
      </c>
      <c r="M36" s="294">
        <v>2908</v>
      </c>
      <c r="N36" s="295">
        <v>-49.7</v>
      </c>
    </row>
    <row r="37" spans="1:16" ht="13.5" customHeight="1">
      <c r="A37" s="247"/>
      <c r="B37" s="243"/>
      <c r="C37" s="243"/>
      <c r="D37" s="243"/>
      <c r="E37" s="243"/>
      <c r="F37" s="243"/>
      <c r="G37" s="1154" t="s">
        <v>506</v>
      </c>
      <c r="H37" s="1155"/>
      <c r="I37" s="1155"/>
      <c r="J37" s="1156"/>
      <c r="K37" s="293">
        <v>44879</v>
      </c>
      <c r="L37" s="293">
        <v>986</v>
      </c>
      <c r="M37" s="294">
        <v>1444</v>
      </c>
      <c r="N37" s="295">
        <v>-31.7</v>
      </c>
    </row>
    <row r="38" spans="1:16" ht="27" customHeight="1">
      <c r="A38" s="247"/>
      <c r="B38" s="243"/>
      <c r="C38" s="243"/>
      <c r="D38" s="243"/>
      <c r="E38" s="243"/>
      <c r="F38" s="243"/>
      <c r="G38" s="1157" t="s">
        <v>507</v>
      </c>
      <c r="H38" s="1158"/>
      <c r="I38" s="1158"/>
      <c r="J38" s="1159"/>
      <c r="K38" s="296" t="s">
        <v>488</v>
      </c>
      <c r="L38" s="296" t="s">
        <v>488</v>
      </c>
      <c r="M38" s="297">
        <v>7</v>
      </c>
      <c r="N38" s="298" t="s">
        <v>488</v>
      </c>
      <c r="O38" s="292"/>
    </row>
    <row r="39" spans="1:16">
      <c r="A39" s="247"/>
      <c r="B39" s="243"/>
      <c r="C39" s="243"/>
      <c r="D39" s="243"/>
      <c r="E39" s="243"/>
      <c r="F39" s="243"/>
      <c r="G39" s="1157" t="s">
        <v>508</v>
      </c>
      <c r="H39" s="1158"/>
      <c r="I39" s="1158"/>
      <c r="J39" s="1159"/>
      <c r="K39" s="299">
        <v>-88373</v>
      </c>
      <c r="L39" s="299">
        <v>-1941</v>
      </c>
      <c r="M39" s="300">
        <v>-4412</v>
      </c>
      <c r="N39" s="301">
        <v>-56</v>
      </c>
      <c r="O39" s="292"/>
    </row>
    <row r="40" spans="1:16" ht="27" customHeight="1">
      <c r="A40" s="247"/>
      <c r="B40" s="243"/>
      <c r="C40" s="243"/>
      <c r="D40" s="243"/>
      <c r="E40" s="243"/>
      <c r="F40" s="243"/>
      <c r="G40" s="1154" t="s">
        <v>509</v>
      </c>
      <c r="H40" s="1155"/>
      <c r="I40" s="1155"/>
      <c r="J40" s="1156"/>
      <c r="K40" s="299">
        <v>-2614179</v>
      </c>
      <c r="L40" s="299">
        <v>-57405</v>
      </c>
      <c r="M40" s="300">
        <v>-58381</v>
      </c>
      <c r="N40" s="301">
        <v>-1.7</v>
      </c>
      <c r="O40" s="292"/>
    </row>
    <row r="41" spans="1:16">
      <c r="A41" s="247"/>
      <c r="B41" s="243"/>
      <c r="C41" s="243"/>
      <c r="D41" s="243"/>
      <c r="E41" s="243"/>
      <c r="F41" s="243"/>
      <c r="G41" s="1160" t="s">
        <v>278</v>
      </c>
      <c r="H41" s="1161"/>
      <c r="I41" s="1161"/>
      <c r="J41" s="1162"/>
      <c r="K41" s="293">
        <v>1117799</v>
      </c>
      <c r="L41" s="299">
        <v>24546</v>
      </c>
      <c r="M41" s="300">
        <v>27153</v>
      </c>
      <c r="N41" s="301">
        <v>-9.6</v>
      </c>
      <c r="O41" s="292"/>
    </row>
    <row r="42" spans="1:16">
      <c r="A42" s="247"/>
      <c r="B42" s="243"/>
      <c r="C42" s="243"/>
      <c r="D42" s="243"/>
      <c r="E42" s="243"/>
      <c r="F42" s="243"/>
      <c r="G42" s="302" t="s">
        <v>510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511</v>
      </c>
      <c r="B47" s="243"/>
      <c r="C47" s="243"/>
      <c r="D47" s="243"/>
      <c r="E47" s="243"/>
      <c r="F47" s="243"/>
      <c r="G47" s="243"/>
      <c r="H47" s="243"/>
      <c r="I47" s="243"/>
      <c r="J47" s="243"/>
      <c r="K47" s="243"/>
      <c r="L47" s="243"/>
      <c r="M47" s="243"/>
      <c r="N47" s="243"/>
    </row>
    <row r="48" spans="1:16">
      <c r="A48" s="247"/>
      <c r="B48" s="243"/>
      <c r="C48" s="243"/>
      <c r="D48" s="243"/>
      <c r="E48" s="243"/>
      <c r="F48" s="243"/>
      <c r="G48" s="307" t="s">
        <v>512</v>
      </c>
      <c r="H48" s="307"/>
      <c r="I48" s="307"/>
      <c r="J48" s="307"/>
      <c r="K48" s="307"/>
      <c r="L48" s="307"/>
      <c r="M48" s="308"/>
      <c r="N48" s="307"/>
    </row>
    <row r="49" spans="1:14" ht="13.5" customHeight="1">
      <c r="A49" s="247"/>
      <c r="B49" s="243"/>
      <c r="C49" s="243"/>
      <c r="D49" s="243"/>
      <c r="E49" s="243"/>
      <c r="F49" s="243"/>
      <c r="G49" s="309"/>
      <c r="H49" s="310"/>
      <c r="I49" s="1147" t="s">
        <v>478</v>
      </c>
      <c r="J49" s="1149" t="s">
        <v>513</v>
      </c>
      <c r="K49" s="1150"/>
      <c r="L49" s="1150"/>
      <c r="M49" s="1150"/>
      <c r="N49" s="1151"/>
    </row>
    <row r="50" spans="1:14">
      <c r="A50" s="247"/>
      <c r="B50" s="243"/>
      <c r="C50" s="243"/>
      <c r="D50" s="243"/>
      <c r="E50" s="243"/>
      <c r="F50" s="243"/>
      <c r="G50" s="311"/>
      <c r="H50" s="312"/>
      <c r="I50" s="1148"/>
      <c r="J50" s="313" t="s">
        <v>514</v>
      </c>
      <c r="K50" s="314" t="s">
        <v>515</v>
      </c>
      <c r="L50" s="315" t="s">
        <v>516</v>
      </c>
      <c r="M50" s="316" t="s">
        <v>517</v>
      </c>
      <c r="N50" s="317" t="s">
        <v>518</v>
      </c>
    </row>
    <row r="51" spans="1:14">
      <c r="A51" s="247"/>
      <c r="B51" s="243"/>
      <c r="C51" s="243"/>
      <c r="D51" s="243"/>
      <c r="E51" s="243"/>
      <c r="F51" s="243"/>
      <c r="G51" s="309" t="s">
        <v>519</v>
      </c>
      <c r="H51" s="310"/>
      <c r="I51" s="318">
        <v>3688828</v>
      </c>
      <c r="J51" s="319">
        <v>77495</v>
      </c>
      <c r="K51" s="320">
        <v>-0.1</v>
      </c>
      <c r="L51" s="321">
        <v>67201</v>
      </c>
      <c r="M51" s="322">
        <v>8.6</v>
      </c>
      <c r="N51" s="323">
        <v>-8.6999999999999993</v>
      </c>
    </row>
    <row r="52" spans="1:14">
      <c r="A52" s="247"/>
      <c r="B52" s="243"/>
      <c r="C52" s="243"/>
      <c r="D52" s="243"/>
      <c r="E52" s="243"/>
      <c r="F52" s="243"/>
      <c r="G52" s="324"/>
      <c r="H52" s="325" t="s">
        <v>520</v>
      </c>
      <c r="I52" s="326">
        <v>2026831</v>
      </c>
      <c r="J52" s="327">
        <v>42580</v>
      </c>
      <c r="K52" s="328">
        <v>-30.6</v>
      </c>
      <c r="L52" s="329">
        <v>35210</v>
      </c>
      <c r="M52" s="330">
        <v>9.4</v>
      </c>
      <c r="N52" s="331">
        <v>-40</v>
      </c>
    </row>
    <row r="53" spans="1:14">
      <c r="A53" s="247"/>
      <c r="B53" s="243"/>
      <c r="C53" s="243"/>
      <c r="D53" s="243"/>
      <c r="E53" s="243"/>
      <c r="F53" s="243"/>
      <c r="G53" s="309" t="s">
        <v>521</v>
      </c>
      <c r="H53" s="310"/>
      <c r="I53" s="318">
        <v>4429260</v>
      </c>
      <c r="J53" s="319">
        <v>93753</v>
      </c>
      <c r="K53" s="320">
        <v>21</v>
      </c>
      <c r="L53" s="321">
        <v>75709</v>
      </c>
      <c r="M53" s="322">
        <v>12.7</v>
      </c>
      <c r="N53" s="323">
        <v>8.3000000000000007</v>
      </c>
    </row>
    <row r="54" spans="1:14">
      <c r="A54" s="247"/>
      <c r="B54" s="243"/>
      <c r="C54" s="243"/>
      <c r="D54" s="243"/>
      <c r="E54" s="243"/>
      <c r="F54" s="243"/>
      <c r="G54" s="324"/>
      <c r="H54" s="325" t="s">
        <v>520</v>
      </c>
      <c r="I54" s="326">
        <v>3152940</v>
      </c>
      <c r="J54" s="327">
        <v>66737</v>
      </c>
      <c r="K54" s="328">
        <v>56.7</v>
      </c>
      <c r="L54" s="329">
        <v>35212</v>
      </c>
      <c r="M54" s="330">
        <v>0</v>
      </c>
      <c r="N54" s="331">
        <v>56.7</v>
      </c>
    </row>
    <row r="55" spans="1:14">
      <c r="A55" s="247"/>
      <c r="B55" s="243"/>
      <c r="C55" s="243"/>
      <c r="D55" s="243"/>
      <c r="E55" s="243"/>
      <c r="F55" s="243"/>
      <c r="G55" s="309" t="s">
        <v>522</v>
      </c>
      <c r="H55" s="310"/>
      <c r="I55" s="318">
        <v>2979451</v>
      </c>
      <c r="J55" s="319">
        <v>63513</v>
      </c>
      <c r="K55" s="320">
        <v>-32.299999999999997</v>
      </c>
      <c r="L55" s="321">
        <v>90961</v>
      </c>
      <c r="M55" s="322">
        <v>20.100000000000001</v>
      </c>
      <c r="N55" s="323">
        <v>-52.4</v>
      </c>
    </row>
    <row r="56" spans="1:14">
      <c r="A56" s="247"/>
      <c r="B56" s="243"/>
      <c r="C56" s="243"/>
      <c r="D56" s="243"/>
      <c r="E56" s="243"/>
      <c r="F56" s="243"/>
      <c r="G56" s="324"/>
      <c r="H56" s="325" t="s">
        <v>520</v>
      </c>
      <c r="I56" s="326">
        <v>1945165</v>
      </c>
      <c r="J56" s="327">
        <v>41465</v>
      </c>
      <c r="K56" s="328">
        <v>-37.9</v>
      </c>
      <c r="L56" s="329">
        <v>37720</v>
      </c>
      <c r="M56" s="330">
        <v>7.1</v>
      </c>
      <c r="N56" s="331">
        <v>-45</v>
      </c>
    </row>
    <row r="57" spans="1:14">
      <c r="A57" s="247"/>
      <c r="B57" s="243"/>
      <c r="C57" s="243"/>
      <c r="D57" s="243"/>
      <c r="E57" s="243"/>
      <c r="F57" s="243"/>
      <c r="G57" s="309" t="s">
        <v>523</v>
      </c>
      <c r="H57" s="310"/>
      <c r="I57" s="318">
        <v>3143698</v>
      </c>
      <c r="J57" s="319">
        <v>67882</v>
      </c>
      <c r="K57" s="320">
        <v>6.9</v>
      </c>
      <c r="L57" s="321">
        <v>106614</v>
      </c>
      <c r="M57" s="322">
        <v>17.2</v>
      </c>
      <c r="N57" s="323">
        <v>-10.3</v>
      </c>
    </row>
    <row r="58" spans="1:14">
      <c r="A58" s="247"/>
      <c r="B58" s="243"/>
      <c r="C58" s="243"/>
      <c r="D58" s="243"/>
      <c r="E58" s="243"/>
      <c r="F58" s="243"/>
      <c r="G58" s="324"/>
      <c r="H58" s="325" t="s">
        <v>520</v>
      </c>
      <c r="I58" s="326">
        <v>2391983</v>
      </c>
      <c r="J58" s="327">
        <v>51650</v>
      </c>
      <c r="K58" s="328">
        <v>24.6</v>
      </c>
      <c r="L58" s="329">
        <v>45545</v>
      </c>
      <c r="M58" s="330">
        <v>20.7</v>
      </c>
      <c r="N58" s="331">
        <v>3.9</v>
      </c>
    </row>
    <row r="59" spans="1:14">
      <c r="A59" s="247"/>
      <c r="B59" s="243"/>
      <c r="C59" s="243"/>
      <c r="D59" s="243"/>
      <c r="E59" s="243"/>
      <c r="F59" s="243"/>
      <c r="G59" s="309" t="s">
        <v>524</v>
      </c>
      <c r="H59" s="310"/>
      <c r="I59" s="318">
        <v>3528540</v>
      </c>
      <c r="J59" s="319">
        <v>77484</v>
      </c>
      <c r="K59" s="320">
        <v>14.1</v>
      </c>
      <c r="L59" s="321">
        <v>85459</v>
      </c>
      <c r="M59" s="322">
        <v>-19.8</v>
      </c>
      <c r="N59" s="323">
        <v>33.9</v>
      </c>
    </row>
    <row r="60" spans="1:14">
      <c r="A60" s="247"/>
      <c r="B60" s="243"/>
      <c r="C60" s="243"/>
      <c r="D60" s="243"/>
      <c r="E60" s="243"/>
      <c r="F60" s="243"/>
      <c r="G60" s="324"/>
      <c r="H60" s="325" t="s">
        <v>520</v>
      </c>
      <c r="I60" s="332">
        <v>2549051</v>
      </c>
      <c r="J60" s="327">
        <v>55975</v>
      </c>
      <c r="K60" s="328">
        <v>8.4</v>
      </c>
      <c r="L60" s="329">
        <v>44378</v>
      </c>
      <c r="M60" s="330">
        <v>-2.6</v>
      </c>
      <c r="N60" s="331">
        <v>11</v>
      </c>
    </row>
    <row r="61" spans="1:14">
      <c r="A61" s="247"/>
      <c r="B61" s="243"/>
      <c r="C61" s="243"/>
      <c r="D61" s="243"/>
      <c r="E61" s="243"/>
      <c r="F61" s="243"/>
      <c r="G61" s="309" t="s">
        <v>525</v>
      </c>
      <c r="H61" s="333"/>
      <c r="I61" s="334">
        <v>3553955</v>
      </c>
      <c r="J61" s="335">
        <v>76025</v>
      </c>
      <c r="K61" s="336">
        <v>1.9</v>
      </c>
      <c r="L61" s="337">
        <v>85189</v>
      </c>
      <c r="M61" s="338">
        <v>7.8</v>
      </c>
      <c r="N61" s="323">
        <v>-5.9</v>
      </c>
    </row>
    <row r="62" spans="1:14">
      <c r="A62" s="247"/>
      <c r="B62" s="243"/>
      <c r="C62" s="243"/>
      <c r="D62" s="243"/>
      <c r="E62" s="243"/>
      <c r="F62" s="243"/>
      <c r="G62" s="324"/>
      <c r="H62" s="325" t="s">
        <v>520</v>
      </c>
      <c r="I62" s="326">
        <v>2413194</v>
      </c>
      <c r="J62" s="327">
        <v>51681</v>
      </c>
      <c r="K62" s="328">
        <v>4.2</v>
      </c>
      <c r="L62" s="329">
        <v>39613</v>
      </c>
      <c r="M62" s="330">
        <v>6.9</v>
      </c>
      <c r="N62" s="331">
        <v>-2.7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2:34" ht="13.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c r="B2" s="240"/>
      <c r="T2" s="240"/>
    </row>
    <row r="3" spans="2: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row r="5" spans="2:34"/>
    <row r="6" spans="2:34"/>
    <row r="7" spans="2:34"/>
    <row r="8" spans="2:34"/>
    <row r="9" spans="2:34">
      <c r="AH9" s="240"/>
    </row>
    <row r="10" spans="2:34"/>
    <row r="11" spans="2:34"/>
    <row r="12" spans="2:34"/>
    <row r="13" spans="2:34"/>
    <row r="14" spans="2:34"/>
    <row r="15" spans="2:34"/>
    <row r="16" spans="2: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1" customWidth="1"/>
    <col min="2" max="16" width="9" style="241" customWidth="1"/>
    <col min="17" max="17" width="9.125" style="241" customWidth="1"/>
    <col min="18" max="18" width="9.125" style="241" bestFit="1" customWidth="1"/>
    <col min="19" max="34" width="9" style="241" customWidth="1"/>
    <col min="35" max="16384" width="9" style="240" hidden="1"/>
  </cols>
  <sheetData>
    <row r="1" spans="1:34" ht="13.5" customHeight="1">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c r="B2" s="240"/>
      <c r="T2" s="240"/>
    </row>
    <row r="3" spans="1:34">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row r="5" spans="1:34"/>
    <row r="6" spans="1:34"/>
    <row r="7" spans="1:34"/>
    <row r="8" spans="1:34"/>
    <row r="9" spans="1:34">
      <c r="AH9" s="240"/>
    </row>
    <row r="10" spans="1:34"/>
    <row r="11" spans="1:34"/>
    <row r="12" spans="1:34"/>
    <row r="13" spans="1:34"/>
    <row r="14" spans="1:34"/>
    <row r="15" spans="1:34"/>
    <row r="16" spans="1:34"/>
    <row r="17" spans="34:34">
      <c r="AH17" s="240"/>
    </row>
    <row r="18" spans="34:34"/>
    <row r="19" spans="34:34"/>
    <row r="20" spans="34:34">
      <c r="AH20" s="240"/>
    </row>
    <row r="21" spans="34:34">
      <c r="AH21" s="240"/>
    </row>
    <row r="22" spans="34:34"/>
    <row r="23" spans="34:34"/>
    <row r="24" spans="34:34"/>
    <row r="25" spans="34:34"/>
    <row r="26" spans="34:34"/>
    <row r="27" spans="34:34"/>
    <row r="28" spans="34:34">
      <c r="AH28" s="240"/>
    </row>
    <row r="29" spans="34:34"/>
    <row r="30" spans="34:34"/>
    <row r="31" spans="34:34"/>
    <row r="32" spans="34:34"/>
    <row r="33" spans="2:34">
      <c r="B33" s="240"/>
      <c r="G33" s="240"/>
      <c r="I33" s="240"/>
    </row>
    <row r="34" spans="2:34">
      <c r="C34" s="240"/>
      <c r="P34" s="240"/>
      <c r="R34" s="240"/>
      <c r="U34" s="240"/>
    </row>
    <row r="35" spans="2:34">
      <c r="D35" s="240"/>
      <c r="E35" s="240"/>
      <c r="T35" s="240"/>
      <c r="W35" s="240"/>
      <c r="AC35" s="240"/>
      <c r="AD35" s="240"/>
      <c r="AE35" s="240"/>
      <c r="AF35" s="240"/>
      <c r="AG35" s="240"/>
      <c r="AH35" s="240"/>
    </row>
    <row r="36" spans="2:34">
      <c r="F36" s="240"/>
      <c r="H36" s="240"/>
      <c r="J36" s="240"/>
      <c r="K36" s="240"/>
      <c r="L36" s="240"/>
      <c r="M36" s="240"/>
      <c r="N36" s="240"/>
      <c r="O36" s="240"/>
      <c r="Q36" s="240"/>
      <c r="S36" s="240"/>
      <c r="V36" s="240"/>
      <c r="X36" s="240"/>
      <c r="Y36" s="240"/>
      <c r="Z36" s="240"/>
      <c r="AA36" s="240"/>
      <c r="AB36" s="240"/>
      <c r="AC36" s="240"/>
      <c r="AD36" s="240"/>
      <c r="AE36" s="240"/>
      <c r="AF36" s="240"/>
      <c r="AG36" s="240"/>
      <c r="AH36" s="240"/>
    </row>
    <row r="37" spans="2:34">
      <c r="AH37" s="240"/>
    </row>
    <row r="38" spans="2:34">
      <c r="AG38" s="240"/>
      <c r="AH38" s="240"/>
    </row>
    <row r="39" spans="2:34"/>
    <row r="40" spans="2:34">
      <c r="U40" s="240"/>
    </row>
    <row r="41" spans="2:34">
      <c r="R41" s="240"/>
    </row>
    <row r="42" spans="2:34">
      <c r="T42" s="240"/>
      <c r="W42" s="240"/>
    </row>
    <row r="43" spans="2:34">
      <c r="Q43" s="240"/>
      <c r="S43" s="240"/>
      <c r="V43" s="240"/>
      <c r="X43" s="240"/>
      <c r="Y43" s="240"/>
      <c r="Z43" s="240"/>
      <c r="AA43" s="240"/>
      <c r="AB43" s="240"/>
      <c r="AC43" s="240"/>
      <c r="AD43" s="240"/>
      <c r="AE43" s="240"/>
      <c r="AF43" s="240"/>
      <c r="AG43" s="240"/>
      <c r="AH43" s="240"/>
    </row>
    <row r="44" spans="2:34">
      <c r="AH44" s="240"/>
    </row>
    <row r="45" spans="2:34"/>
    <row r="46" spans="2:34"/>
    <row r="47" spans="2:34"/>
    <row r="48" spans="2:34">
      <c r="AG48" s="240"/>
      <c r="AH48" s="240"/>
    </row>
    <row r="49" spans="29:34">
      <c r="AH49" s="240"/>
    </row>
    <row r="50" spans="29:34">
      <c r="AH50" s="240"/>
    </row>
    <row r="51" spans="29:34">
      <c r="AC51" s="240"/>
      <c r="AD51" s="240"/>
      <c r="AE51" s="240"/>
      <c r="AF51" s="240"/>
      <c r="AG51" s="240"/>
      <c r="AH51" s="240"/>
    </row>
    <row r="52" spans="29:34"/>
    <row r="53" spans="29:34"/>
    <row r="54" spans="29:34">
      <c r="AH54" s="240"/>
    </row>
    <row r="55" spans="29:34"/>
    <row r="56" spans="29:34"/>
    <row r="57" spans="29:34"/>
    <row r="58" spans="29:34">
      <c r="AH58" s="240"/>
    </row>
    <row r="59" spans="29:34"/>
    <row r="60" spans="29:34"/>
    <row r="61" spans="29:34"/>
    <row r="62" spans="29:34"/>
    <row r="63" spans="29:34">
      <c r="AH63" s="240"/>
    </row>
    <row r="64" spans="29:34">
      <c r="AG64" s="240"/>
      <c r="AH64" s="240"/>
    </row>
    <row r="65" spans="32:34"/>
    <row r="66" spans="32:34"/>
    <row r="67" spans="32:34"/>
    <row r="68" spans="32:34"/>
    <row r="69" spans="32:34">
      <c r="AF69" s="240"/>
      <c r="AG69" s="240"/>
      <c r="AH69" s="240"/>
    </row>
    <row r="70" spans="32:34"/>
    <row r="71" spans="32:34"/>
    <row r="72" spans="32:34"/>
    <row r="73" spans="32:34"/>
    <row r="74" spans="32:34"/>
    <row r="75" spans="32:34"/>
    <row r="76" spans="32:34"/>
    <row r="77" spans="32:34"/>
    <row r="78" spans="32:34"/>
    <row r="79" spans="32:34"/>
    <row r="80" spans="32:34"/>
    <row r="81" spans="25:34"/>
    <row r="82" spans="25:34">
      <c r="Y82" s="240"/>
    </row>
    <row r="83" spans="25:34">
      <c r="Z83" s="240"/>
      <c r="AA83" s="240"/>
      <c r="AB83" s="240"/>
      <c r="AC83" s="240"/>
      <c r="AD83" s="240"/>
      <c r="AE83" s="240"/>
      <c r="AF83" s="240"/>
      <c r="AG83" s="240"/>
      <c r="AH83" s="240"/>
    </row>
    <row r="84" spans="25:34"/>
    <row r="85" spans="25:34"/>
    <row r="86" spans="25:34"/>
    <row r="87" spans="25:34"/>
    <row r="88" spans="25:34">
      <c r="AH88" s="240"/>
    </row>
    <row r="89" spans="25:34"/>
    <row r="90" spans="25:34"/>
    <row r="91" spans="25:34"/>
    <row r="92" spans="25:34" ht="13.5" customHeight="1"/>
    <row r="93" spans="25:34" ht="13.5" customHeight="1"/>
    <row r="94" spans="25:34" ht="13.5" customHeight="1">
      <c r="AF94" s="240"/>
      <c r="AG94" s="240"/>
      <c r="AH94" s="240"/>
    </row>
    <row r="95" spans="25:34" ht="13.5" customHeight="1">
      <c r="AH95" s="240"/>
    </row>
    <row r="96" spans="25:34" ht="13.5" customHeight="1"/>
    <row r="97" spans="33:34" ht="13.5" customHeight="1"/>
    <row r="98" spans="33:34" ht="13.5" customHeight="1"/>
    <row r="99" spans="33:34" ht="13.5" customHeight="1"/>
    <row r="100" spans="33:34" ht="13.5" customHeight="1"/>
    <row r="101" spans="33:34" ht="13.5" customHeight="1">
      <c r="AH101" s="240"/>
    </row>
    <row r="102" spans="33:34" ht="13.5" customHeight="1"/>
    <row r="103" spans="33:34" ht="13.5" customHeight="1"/>
    <row r="104" spans="33:34" ht="13.5" customHeight="1">
      <c r="AG104" s="240"/>
      <c r="AH104" s="24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0"/>
    </row>
    <row r="117" spans="34:34" ht="13.5" hidden="1" customHeight="1"/>
    <row r="118" spans="34:34" ht="13.5" hidden="1" customHeight="1"/>
    <row r="119" spans="34:34" ht="13.5" hidden="1" customHeight="1"/>
    <row r="120" spans="34:34" ht="13.5" hidden="1" customHeight="1"/>
    <row r="121" spans="34:34" ht="13.5" hidden="1" customHeight="1">
      <c r="AH121" s="240"/>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12.47</v>
      </c>
      <c r="G47" s="12">
        <v>18.97</v>
      </c>
      <c r="H47" s="12">
        <v>18.989999999999998</v>
      </c>
      <c r="I47" s="12">
        <v>19.34</v>
      </c>
      <c r="J47" s="13">
        <v>19.28</v>
      </c>
    </row>
    <row r="48" spans="2:10" ht="57.75" customHeight="1">
      <c r="B48" s="14"/>
      <c r="C48" s="1174" t="s">
        <v>4</v>
      </c>
      <c r="D48" s="1174"/>
      <c r="E48" s="1175"/>
      <c r="F48" s="15">
        <v>15.34</v>
      </c>
      <c r="G48" s="16">
        <v>10.37</v>
      </c>
      <c r="H48" s="16">
        <v>8.6199999999999992</v>
      </c>
      <c r="I48" s="16">
        <v>8.66</v>
      </c>
      <c r="J48" s="17">
        <v>11.34</v>
      </c>
    </row>
    <row r="49" spans="2:10" ht="57.75" customHeight="1" thickBot="1">
      <c r="B49" s="18"/>
      <c r="C49" s="1176" t="s">
        <v>5</v>
      </c>
      <c r="D49" s="1176"/>
      <c r="E49" s="1177"/>
      <c r="F49" s="19">
        <v>4.46</v>
      </c>
      <c r="G49" s="20">
        <v>1.0900000000000001</v>
      </c>
      <c r="H49" s="20" t="s">
        <v>532</v>
      </c>
      <c r="I49" s="20" t="s">
        <v>533</v>
      </c>
      <c r="J49" s="21">
        <v>2.73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2017-03-06T08:07:38Z</cp:lastPrinted>
  <dcterms:created xsi:type="dcterms:W3CDTF">2017-02-15T22:07:13Z</dcterms:created>
  <dcterms:modified xsi:type="dcterms:W3CDTF">2017-05-25T00:11:34Z</dcterms:modified>
  <cp:category/>
</cp:coreProperties>
</file>