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4400" windowHeight="116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C38" i="9"/>
  <c r="CO37" i="9"/>
  <c r="BW37" i="9"/>
  <c r="AM37" i="9"/>
  <c r="C37" i="9"/>
  <c r="CO36" i="9"/>
  <c r="BW36" i="9"/>
  <c r="AM36" i="9"/>
  <c r="C36" i="9"/>
  <c r="CO35" i="9"/>
  <c r="BW35" i="9"/>
  <c r="C35" i="9"/>
  <c r="CO34" i="9"/>
  <c r="BW34" i="9"/>
  <c r="U34" i="9"/>
  <c r="U35" i="9" s="1"/>
  <c r="U36" i="9" s="1"/>
  <c r="U37" i="9" s="1"/>
  <c r="U38"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alcChain>
</file>

<file path=xl/sharedStrings.xml><?xml version="1.0" encoding="utf-8"?>
<sst xmlns="http://schemas.openxmlformats.org/spreadsheetml/2006/main" count="1062" uniqueCount="572">
  <si>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</si>
  <si>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</si>
  <si>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</si>
  <si>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</si>
  <si>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</si>
  <si>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</si>
  <si>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</si>
  <si>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</si>
  <si>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</si>
  <si>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</si>
  <si>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</si>
  <si>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</si>
  <si>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</si>
  <si>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</si>
  <si>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</si>
  <si>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</si>
  <si>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</si>
  <si>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</si>
  <si>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</si>
  <si>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</si>
  <si>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</si>
  <si>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</si>
  <si>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</si>
  <si>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</si>
  <si>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</si>
  <si>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</si>
  <si>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</si>
  <si>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</si>
  <si>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</si>
  <si>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</si>
  <si>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</si>
  <si>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</si>
  <si>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</si>
  <si>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</si>
  <si>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</si>
  <si>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</si>
  <si>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</si>
  <si>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</si>
  <si>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</si>
  <si>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</si>
  <si>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</si>
  <si>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</si>
  <si>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</si>
  <si>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</si>
  <si>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</si>
  <si>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</si>
  <si>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</si>
  <si>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</si>
  <si>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</si>
  <si>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</si>
  <si>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</si>
  <si>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</si>
  <si>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</si>
  <si>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</si>
  <si>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</si>
  <si>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</si>
  <si>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</si>
  <si>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</si>
  <si>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</si>
  <si>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</si>
  <si>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</si>
  <si>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</si>
  <si>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</si>
  <si>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</si>
  <si>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</si>
  <si>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</si>
  <si>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</si>
  <si>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</si>
  <si>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</si>
  <si>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</si>
  <si>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</si>
  <si>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</si>
  <si>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</si>
  <si>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</si>
  <si>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</si>
  <si>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</si>
  <si>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</si>
  <si>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</si>
  <si>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</si>
  <si>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</si>
  <si>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</si>
  <si>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</si>
  <si>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</si>
  <si>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</si>
  <si>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</si>
  <si>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</si>
  <si>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</si>
  <si>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</si>
  <si>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</si>
  <si>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</si>
  <si>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</si>
  <si>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</si>
  <si>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</si>
  <si>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</si>
  <si>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</si>
  <si>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</si>
  <si>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</si>
  <si>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</si>
  <si>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</si>
  <si>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</si>
  <si>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</si>
  <si>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</si>
  <si>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</si>
  <si>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</si>
  <si>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</si>
  <si>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</si>
  <si>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</si>
  <si>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</si>
  <si>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</si>
  <si>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</si>
  <si>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</si>
  <si>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</si>
  <si>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</si>
  <si>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</si>
  <si>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</si>
  <si>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</si>
  <si>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</si>
  <si>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</si>
  <si>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</si>
  <si>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</si>
  <si>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</si>
  <si>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</si>
  <si>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</si>
  <si>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</si>
  <si>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</si>
  <si>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</si>
  <si>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</si>
  <si>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</si>
  <si>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</si>
  <si>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</si>
  <si>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</si>
  <si>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</si>
  <si>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</si>
  <si>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</si>
  <si>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</si>
  <si>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</si>
  <si>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</si>
  <si>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</si>
  <si>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</si>
  <si>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</si>
  <si>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</si>
  <si>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</si>
  <si>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</si>
  <si>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</si>
  <si>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</si>
  <si>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</si>
  <si>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</si>
  <si>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</si>
  <si>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</si>
  <si>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</si>
  <si>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</si>
  <si>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</si>
  <si>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</si>
  <si>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</si>
  <si>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</si>
  <si>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</si>
  <si>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</si>
  <si>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</si>
  <si>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</si>
  <si>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</si>
  <si>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</si>
  <si>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</si>
  <si>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</si>
  <si>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</si>
  <si>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</si>
  <si>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</si>
  <si>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</si>
  <si>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</si>
  <si>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</si>
  <si>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</si>
  <si>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</si>
  <si>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</si>
  <si>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</si>
  <si>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</si>
  <si>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</si>
  <si>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</si>
  <si>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</si>
  <si>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</si>
  <si>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</si>
  <si>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</si>
  <si>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</si>
  <si>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</si>
  <si>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</si>
  <si>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</si>
  <si>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</si>
  <si>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</si>
  <si>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</si>
  <si>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</si>
  <si>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</si>
  <si>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</si>
  <si>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</si>
  <si>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</si>
  <si>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愛媛県八幡浜市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</si>
  <si>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</si>
  <si>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</si>
  <si>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</si>
  <si>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</si>
  <si>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</si>
  <si>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</si>
  <si>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</si>
  <si>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</si>
  <si>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</si>
  <si>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</si>
  <si>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</si>
  <si>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</si>
  <si>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</si>
  <si>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</si>
  <si>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</si>
  <si>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</si>
  <si>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</si>
  <si>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</si>
  <si>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</si>
  <si>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</si>
  <si>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</si>
  <si>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</si>
  <si>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</si>
  <si>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</si>
  <si>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</si>
  <si>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</si>
  <si>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</si>
  <si>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</si>
  <si>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</si>
  <si>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</si>
  <si>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</si>
  <si>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</si>
  <si>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</si>
  <si>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</si>
  <si>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</si>
  <si>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</si>
  <si>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</si>
  <si>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</si>
  <si>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</si>
  <si>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</si>
  <si>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</si>
  <si>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</si>
  <si>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</si>
  <si>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</si>
  <si>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</si>
  <si>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</si>
  <si>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</si>
  <si>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</si>
  <si>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</si>
  <si>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</si>
  <si>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</si>
  <si>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</si>
  <si>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</si>
  <si>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</si>
  <si>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</si>
  <si>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</si>
  <si>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</si>
  <si>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</si>
  <si>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</si>
  <si>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</si>
  <si>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</si>
  <si>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</si>
  <si>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</si>
  <si>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</si>
  <si>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</si>
  <si>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</si>
  <si>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</si>
  <si>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</si>
  <si>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</si>
  <si>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</si>
  <si>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</si>
  <si>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</si>
  <si>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</si>
  <si>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</si>
  <si>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</si>
  <si>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</si>
  <si>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</si>
  <si>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</si>
  <si>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</si>
  <si>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</si>
  <si>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</si>
  <si>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</si>
  <si>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</si>
  <si>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</si>
  <si>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</si>
  <si>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</si>
  <si>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</si>
  <si>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</si>
  <si>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</si>
  <si>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</si>
  <si>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</si>
  <si>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</si>
  <si>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</si>
  <si>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</si>
  <si>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</si>
  <si>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</si>
  <si>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</si>
  <si>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</si>
  <si>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</si>
  <si>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</si>
  <si>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</si>
  <si>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</si>
  <si>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</si>
  <si>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</si>
  <si>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</si>
  <si>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</si>
  <si>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</si>
  <si>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</si>
  <si>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</si>
  <si>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</si>
  <si>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</si>
  <si>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</si>
  <si>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</si>
  <si>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</si>
  <si>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</si>
  <si>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</si>
  <si>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</si>
  <si>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</si>
  <si>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</si>
  <si>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</si>
  <si>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</si>
  <si>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</si>
  <si>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</si>
  <si>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</si>
  <si>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</si>
  <si>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</si>
  <si>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</si>
  <si>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</si>
  <si>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</si>
  <si>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</si>
  <si>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</si>
  <si>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</si>
  <si>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</si>
  <si>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</si>
  <si>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</si>
  <si>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</si>
  <si>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</si>
  <si>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</si>
  <si>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</si>
  <si>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</si>
  <si>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</si>
  <si>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</si>
  <si>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</si>
  <si>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</si>
  <si>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</si>
  <si>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</si>
  <si>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</si>
  <si>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愛媛県八幡浜市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</si>
  <si>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</si>
  <si>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</si>
  <si>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</si>
  <si>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</si>
  <si>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</si>
  <si>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</si>
  <si>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</si>
  <si>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</si>
  <si>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</si>
  <si>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</si>
  <si>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</si>
  <si>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</si>
  <si>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</si>
  <si>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</si>
  <si>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</si>
  <si>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</si>
  <si>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</si>
  <si>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</si>
  <si>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</si>
  <si>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</si>
  <si>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</si>
  <si>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</si>
  <si>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</si>
  <si>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</si>
  <si>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</si>
  <si>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</si>
  <si>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</si>
  <si>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</si>
  <si>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</si>
  <si>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</si>
  <si>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</si>
  <si>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</si>
  <si>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</si>
  <si>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</si>
  <si>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</si>
  <si>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</si>
  <si>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</si>
  <si>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</si>
  <si>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</si>
  <si>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</si>
  <si>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市立八幡浜総合病院事業会計</t>
    <phoneticPr fontId="5"/>
  </si>
  <si>
    <t>簡易水道事業特別会計</t>
    <phoneticPr fontId="5"/>
  </si>
  <si>
    <t>法非適用企業</t>
    <phoneticPr fontId="5"/>
  </si>
  <si>
    <t>港湾整備事業特別会計</t>
    <phoneticPr fontId="5"/>
  </si>
  <si>
    <t>水産物地方卸売市場事業特別会計</t>
    <phoneticPr fontId="5"/>
  </si>
  <si>
    <t>公共下水道事業特別会計</t>
    <phoneticPr fontId="5"/>
  </si>
  <si>
    <t>小規模下水道事業特別会計</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</si>
  <si>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</si>
  <si>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</si>
  <si>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</si>
  <si>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</si>
  <si>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</si>
  <si>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</si>
  <si>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</si>
  <si>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</si>
  <si>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</si>
  <si>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</si>
  <si>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</si>
  <si>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</si>
  <si>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</si>
  <si>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</si>
  <si>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</si>
  <si>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</si>
  <si>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</si>
  <si>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</si>
  <si>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</si>
  <si>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</si>
  <si>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</si>
  <si>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</si>
  <si>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</si>
  <si>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</si>
  <si>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</si>
  <si>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</si>
  <si>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</si>
  <si>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</si>
  <si>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</si>
  <si>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</si>
  <si>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</si>
  <si>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</si>
  <si>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</si>
  <si>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</si>
  <si>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</si>
  <si>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</si>
  <si>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</si>
  <si>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</si>
  <si>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</si>
  <si>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</si>
  <si>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</si>
  <si>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</si>
  <si>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</si>
  <si>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</si>
  <si>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</si>
  <si>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</si>
  <si>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</si>
  <si>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</si>
  <si>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</si>
  <si>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</si>
  <si>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</si>
  <si>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</si>
  <si>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</si>
  <si>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</si>
  <si>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</si>
  <si>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</si>
  <si>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</si>
  <si>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</si>
  <si>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</si>
  <si>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</si>
  <si>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</si>
  <si>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</si>
  <si>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</si>
  <si>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</si>
  <si>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</si>
  <si>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</si>
  <si>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</si>
  <si>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</si>
  <si>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</si>
  <si>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</si>
  <si>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</si>
  <si>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</si>
  <si>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</si>
  <si>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</si>
  <si>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</si>
  <si>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</si>
  <si>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</si>
  <si>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</si>
  <si>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</si>
  <si>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</si>
  <si>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</si>
  <si>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</si>
  <si>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</si>
  <si>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</si>
  <si>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</si>
  <si>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</si>
  <si>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</si>
  <si>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</si>
  <si>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</si>
  <si>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</si>
  <si>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</si>
  <si>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</si>
  <si>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</si>
  <si>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</si>
  <si>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</si>
  <si>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</si>
  <si>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</si>
  <si>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</si>
  <si>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</si>
  <si>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</si>
  <si>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</si>
  <si>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</si>
  <si>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</si>
  <si>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</si>
  <si>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</si>
  <si>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</si>
  <si>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</si>
  <si>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</si>
  <si>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</si>
  <si>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</si>
  <si>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</si>
  <si>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</si>
  <si>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</si>
  <si>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</si>
  <si>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</si>
  <si>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</si>
  <si>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</si>
  <si>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</si>
  <si>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</si>
  <si>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</si>
  <si>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</si>
  <si>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</si>
  <si>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</si>
  <si>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</si>
  <si>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</si>
  <si>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</si>
  <si>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</si>
  <si>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</si>
  <si>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</si>
  <si>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</si>
  <si>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</si>
  <si>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</si>
  <si>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</si>
  <si>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</si>
  <si>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</si>
  <si>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</si>
  <si>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</si>
  <si>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</si>
  <si>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</si>
  <si>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</si>
  <si>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0.34</t>
  </si>
  <si>
    <t>▲ 0.13</t>
  </si>
  <si>
    <t>市立八幡浜総合病院事業会計</t>
  </si>
  <si>
    <t>水道事業会計</t>
  </si>
  <si>
    <t>一般会計</t>
  </si>
  <si>
    <t>介護保険特別会計</t>
  </si>
  <si>
    <t>後期高齢者医療特別会計</t>
  </si>
  <si>
    <t>駐車場事業特別会計</t>
  </si>
  <si>
    <t>国民健康保険事業特別会計</t>
  </si>
  <si>
    <t>介護サービス事業特別会計</t>
  </si>
  <si>
    <t>その他会計（赤字）</t>
  </si>
  <si>
    <t>その他会計（黒字）</t>
  </si>
  <si>
    <t>-</t>
    <phoneticPr fontId="2"/>
  </si>
  <si>
    <t>-</t>
    <phoneticPr fontId="2"/>
  </si>
  <si>
    <t>八幡浜地区施設事務組合（一般会計）</t>
    <phoneticPr fontId="2"/>
  </si>
  <si>
    <t>八幡浜地区施設事務組合（消防事業特別会計）</t>
    <phoneticPr fontId="2"/>
  </si>
  <si>
    <t>八幡浜地区施設事務組合（休日夜間急患センター事業特別会計）</t>
    <phoneticPr fontId="2"/>
  </si>
  <si>
    <t>八幡浜地区施設事務組合（し尿処理事業特別会計）</t>
    <phoneticPr fontId="2"/>
  </si>
  <si>
    <t>八幡浜地区施設事務組合（特別養護老人ホーム事業特別会計）</t>
    <phoneticPr fontId="2"/>
  </si>
  <si>
    <t>八幡浜・大洲地区広域市町村圏組合（一般会計）</t>
    <phoneticPr fontId="2"/>
  </si>
  <si>
    <t>八幡浜・大洲地区広域市町村圏組合（八幡浜・大洲地方拠点対策室特別会計）</t>
    <phoneticPr fontId="2"/>
  </si>
  <si>
    <t>八幡浜・大洲地区広域市町村圏組合（八幡浜・大洲地区ふるさと市町村圏基金特別会計）</t>
    <phoneticPr fontId="2"/>
  </si>
  <si>
    <t>八幡浜・大洲地区広域市町村圏組合（運動公園特別会計）</t>
    <phoneticPr fontId="2"/>
  </si>
  <si>
    <t>愛媛地方税滞納整理機構</t>
    <phoneticPr fontId="2"/>
  </si>
  <si>
    <t>愛媛県後期高齢者医療広域連合（一般会計）</t>
    <phoneticPr fontId="2"/>
  </si>
  <si>
    <t>愛媛県後期高齢者医療広域連合（後期高齢者医療特別会計）</t>
    <phoneticPr fontId="2"/>
  </si>
  <si>
    <t>南予水道企業団</t>
    <phoneticPr fontId="2"/>
  </si>
  <si>
    <t>-</t>
    <phoneticPr fontId="2"/>
  </si>
  <si>
    <t>宇和海文化都市開発株式会社</t>
    <rPh sb="0" eb="2">
      <t>ウワ</t>
    </rPh>
    <rPh sb="2" eb="3">
      <t>カイ</t>
    </rPh>
    <rPh sb="3" eb="5">
      <t>ブンカ</t>
    </rPh>
    <rPh sb="5" eb="7">
      <t>トシ</t>
    </rPh>
    <rPh sb="7" eb="9">
      <t>カイハツ</t>
    </rPh>
    <rPh sb="9" eb="11">
      <t>カブシキ</t>
    </rPh>
    <rPh sb="11" eb="13">
      <t>カイシャ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</si>
  <si>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</si>
  <si>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</si>
  <si>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</si>
  <si>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</si>
  <si>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</si>
  <si>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</si>
  <si>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</si>
  <si>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</si>
  <si>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</si>
  <si>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</si>
  <si>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</si>
  <si>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</si>
  <si>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</si>
  <si>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</si>
  <si>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実質公債費比率ともに、近年改善傾向にあったが、将来負担比率については市立八幡浜総合病院改築事業に伴う企業債発行に伴い、地方債残高が大幅に増加したことで、平成27年度は大きく上昇している。実質公債費比率についても、平成25年度以降、上昇に転じているが、既発債の償還が進んだこと、また合併特例事業債、過疎対策事業債等、交付税算入率の高い起債発行の割合が増えていることにより、緩やかな上昇となっている。今後も耐震フェリー桟橋整備事業等、大型事業の実施により、起債発行額が高い水準で推移することが予想されるが、発行額を元金償還額より抑える方針を原則とし、交付税算入率の高い起債を優先発行することなどにより比率の改善に努める。
</t>
    <rPh sb="0" eb="2">
      <t>ショウライ</t>
    </rPh>
    <rPh sb="2" eb="4">
      <t>フタン</t>
    </rPh>
    <rPh sb="4" eb="6">
      <t>ヒリツ</t>
    </rPh>
    <rPh sb="7" eb="9">
      <t>ジッシツ</t>
    </rPh>
    <rPh sb="9" eb="12">
      <t>コウサイヒ</t>
    </rPh>
    <rPh sb="12" eb="14">
      <t>ヒリツ</t>
    </rPh>
    <rPh sb="18" eb="20">
      <t>キンネン</t>
    </rPh>
    <rPh sb="20" eb="22">
      <t>カイゼン</t>
    </rPh>
    <rPh sb="22" eb="24">
      <t>ケイコウ</t>
    </rPh>
    <rPh sb="30" eb="32">
      <t>ショウライ</t>
    </rPh>
    <rPh sb="32" eb="34">
      <t>フタン</t>
    </rPh>
    <rPh sb="34" eb="36">
      <t>ヒリツ</t>
    </rPh>
    <rPh sb="63" eb="64">
      <t>トモナ</t>
    </rPh>
    <rPh sb="66" eb="69">
      <t>チホウサイ</t>
    </rPh>
    <rPh sb="69" eb="71">
      <t>ザンダカ</t>
    </rPh>
    <rPh sb="72" eb="74">
      <t>オオハバ</t>
    </rPh>
    <rPh sb="75" eb="77">
      <t>ゾウカ</t>
    </rPh>
    <rPh sb="83" eb="85">
      <t>ヘイセイ</t>
    </rPh>
    <rPh sb="87" eb="88">
      <t>ネン</t>
    </rPh>
    <rPh sb="88" eb="89">
      <t>ド</t>
    </rPh>
    <rPh sb="90" eb="91">
      <t>オオ</t>
    </rPh>
    <rPh sb="93" eb="95">
      <t>ジョウショウ</t>
    </rPh>
    <rPh sb="100" eb="102">
      <t>ジッシツ</t>
    </rPh>
    <rPh sb="102" eb="105">
      <t>コウサイヒ</t>
    </rPh>
    <rPh sb="105" eb="107">
      <t>ヒリツ</t>
    </rPh>
    <rPh sb="113" eb="115">
      <t>ヘイセイ</t>
    </rPh>
    <rPh sb="117" eb="118">
      <t>ネン</t>
    </rPh>
    <rPh sb="118" eb="119">
      <t>ド</t>
    </rPh>
    <rPh sb="119" eb="121">
      <t>イコウ</t>
    </rPh>
    <rPh sb="122" eb="124">
      <t>ジョウショウ</t>
    </rPh>
    <rPh sb="125" eb="126">
      <t>テン</t>
    </rPh>
    <rPh sb="132" eb="135">
      <t>キハツサイ</t>
    </rPh>
    <rPh sb="136" eb="138">
      <t>ショウカン</t>
    </rPh>
    <rPh sb="139" eb="140">
      <t>スス</t>
    </rPh>
    <rPh sb="147" eb="149">
      <t>ガッペイ</t>
    </rPh>
    <rPh sb="149" eb="151">
      <t>トクレイ</t>
    </rPh>
    <rPh sb="151" eb="153">
      <t>ジギョウ</t>
    </rPh>
    <rPh sb="153" eb="154">
      <t>サイ</t>
    </rPh>
    <rPh sb="155" eb="157">
      <t>カソ</t>
    </rPh>
    <rPh sb="157" eb="159">
      <t>タイサク</t>
    </rPh>
    <rPh sb="159" eb="161">
      <t>ジギョウ</t>
    </rPh>
    <rPh sb="161" eb="162">
      <t>サイ</t>
    </rPh>
    <rPh sb="162" eb="163">
      <t>トウ</t>
    </rPh>
    <rPh sb="164" eb="167">
      <t>コウフゼイ</t>
    </rPh>
    <rPh sb="171" eb="172">
      <t>タカ</t>
    </rPh>
    <rPh sb="173" eb="175">
      <t>キサイ</t>
    </rPh>
    <rPh sb="175" eb="177">
      <t>ハッコウ</t>
    </rPh>
    <rPh sb="178" eb="180">
      <t>ワリアイ</t>
    </rPh>
    <rPh sb="181" eb="182">
      <t>フ</t>
    </rPh>
    <rPh sb="192" eb="193">
      <t>ユル</t>
    </rPh>
    <rPh sb="196" eb="198">
      <t>ジョウショウ</t>
    </rPh>
    <rPh sb="205" eb="207">
      <t>コンゴ</t>
    </rPh>
    <rPh sb="208" eb="210">
      <t>タイシン</t>
    </rPh>
    <rPh sb="214" eb="216">
      <t>サンバシ</t>
    </rPh>
    <rPh sb="216" eb="218">
      <t>セイビ</t>
    </rPh>
    <rPh sb="218" eb="220">
      <t>ジギョウ</t>
    </rPh>
    <rPh sb="220" eb="221">
      <t>トウ</t>
    </rPh>
    <rPh sb="222" eb="224">
      <t>オオガタ</t>
    </rPh>
    <rPh sb="224" eb="226">
      <t>ジギョウ</t>
    </rPh>
    <rPh sb="227" eb="229">
      <t>ジッシ</t>
    </rPh>
    <rPh sb="233" eb="235">
      <t>キサイ</t>
    </rPh>
    <rPh sb="235" eb="237">
      <t>ハッコウ</t>
    </rPh>
    <rPh sb="237" eb="238">
      <t>ガク</t>
    </rPh>
    <rPh sb="239" eb="240">
      <t>タカ</t>
    </rPh>
    <rPh sb="241" eb="243">
      <t>スイジュン</t>
    </rPh>
    <rPh sb="244" eb="246">
      <t>スイイ</t>
    </rPh>
    <rPh sb="251" eb="253">
      <t>ヨソウ</t>
    </rPh>
    <rPh sb="258" eb="260">
      <t>ハッコウ</t>
    </rPh>
    <rPh sb="260" eb="261">
      <t>ガク</t>
    </rPh>
    <rPh sb="275" eb="277">
      <t>ゲンソク</t>
    </rPh>
    <rPh sb="280" eb="283">
      <t>コウフゼイ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</si>
</sst>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0" fillId="0" borderId="98"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82828</c:v>
                </c:pt>
                <c:pt idx="1">
                  <c:v>114467</c:v>
                </c:pt>
                <c:pt idx="2">
                  <c:v>44417</c:v>
                </c:pt>
                <c:pt idx="3">
                  <c:v>76332</c:v>
                </c:pt>
                <c:pt idx="4">
                  <c:v>78249</c:v>
                </c:pt>
              </c:numCache>
            </c:numRef>
          </c:val>
          <c:smooth val="0"/>
        </c:ser>
        <c:dLbls>
          <c:showLegendKey val="0"/>
          <c:showVal val="0"/>
          <c:showCatName val="0"/>
          <c:showSerName val="0"/>
          <c:showPercent val="0"/>
          <c:showBubbleSize val="0"/>
        </c:dLbls>
        <c:marker val="1"/>
        <c:smooth val="0"/>
        <c:axId val="170071936"/>
        <c:axId val="170094592"/>
      </c:lineChart>
      <c:catAx>
        <c:axId val="170071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94592"/>
        <c:crosses val="autoZero"/>
        <c:auto val="1"/>
        <c:lblAlgn val="ctr"/>
        <c:lblOffset val="100"/>
        <c:tickLblSkip val="1"/>
        <c:tickMarkSkip val="1"/>
        <c:noMultiLvlLbl val="0"/>
      </c:catAx>
      <c:valAx>
        <c:axId val="170094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7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5.89</c:v>
                </c:pt>
                <c:pt idx="1">
                  <c:v>2.6</c:v>
                </c:pt>
                <c:pt idx="2">
                  <c:v>3.15</c:v>
                </c:pt>
                <c:pt idx="3">
                  <c:v>1.57</c:v>
                </c:pt>
                <c:pt idx="4">
                  <c:v>0.64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19.260000000000002</c:v>
                </c:pt>
                <c:pt idx="1">
                  <c:v>22.59</c:v>
                </c:pt>
                <c:pt idx="2">
                  <c:v>23.66</c:v>
                </c:pt>
                <c:pt idx="3">
                  <c:v>25.35</c:v>
                </c:pt>
                <c:pt idx="4">
                  <c:v>25.99</c:v>
                </c:pt>
              </c:numCache>
            </c:numRef>
          </c:val>
        </c:ser>
        <c:dLbls>
          <c:showLegendKey val="0"/>
          <c:showVal val="0"/>
          <c:showCatName val="0"/>
          <c:showSerName val="0"/>
          <c:showPercent val="0"/>
          <c:showBubbleSize val="0"/>
        </c:dLbls>
        <c:gapWidth val="250"/>
        <c:overlap val="100"/>
        <c:axId val="177261952"/>
        <c:axId val="17726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8.49</c:v>
                </c:pt>
                <c:pt idx="1">
                  <c:v>-0.34</c:v>
                </c:pt>
                <c:pt idx="2">
                  <c:v>1.9</c:v>
                </c:pt>
                <c:pt idx="3">
                  <c:v>0.01</c:v>
                </c:pt>
                <c:pt idx="4">
                  <c:v>-0.13</c:v>
                </c:pt>
              </c:numCache>
            </c:numRef>
          </c:val>
          <c:smooth val="0"/>
        </c:ser>
        <c:dLbls>
          <c:showLegendKey val="0"/>
          <c:showVal val="0"/>
          <c:showCatName val="0"/>
          <c:showSerName val="0"/>
          <c:showPercent val="0"/>
          <c:showBubbleSize val="0"/>
        </c:dLbls>
        <c:marker val="1"/>
        <c:smooth val="0"/>
        <c:axId val="177261952"/>
        <c:axId val="177264128"/>
      </c:lineChart>
      <c:catAx>
        <c:axId val="17726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264128"/>
        <c:crosses val="autoZero"/>
        <c:auto val="1"/>
        <c:lblAlgn val="ctr"/>
        <c:lblOffset val="100"/>
        <c:tickLblSkip val="1"/>
        <c:tickMarkSkip val="1"/>
        <c:noMultiLvlLbl val="0"/>
      </c:catAx>
      <c:valAx>
        <c:axId val="17726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26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0.21</c:v>
                </c:pt>
                <c:pt idx="2">
                  <c:v>#N/A</c:v>
                </c:pt>
                <c:pt idx="3">
                  <c:v>0.08</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1.36</c:v>
                </c:pt>
                <c:pt idx="2">
                  <c:v>#N/A</c:v>
                </c:pt>
                <c:pt idx="3">
                  <c:v>0.98</c:v>
                </c:pt>
                <c:pt idx="4">
                  <c:v>#N/A</c:v>
                </c:pt>
                <c:pt idx="5">
                  <c:v>0.43</c:v>
                </c:pt>
                <c:pt idx="6">
                  <c:v>#N/A</c:v>
                </c:pt>
                <c:pt idx="7">
                  <c:v>0.02</c:v>
                </c:pt>
                <c:pt idx="8">
                  <c:v>#N/A</c:v>
                </c:pt>
                <c:pt idx="9">
                  <c:v>0</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0.09</c:v>
                </c:pt>
                <c:pt idx="4">
                  <c:v>#N/A</c:v>
                </c:pt>
                <c:pt idx="5">
                  <c:v>0.09</c:v>
                </c:pt>
                <c:pt idx="6">
                  <c:v>#N/A</c:v>
                </c:pt>
                <c:pt idx="7">
                  <c:v>0.11</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0.54</c:v>
                </c:pt>
                <c:pt idx="4">
                  <c:v>#N/A</c:v>
                </c:pt>
                <c:pt idx="5">
                  <c:v>0.49</c:v>
                </c:pt>
                <c:pt idx="6">
                  <c:v>#N/A</c:v>
                </c:pt>
                <c:pt idx="7">
                  <c:v>0.71</c:v>
                </c:pt>
                <c:pt idx="8">
                  <c:v>#N/A</c:v>
                </c:pt>
                <c:pt idx="9">
                  <c:v>0.6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5.89</c:v>
                </c:pt>
                <c:pt idx="2">
                  <c:v>#N/A</c:v>
                </c:pt>
                <c:pt idx="3">
                  <c:v>2.59</c:v>
                </c:pt>
                <c:pt idx="4">
                  <c:v>#N/A</c:v>
                </c:pt>
                <c:pt idx="5">
                  <c:v>3.15</c:v>
                </c:pt>
                <c:pt idx="6">
                  <c:v>#N/A</c:v>
                </c:pt>
                <c:pt idx="7">
                  <c:v>1.57</c:v>
                </c:pt>
                <c:pt idx="8">
                  <c:v>#N/A</c:v>
                </c:pt>
                <c:pt idx="9">
                  <c:v>0.63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4.09</c:v>
                </c:pt>
                <c:pt idx="2">
                  <c:v>#N/A</c:v>
                </c:pt>
                <c:pt idx="3">
                  <c:v>4.3</c:v>
                </c:pt>
                <c:pt idx="4">
                  <c:v>#N/A</c:v>
                </c:pt>
                <c:pt idx="5">
                  <c:v>5.44</c:v>
                </c:pt>
                <c:pt idx="6">
                  <c:v>#N/A</c:v>
                </c:pt>
                <c:pt idx="7">
                  <c:v>6.11</c:v>
                </c:pt>
                <c:pt idx="8">
                  <c:v>#N/A</c:v>
                </c:pt>
                <c:pt idx="9">
                  <c:v>6.42</c:v>
                </c:pt>
              </c:numCache>
            </c:numRef>
          </c:val>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8.74</c:v>
                </c:pt>
                <c:pt idx="2">
                  <c:v>#N/A</c:v>
                </c:pt>
                <c:pt idx="3">
                  <c:v>9.73</c:v>
                </c:pt>
                <c:pt idx="4">
                  <c:v>#N/A</c:v>
                </c:pt>
                <c:pt idx="5">
                  <c:v>12.83</c:v>
                </c:pt>
                <c:pt idx="6">
                  <c:v>#N/A</c:v>
                </c:pt>
                <c:pt idx="7">
                  <c:v>14.44</c:v>
                </c:pt>
                <c:pt idx="8">
                  <c:v>#N/A</c:v>
                </c:pt>
                <c:pt idx="9">
                  <c:v>15.33</c:v>
                </c:pt>
              </c:numCache>
            </c:numRef>
          </c:val>
        </c:ser>
        <c:dLbls>
          <c:showLegendKey val="0"/>
          <c:showVal val="0"/>
          <c:showCatName val="0"/>
          <c:showSerName val="0"/>
          <c:showPercent val="0"/>
          <c:showBubbleSize val="0"/>
        </c:dLbls>
        <c:gapWidth val="150"/>
        <c:overlap val="100"/>
        <c:axId val="177828992"/>
        <c:axId val="177830528"/>
      </c:barChart>
      <c:catAx>
        <c:axId val="17782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830528"/>
        <c:crosses val="autoZero"/>
        <c:auto val="1"/>
        <c:lblAlgn val="ctr"/>
        <c:lblOffset val="100"/>
        <c:tickLblSkip val="1"/>
        <c:tickMarkSkip val="1"/>
        <c:noMultiLvlLbl val="0"/>
      </c:catAx>
      <c:valAx>
        <c:axId val="17783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828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2338</c:v>
                </c:pt>
                <c:pt idx="5">
                  <c:v>2298</c:v>
                </c:pt>
                <c:pt idx="8">
                  <c:v>2324</c:v>
                </c:pt>
                <c:pt idx="11">
                  <c:v>2490</c:v>
                </c:pt>
                <c:pt idx="14">
                  <c:v>2428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185</c:v>
                </c:pt>
                <c:pt idx="3">
                  <c:v>182</c:v>
                </c:pt>
                <c:pt idx="6">
                  <c:v>173</c:v>
                </c:pt>
                <c:pt idx="9">
                  <c:v>161</c:v>
                </c:pt>
                <c:pt idx="12">
                  <c:v>138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103</c:v>
                </c:pt>
                <c:pt idx="3">
                  <c:v>66</c:v>
                </c:pt>
                <c:pt idx="6">
                  <c:v>19</c:v>
                </c:pt>
                <c:pt idx="9">
                  <c:v>8</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553</c:v>
                </c:pt>
                <c:pt idx="3">
                  <c:v>634</c:v>
                </c:pt>
                <c:pt idx="6">
                  <c:v>907</c:v>
                </c:pt>
                <c:pt idx="9">
                  <c:v>1114</c:v>
                </c:pt>
                <c:pt idx="12">
                  <c:v>1025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2646</c:v>
                </c:pt>
                <c:pt idx="3">
                  <c:v>2534</c:v>
                </c:pt>
                <c:pt idx="6">
                  <c:v>2515</c:v>
                </c:pt>
                <c:pt idx="9">
                  <c:v>2395</c:v>
                </c:pt>
                <c:pt idx="12">
                  <c:v>2358</c:v>
                </c:pt>
              </c:numCache>
            </c:numRef>
          </c:val>
        </c:ser>
        <c:dLbls>
          <c:showLegendKey val="0"/>
          <c:showVal val="0"/>
          <c:showCatName val="0"/>
          <c:showSerName val="0"/>
          <c:showPercent val="0"/>
          <c:showBubbleSize val="0"/>
        </c:dLbls>
        <c:gapWidth val="100"/>
        <c:overlap val="100"/>
        <c:axId val="163825920"/>
        <c:axId val="16382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1149</c:v>
                </c:pt>
                <c:pt idx="2">
                  <c:v>#N/A</c:v>
                </c:pt>
                <c:pt idx="3">
                  <c:v>#N/A</c:v>
                </c:pt>
                <c:pt idx="4">
                  <c:v>1118</c:v>
                </c:pt>
                <c:pt idx="5">
                  <c:v>#N/A</c:v>
                </c:pt>
                <c:pt idx="6">
                  <c:v>#N/A</c:v>
                </c:pt>
                <c:pt idx="7">
                  <c:v>1290</c:v>
                </c:pt>
                <c:pt idx="8">
                  <c:v>#N/A</c:v>
                </c:pt>
                <c:pt idx="9">
                  <c:v>#N/A</c:v>
                </c:pt>
                <c:pt idx="10">
                  <c:v>1188</c:v>
                </c:pt>
                <c:pt idx="11">
                  <c:v>#N/A</c:v>
                </c:pt>
                <c:pt idx="12">
                  <c:v>#N/A</c:v>
                </c:pt>
                <c:pt idx="13">
                  <c:v>1100</c:v>
                </c:pt>
                <c:pt idx="14">
                  <c:v>#N/A</c:v>
                </c:pt>
              </c:numCache>
            </c:numRef>
          </c:val>
          <c:smooth val="0"/>
        </c:ser>
        <c:dLbls>
          <c:showLegendKey val="0"/>
          <c:showVal val="0"/>
          <c:showCatName val="0"/>
          <c:showSerName val="0"/>
          <c:showPercent val="0"/>
          <c:showBubbleSize val="0"/>
        </c:dLbls>
        <c:marker val="1"/>
        <c:smooth val="0"/>
        <c:axId val="163825920"/>
        <c:axId val="163828096"/>
      </c:lineChart>
      <c:catAx>
        <c:axId val="1638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828096"/>
        <c:crosses val="autoZero"/>
        <c:auto val="1"/>
        <c:lblAlgn val="ctr"/>
        <c:lblOffset val="100"/>
        <c:tickLblSkip val="1"/>
        <c:tickMarkSkip val="1"/>
        <c:noMultiLvlLbl val="0"/>
      </c:catAx>
      <c:valAx>
        <c:axId val="16382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20488</c:v>
                </c:pt>
                <c:pt idx="5">
                  <c:v>21894</c:v>
                </c:pt>
                <c:pt idx="8">
                  <c:v>22352</c:v>
                </c:pt>
                <c:pt idx="11">
                  <c:v>23520</c:v>
                </c:pt>
                <c:pt idx="14">
                  <c:v>23874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3516</c:v>
                </c:pt>
                <c:pt idx="5">
                  <c:v>3447</c:v>
                </c:pt>
                <c:pt idx="8">
                  <c:v>3156</c:v>
                </c:pt>
                <c:pt idx="11">
                  <c:v>2556</c:v>
                </c:pt>
                <c:pt idx="14">
                  <c:v>2052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3923</c:v>
                </c:pt>
                <c:pt idx="5">
                  <c:v>4257</c:v>
                </c:pt>
                <c:pt idx="8">
                  <c:v>4566</c:v>
                </c:pt>
                <c:pt idx="11">
                  <c:v>4755</c:v>
                </c:pt>
                <c:pt idx="14">
                  <c:v>4792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376</c:v>
                </c:pt>
                <c:pt idx="3">
                  <c:v>378</c:v>
                </c:pt>
                <c:pt idx="6">
                  <c:v>15</c:v>
                </c:pt>
                <c:pt idx="9">
                  <c:v>13</c:v>
                </c:pt>
                <c:pt idx="12">
                  <c:v>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3247</c:v>
                </c:pt>
                <c:pt idx="3">
                  <c:v>3122</c:v>
                </c:pt>
                <c:pt idx="6">
                  <c:v>2891</c:v>
                </c:pt>
                <c:pt idx="9">
                  <c:v>2629</c:v>
                </c:pt>
                <c:pt idx="12">
                  <c:v>2538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406</c:v>
                </c:pt>
                <c:pt idx="3">
                  <c:v>316</c:v>
                </c:pt>
                <c:pt idx="6">
                  <c:v>270</c:v>
                </c:pt>
                <c:pt idx="9">
                  <c:v>236</c:v>
                </c:pt>
                <c:pt idx="12">
                  <c:v>201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9337</c:v>
                </c:pt>
                <c:pt idx="3">
                  <c:v>8900</c:v>
                </c:pt>
                <c:pt idx="6">
                  <c:v>11375</c:v>
                </c:pt>
                <c:pt idx="9">
                  <c:v>12252</c:v>
                </c:pt>
                <c:pt idx="12">
                  <c:v>14102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957</c:v>
                </c:pt>
                <c:pt idx="3">
                  <c:v>822</c:v>
                </c:pt>
                <c:pt idx="6">
                  <c:v>690</c:v>
                </c:pt>
                <c:pt idx="9">
                  <c:v>560</c:v>
                </c:pt>
                <c:pt idx="12">
                  <c:v>445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21739</c:v>
                </c:pt>
                <c:pt idx="3">
                  <c:v>22173</c:v>
                </c:pt>
                <c:pt idx="6">
                  <c:v>21529</c:v>
                </c:pt>
                <c:pt idx="9">
                  <c:v>21651</c:v>
                </c:pt>
                <c:pt idx="12">
                  <c:v>21727</c:v>
                </c:pt>
              </c:numCache>
            </c:numRef>
          </c:val>
        </c:ser>
        <c:dLbls>
          <c:showLegendKey val="0"/>
          <c:showVal val="0"/>
          <c:showCatName val="0"/>
          <c:showSerName val="0"/>
          <c:showPercent val="0"/>
          <c:showBubbleSize val="0"/>
        </c:dLbls>
        <c:gapWidth val="100"/>
        <c:overlap val="100"/>
        <c:axId val="166232832"/>
        <c:axId val="16623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8135</c:v>
                </c:pt>
                <c:pt idx="2">
                  <c:v>#N/A</c:v>
                </c:pt>
                <c:pt idx="3">
                  <c:v>#N/A</c:v>
                </c:pt>
                <c:pt idx="4">
                  <c:v>6113</c:v>
                </c:pt>
                <c:pt idx="5">
                  <c:v>#N/A</c:v>
                </c:pt>
                <c:pt idx="6">
                  <c:v>#N/A</c:v>
                </c:pt>
                <c:pt idx="7">
                  <c:v>6696</c:v>
                </c:pt>
                <c:pt idx="8">
                  <c:v>#N/A</c:v>
                </c:pt>
                <c:pt idx="9">
                  <c:v>#N/A</c:v>
                </c:pt>
                <c:pt idx="10">
                  <c:v>6509</c:v>
                </c:pt>
                <c:pt idx="11">
                  <c:v>#N/A</c:v>
                </c:pt>
                <c:pt idx="12">
                  <c:v>#N/A</c:v>
                </c:pt>
                <c:pt idx="13">
                  <c:v>8319</c:v>
                </c:pt>
                <c:pt idx="14">
                  <c:v>#N/A</c:v>
                </c:pt>
              </c:numCache>
            </c:numRef>
          </c:val>
          <c:smooth val="0"/>
        </c:ser>
        <c:dLbls>
          <c:showLegendKey val="0"/>
          <c:showVal val="0"/>
          <c:showCatName val="0"/>
          <c:showSerName val="0"/>
          <c:showPercent val="0"/>
          <c:showBubbleSize val="0"/>
        </c:dLbls>
        <c:marker val="1"/>
        <c:smooth val="0"/>
        <c:axId val="166232832"/>
        <c:axId val="166234752"/>
      </c:lineChart>
      <c:catAx>
        <c:axId val="16623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234752"/>
        <c:crosses val="autoZero"/>
        <c:auto val="1"/>
        <c:lblAlgn val="ctr"/>
        <c:lblOffset val="100"/>
        <c:tickLblSkip val="1"/>
        <c:tickMarkSkip val="1"/>
        <c:noMultiLvlLbl val="0"/>
      </c:catAx>
      <c:valAx>
        <c:axId val="16623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3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8807168"/>
        <c:axId val="178809088"/>
      </c:scatterChart>
      <c:valAx>
        <c:axId val="178807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809088"/>
        <c:crosses val="autoZero"/>
        <c:crossBetween val="midCat"/>
      </c:valAx>
      <c:valAx>
        <c:axId val="178809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807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13.4</c:v>
                </c:pt>
                <c:pt idx="1">
                  <c:v>11.7</c:v>
                </c:pt>
                <c:pt idx="2">
                  <c:v>12.3</c:v>
                </c:pt>
                <c:pt idx="3">
                  <c:v>12.6</c:v>
                </c:pt>
                <c:pt idx="4">
                  <c:v>12.6</c:v>
                </c:pt>
              </c:numCache>
            </c:numRef>
          </c:xVal>
          <c:yVal>
            <c:numRef>
              <c:f>公会計指標分析・財政指標組合せ分析表!$K$73:$O$73</c:f>
              <c:numCache>
                <c:formatCode>#,##0.0;"▲ "#,##0.0</c:formatCode>
                <c:ptCount val="5"/>
                <c:pt idx="0">
                  <c:v>84.1</c:v>
                </c:pt>
                <c:pt idx="1">
                  <c:v>64.2</c:v>
                </c:pt>
                <c:pt idx="2">
                  <c:v>70</c:v>
                </c:pt>
                <c:pt idx="3">
                  <c:v>69.5</c:v>
                </c:pt>
                <c:pt idx="4">
                  <c:v>87.9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78548096"/>
        <c:axId val="178554368"/>
      </c:scatterChart>
      <c:valAx>
        <c:axId val="178548096"/>
        <c:scaling>
          <c:orientation val="minMax"/>
          <c:max val="14.1"/>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554368"/>
        <c:crosses val="autoZero"/>
        <c:crossBetween val="midCat"/>
      </c:valAx>
      <c:valAx>
        <c:axId val="178554368"/>
        <c:scaling>
          <c:orientation val="minMax"/>
          <c:max val="94"/>
          <c:min val="5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548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既発債の償還終了により元利償還金は減少しているが、普通建設事業に係る起債償還に伴い高い水準にある。公営企業債の元利償還金に対する繰入金は、市立病院改築事業に伴う企業債発行により平成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増加傾向にある。算入公債費等は、近年過疎債等の算入率の高い起債を優先発行しているため今後増加する見込みであり分子の改善要因となるが、起債発行額を元金償還額より抑える方針とし、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は、普通建設事業に伴う起債発行により高い水準で推移している。公営企業債等繰入見込額は、公共下水道の整備率が高いことに伴う公共下水道事業会計への繰入が高止まりしていることに加え、市立八幡浜総合病院改築事業に伴う企業債発行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年度からさらに増加している。財政調整基金等の充当可能基金を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年連続で積み増しし、過疎債等の算入率の高い起債を優先発行していることにより、基準財政需要額算入見込額が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増加していることは分子の改善要因ではあるが、今後は普通建設事業を縮小し、地方債現在高の減少に努める。また、充当可能基金である財政調整基金及び減債基金の積み増しを行い、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長引く景気低迷、過疎化による個人・法人市民税の減収、地価の下落による固定資産税の減収などから</a:t>
          </a:r>
          <a:r>
            <a:rPr kumimoji="1" lang="en-US" altLang="ja-JP" sz="1300">
              <a:solidFill>
                <a:schemeClr val="dk1"/>
              </a:solidFill>
              <a:effectLst/>
              <a:latin typeface="+mn-ea"/>
              <a:ea typeface="+mn-ea"/>
              <a:cs typeface="+mn-cs"/>
            </a:rPr>
            <a:t>0.35</a:t>
          </a:r>
          <a:r>
            <a:rPr kumimoji="1" lang="ja-JP" altLang="ja-JP" sz="1300">
              <a:solidFill>
                <a:schemeClr val="dk1"/>
              </a:solidFill>
              <a:effectLst/>
              <a:latin typeface="+mn-lt"/>
              <a:ea typeface="+mn-ea"/>
              <a:cs typeface="+mn-cs"/>
            </a:rPr>
            <a:t>と類似団体平均を</a:t>
          </a:r>
          <a:r>
            <a:rPr kumimoji="1" lang="en-US" altLang="ja-JP" sz="1300">
              <a:solidFill>
                <a:schemeClr val="dk1"/>
              </a:solidFill>
              <a:effectLst/>
              <a:latin typeface="+mn-ea"/>
              <a:ea typeface="+mn-ea"/>
              <a:cs typeface="+mn-cs"/>
            </a:rPr>
            <a:t>0.04</a:t>
          </a:r>
          <a:r>
            <a:rPr kumimoji="1" lang="ja-JP" altLang="ja-JP" sz="1300">
              <a:solidFill>
                <a:schemeClr val="dk1"/>
              </a:solidFill>
              <a:effectLst/>
              <a:latin typeface="+mn-lt"/>
              <a:ea typeface="+mn-ea"/>
              <a:cs typeface="+mn-cs"/>
            </a:rPr>
            <a:t>下回っている。退職者不補充等の定員管理・給与の適正化、第三者機関の補助金検討委員会による補助金の見直し、指定管理者制度の積極導入、投資的経費の抑制等、歳出の徹底的な見直しを実施する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税収の徴収率向上対策、債権管理室による税外債権の回収、市有財産の売却</a:t>
          </a:r>
          <a:r>
            <a:rPr kumimoji="1" lang="ja-JP" altLang="en-US" sz="1300">
              <a:solidFill>
                <a:schemeClr val="dk1"/>
              </a:solidFill>
              <a:effectLst/>
              <a:latin typeface="+mn-lt"/>
              <a:ea typeface="+mn-ea"/>
              <a:cs typeface="+mn-cs"/>
            </a:rPr>
            <a:t>、広告事業、ふるさと納税の</a:t>
          </a:r>
          <a:r>
            <a:rPr kumimoji="1" lang="en-US" altLang="ja-JP" sz="1300">
              <a:solidFill>
                <a:schemeClr val="dk1"/>
              </a:solidFill>
              <a:effectLst/>
              <a:latin typeface="+mn-ea"/>
              <a:ea typeface="+mn-ea"/>
              <a:cs typeface="+mn-cs"/>
            </a:rPr>
            <a:t>PR</a:t>
          </a:r>
          <a:r>
            <a:rPr kumimoji="1" lang="ja-JP" altLang="en-US" sz="1300">
              <a:solidFill>
                <a:schemeClr val="dk1"/>
              </a:solidFill>
              <a:effectLst/>
              <a:latin typeface="+mn-ea"/>
              <a:ea typeface="+mn-ea"/>
              <a:cs typeface="+mn-cs"/>
            </a:rPr>
            <a:t>の強化</a:t>
          </a:r>
          <a:r>
            <a:rPr kumimoji="1" lang="ja-JP" altLang="ja-JP" sz="1300">
              <a:solidFill>
                <a:schemeClr val="dk1"/>
              </a:solidFill>
              <a:effectLst/>
              <a:latin typeface="+mn-lt"/>
              <a:ea typeface="+mn-ea"/>
              <a:cs typeface="+mn-cs"/>
            </a:rPr>
            <a:t>等の歳入確保に努める。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経常収支比率は、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年度</a:t>
          </a:r>
          <a:r>
            <a:rPr kumimoji="1" lang="ja-JP" altLang="en-US" sz="1300">
              <a:solidFill>
                <a:schemeClr val="dk1"/>
              </a:solidFill>
              <a:effectLst/>
              <a:latin typeface="+mn-lt"/>
              <a:ea typeface="+mn-ea"/>
              <a:cs typeface="+mn-cs"/>
            </a:rPr>
            <a:t>から</a:t>
          </a:r>
          <a:r>
            <a:rPr kumimoji="1" lang="en-US" altLang="ja-JP" sz="1300">
              <a:solidFill>
                <a:schemeClr val="dk1"/>
              </a:solidFill>
              <a:effectLst/>
              <a:latin typeface="+mn-ea"/>
              <a:ea typeface="+mn-ea"/>
              <a:cs typeface="+mn-cs"/>
            </a:rPr>
            <a:t>90</a:t>
          </a:r>
          <a:r>
            <a:rPr kumimoji="1" lang="ja-JP" altLang="ja-JP" sz="1300">
              <a:solidFill>
                <a:schemeClr val="dk1"/>
              </a:solidFill>
              <a:effectLst/>
              <a:latin typeface="+mn-lt"/>
              <a:ea typeface="+mn-ea"/>
              <a:cs typeface="+mn-cs"/>
            </a:rPr>
            <a:t>％台</a:t>
          </a:r>
          <a:r>
            <a:rPr kumimoji="1" lang="ja-JP" altLang="en-US" sz="1300">
              <a:solidFill>
                <a:schemeClr val="dk1"/>
              </a:solidFill>
              <a:effectLst/>
              <a:latin typeface="+mn-lt"/>
              <a:ea typeface="+mn-ea"/>
              <a:cs typeface="+mn-cs"/>
            </a:rPr>
            <a:t>で推移</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a:t>
          </a:r>
          <a:r>
            <a:rPr kumimoji="1" lang="ja-JP" altLang="ja-JP" sz="1300">
              <a:solidFill>
                <a:schemeClr val="dk1"/>
              </a:solidFill>
              <a:effectLst/>
              <a:latin typeface="+mn-lt"/>
              <a:ea typeface="+mn-ea"/>
              <a:cs typeface="+mn-cs"/>
            </a:rPr>
            <a:t>は</a:t>
          </a:r>
          <a:r>
            <a:rPr kumimoji="1" lang="en-US" altLang="ja-JP" sz="1300">
              <a:solidFill>
                <a:schemeClr val="dk1"/>
              </a:solidFill>
              <a:effectLst/>
              <a:latin typeface="+mn-ea"/>
              <a:ea typeface="+mn-ea"/>
              <a:cs typeface="+mn-cs"/>
            </a:rPr>
            <a:t>94.7</a:t>
          </a:r>
          <a:r>
            <a:rPr kumimoji="1" lang="ja-JP" altLang="ja-JP" sz="1300">
              <a:solidFill>
                <a:schemeClr val="dk1"/>
              </a:solidFill>
              <a:effectLst/>
              <a:latin typeface="+mn-lt"/>
              <a:ea typeface="+mn-ea"/>
              <a:cs typeface="+mn-cs"/>
            </a:rPr>
            <a:t>％と類似団体平均を</a:t>
          </a:r>
          <a:r>
            <a:rPr kumimoji="1" lang="en-US" altLang="ja-JP" sz="1300">
              <a:solidFill>
                <a:schemeClr val="dk1"/>
              </a:solidFill>
              <a:effectLst/>
              <a:latin typeface="+mn-ea"/>
              <a:ea typeface="+mn-ea"/>
              <a:cs typeface="+mn-cs"/>
            </a:rPr>
            <a:t>5.8</a:t>
          </a:r>
          <a:r>
            <a:rPr kumimoji="1" lang="ja-JP" altLang="ja-JP" sz="1300">
              <a:solidFill>
                <a:schemeClr val="dk1"/>
              </a:solidFill>
              <a:effectLst/>
              <a:latin typeface="+mn-lt"/>
              <a:ea typeface="+mn-ea"/>
              <a:cs typeface="+mn-cs"/>
            </a:rPr>
            <a:t>ポイント上回っている。人件費・扶助費・公債費の義務的経費については、いずれも類似団体平均を下回っているが比率が高くなっているのは、市で自治体病院を抱えることによる繰出金や公共下水道の整備率が高いことに伴い公共下水道事業会計へ公債費の繰出金が多くなっているためである。今後、経常経費の中で構成比が大きい人件費については、退職者不補充等の定員適正管理により抑制に努め、繰出金については、全ての特別会計で経費支出の効率化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123402</xdr:rowOff>
    </xdr:from>
    <xdr:to>
      <xdr:col>7</xdr:col>
      <xdr:colOff>152400</xdr:colOff>
      <xdr:row>61</xdr:row>
      <xdr:rowOff>155575</xdr:rowOff>
    </xdr:to>
    <xdr:cxnSp macro="">
      <xdr:nvCxnSpPr>
        <xdr:cNvPr id="131" name="直線コネクタ 130"/>
        <xdr:cNvCxnSpPr/>
      </xdr:nvCxnSpPr>
      <xdr:spPr>
        <a:xfrm flipV="1">
          <a:off x="4114800" y="1058185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38946</xdr:rowOff>
    </xdr:from>
    <xdr:to>
      <xdr:col>6</xdr:col>
      <xdr:colOff>0</xdr:colOff>
      <xdr:row>61</xdr:row>
      <xdr:rowOff>155575</xdr:rowOff>
    </xdr:to>
    <xdr:cxnSp macro="">
      <xdr:nvCxnSpPr>
        <xdr:cNvPr id="134" name="直線コネクタ 133"/>
        <xdr:cNvCxnSpPr/>
      </xdr:nvCxnSpPr>
      <xdr:spPr>
        <a:xfrm>
          <a:off x="3225800" y="1049739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38946</xdr:rowOff>
    </xdr:from>
    <xdr:to>
      <xdr:col>4</xdr:col>
      <xdr:colOff>482600</xdr:colOff>
      <xdr:row>61</xdr:row>
      <xdr:rowOff>83185</xdr:rowOff>
    </xdr:to>
    <xdr:cxnSp macro="">
      <xdr:nvCxnSpPr>
        <xdr:cNvPr id="137" name="直線コネクタ 136"/>
        <xdr:cNvCxnSpPr/>
      </xdr:nvCxnSpPr>
      <xdr:spPr>
        <a:xfrm flipV="1">
          <a:off x="2336800" y="1049739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37465</xdr:rowOff>
    </xdr:from>
    <xdr:to>
      <xdr:col>3</xdr:col>
      <xdr:colOff>279400</xdr:colOff>
      <xdr:row>61</xdr:row>
      <xdr:rowOff>83185</xdr:rowOff>
    </xdr:to>
    <xdr:cxnSp macro="">
      <xdr:nvCxnSpPr>
        <xdr:cNvPr id="140" name="直線コネクタ 139"/>
        <xdr:cNvCxnSpPr/>
      </xdr:nvCxnSpPr>
      <xdr:spPr>
        <a:xfrm>
          <a:off x="1447800" y="1032446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72602</xdr:rowOff>
    </xdr:from>
    <xdr:to>
      <xdr:col>7</xdr:col>
      <xdr:colOff>203200</xdr:colOff>
      <xdr:row>62</xdr:row>
      <xdr:rowOff>2752</xdr:rowOff>
    </xdr:to>
    <xdr:sp macro="" textlink="">
      <xdr:nvSpPr>
        <xdr:cNvPr id="150" name="円/楕円 149"/>
        <xdr:cNvSpPr/>
      </xdr:nvSpPr>
      <xdr:spPr>
        <a:xfrm>
          <a:off x="4902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44679</xdr:rowOff>
    </xdr:from>
    <xdr:ext cx="762000" cy="259045"/>
    <xdr:sp macro="" textlink="">
      <xdr:nvSpPr>
        <xdr:cNvPr id="151" name="財政構造の弾力性該当値テキスト"/>
        <xdr:cNvSpPr txBox="1"/>
      </xdr:nvSpPr>
      <xdr:spPr>
        <a:xfrm>
          <a:off x="5041900" y="1050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104775</xdr:rowOff>
    </xdr:from>
    <xdr:to>
      <xdr:col>6</xdr:col>
      <xdr:colOff>50800</xdr:colOff>
      <xdr:row>62</xdr:row>
      <xdr:rowOff>34925</xdr:rowOff>
    </xdr:to>
    <xdr:sp macro="" textlink="">
      <xdr:nvSpPr>
        <xdr:cNvPr id="152" name="円/楕円 151"/>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53" name="テキスト ボックス 152"/>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159596</xdr:rowOff>
    </xdr:from>
    <xdr:to>
      <xdr:col>4</xdr:col>
      <xdr:colOff>533400</xdr:colOff>
      <xdr:row>61</xdr:row>
      <xdr:rowOff>89746</xdr:rowOff>
    </xdr:to>
    <xdr:sp macro="" textlink="">
      <xdr:nvSpPr>
        <xdr:cNvPr id="154" name="円/楕円 153"/>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74523</xdr:rowOff>
    </xdr:from>
    <xdr:ext cx="762000" cy="259045"/>
    <xdr:sp macro="" textlink="">
      <xdr:nvSpPr>
        <xdr:cNvPr id="155" name="テキスト ボックス 154"/>
        <xdr:cNvSpPr txBox="1"/>
      </xdr:nvSpPr>
      <xdr:spPr>
        <a:xfrm>
          <a:off x="2844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32385</xdr:rowOff>
    </xdr:from>
    <xdr:to>
      <xdr:col>3</xdr:col>
      <xdr:colOff>330200</xdr:colOff>
      <xdr:row>61</xdr:row>
      <xdr:rowOff>133985</xdr:rowOff>
    </xdr:to>
    <xdr:sp macro="" textlink="">
      <xdr:nvSpPr>
        <xdr:cNvPr id="156" name="円/楕円 155"/>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118762</xdr:rowOff>
    </xdr:from>
    <xdr:ext cx="762000" cy="259045"/>
    <xdr:sp macro="" textlink="">
      <xdr:nvSpPr>
        <xdr:cNvPr id="157" name="テキスト ボックス 156"/>
        <xdr:cNvSpPr txBox="1"/>
      </xdr:nvSpPr>
      <xdr:spPr>
        <a:xfrm>
          <a:off x="1955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158115</xdr:rowOff>
    </xdr:from>
    <xdr:to>
      <xdr:col>2</xdr:col>
      <xdr:colOff>127000</xdr:colOff>
      <xdr:row>60</xdr:row>
      <xdr:rowOff>88265</xdr:rowOff>
    </xdr:to>
    <xdr:sp macro="" textlink="">
      <xdr:nvSpPr>
        <xdr:cNvPr id="158" name="円/楕円 157"/>
        <xdr:cNvSpPr/>
      </xdr:nvSpPr>
      <xdr:spPr>
        <a:xfrm>
          <a:off x="1397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98442</xdr:rowOff>
    </xdr:from>
    <xdr:ext cx="762000" cy="259045"/>
    <xdr:sp macro="" textlink="">
      <xdr:nvSpPr>
        <xdr:cNvPr id="159" name="テキスト ボックス 158"/>
        <xdr:cNvSpPr txBox="1"/>
      </xdr:nvSpPr>
      <xdr:spPr>
        <a:xfrm>
          <a:off x="1066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[162,764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年度までは類似団体平均を下回っていたが、投資的経費の増加に伴う事業費支弁人件費の増加などにより、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5,692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った。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や職員数の削減により臨時職員が増え、賃金（物件費）が増加していることが要因となっている。今後も民間委託が可能な業務については適宜見直しを行う。</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170340</xdr:rowOff>
    </xdr:from>
    <xdr:to>
      <xdr:col>7</xdr:col>
      <xdr:colOff>152400</xdr:colOff>
      <xdr:row>83</xdr:row>
      <xdr:rowOff>75149</xdr:rowOff>
    </xdr:to>
    <xdr:cxnSp macro="">
      <xdr:nvCxnSpPr>
        <xdr:cNvPr id="194" name="直線コネクタ 193"/>
        <xdr:cNvCxnSpPr/>
      </xdr:nvCxnSpPr>
      <xdr:spPr>
        <a:xfrm>
          <a:off x="4114800" y="14229240"/>
          <a:ext cx="838200" cy="7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116368</xdr:rowOff>
    </xdr:from>
    <xdr:to>
      <xdr:col>6</xdr:col>
      <xdr:colOff>0</xdr:colOff>
      <xdr:row>82</xdr:row>
      <xdr:rowOff>170340</xdr:rowOff>
    </xdr:to>
    <xdr:cxnSp macro="">
      <xdr:nvCxnSpPr>
        <xdr:cNvPr id="197" name="直線コネクタ 196"/>
        <xdr:cNvCxnSpPr/>
      </xdr:nvCxnSpPr>
      <xdr:spPr>
        <a:xfrm>
          <a:off x="3225800" y="14175268"/>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116368</xdr:rowOff>
    </xdr:from>
    <xdr:to>
      <xdr:col>4</xdr:col>
      <xdr:colOff>482600</xdr:colOff>
      <xdr:row>82</xdr:row>
      <xdr:rowOff>120800</xdr:rowOff>
    </xdr:to>
    <xdr:cxnSp macro="">
      <xdr:nvCxnSpPr>
        <xdr:cNvPr id="200" name="直線コネクタ 199"/>
        <xdr:cNvCxnSpPr/>
      </xdr:nvCxnSpPr>
      <xdr:spPr>
        <a:xfrm flipV="1">
          <a:off x="2336800" y="14175268"/>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93960</xdr:rowOff>
    </xdr:from>
    <xdr:to>
      <xdr:col>3</xdr:col>
      <xdr:colOff>279400</xdr:colOff>
      <xdr:row>82</xdr:row>
      <xdr:rowOff>120800</xdr:rowOff>
    </xdr:to>
    <xdr:cxnSp macro="">
      <xdr:nvCxnSpPr>
        <xdr:cNvPr id="203" name="直線コネクタ 202"/>
        <xdr:cNvCxnSpPr/>
      </xdr:nvCxnSpPr>
      <xdr:spPr>
        <a:xfrm>
          <a:off x="1447800" y="14152860"/>
          <a:ext cx="889000" cy="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24349</xdr:rowOff>
    </xdr:from>
    <xdr:to>
      <xdr:col>7</xdr:col>
      <xdr:colOff>203200</xdr:colOff>
      <xdr:row>83</xdr:row>
      <xdr:rowOff>125949</xdr:rowOff>
    </xdr:to>
    <xdr:sp macro="" textlink="">
      <xdr:nvSpPr>
        <xdr:cNvPr id="213" name="円/楕円 212"/>
        <xdr:cNvSpPr/>
      </xdr:nvSpPr>
      <xdr:spPr>
        <a:xfrm>
          <a:off x="4902200" y="14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167876</xdr:rowOff>
    </xdr:from>
    <xdr:ext cx="762000" cy="259045"/>
    <xdr:sp macro="" textlink="">
      <xdr:nvSpPr>
        <xdr:cNvPr id="214" name="人件費・物件費等の状況該当値テキスト"/>
        <xdr:cNvSpPr txBox="1"/>
      </xdr:nvSpPr>
      <xdr:spPr>
        <a:xfrm>
          <a:off x="5041900" y="1422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162,764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119540</xdr:rowOff>
    </xdr:from>
    <xdr:to>
      <xdr:col>6</xdr:col>
      <xdr:colOff>50800</xdr:colOff>
      <xdr:row>83</xdr:row>
      <xdr:rowOff>49690</xdr:rowOff>
    </xdr:to>
    <xdr:sp macro="" textlink="">
      <xdr:nvSpPr>
        <xdr:cNvPr id="215" name="円/楕円 214"/>
        <xdr:cNvSpPr/>
      </xdr:nvSpPr>
      <xdr:spPr>
        <a:xfrm>
          <a:off x="4064000" y="141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34467</xdr:rowOff>
    </xdr:from>
    <xdr:ext cx="736600" cy="259045"/>
    <xdr:sp macro="" textlink="">
      <xdr:nvSpPr>
        <xdr:cNvPr id="216" name="テキスト ボックス 215"/>
        <xdr:cNvSpPr txBox="1"/>
      </xdr:nvSpPr>
      <xdr:spPr>
        <a:xfrm>
          <a:off x="3733800" y="142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65568</xdr:rowOff>
    </xdr:from>
    <xdr:to>
      <xdr:col>4</xdr:col>
      <xdr:colOff>533400</xdr:colOff>
      <xdr:row>82</xdr:row>
      <xdr:rowOff>167168</xdr:rowOff>
    </xdr:to>
    <xdr:sp macro="" textlink="">
      <xdr:nvSpPr>
        <xdr:cNvPr id="217" name="円/楕円 216"/>
        <xdr:cNvSpPr/>
      </xdr:nvSpPr>
      <xdr:spPr>
        <a:xfrm>
          <a:off x="3175000" y="141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5895</xdr:rowOff>
    </xdr:from>
    <xdr:ext cx="762000" cy="259045"/>
    <xdr:sp macro="" textlink="">
      <xdr:nvSpPr>
        <xdr:cNvPr id="218" name="テキスト ボックス 217"/>
        <xdr:cNvSpPr txBox="1"/>
      </xdr:nvSpPr>
      <xdr:spPr>
        <a:xfrm>
          <a:off x="2844800" y="1389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70000</xdr:rowOff>
    </xdr:from>
    <xdr:to>
      <xdr:col>3</xdr:col>
      <xdr:colOff>330200</xdr:colOff>
      <xdr:row>83</xdr:row>
      <xdr:rowOff>150</xdr:rowOff>
    </xdr:to>
    <xdr:sp macro="" textlink="">
      <xdr:nvSpPr>
        <xdr:cNvPr id="219" name="円/楕円 218"/>
        <xdr:cNvSpPr/>
      </xdr:nvSpPr>
      <xdr:spPr>
        <a:xfrm>
          <a:off x="2286000" y="141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10327</xdr:rowOff>
    </xdr:from>
    <xdr:ext cx="762000" cy="259045"/>
    <xdr:sp macro="" textlink="">
      <xdr:nvSpPr>
        <xdr:cNvPr id="220" name="テキスト ボックス 219"/>
        <xdr:cNvSpPr txBox="1"/>
      </xdr:nvSpPr>
      <xdr:spPr>
        <a:xfrm>
          <a:off x="1955800" y="138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147,124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43160</xdr:rowOff>
    </xdr:from>
    <xdr:to>
      <xdr:col>2</xdr:col>
      <xdr:colOff>127000</xdr:colOff>
      <xdr:row>82</xdr:row>
      <xdr:rowOff>144760</xdr:rowOff>
    </xdr:to>
    <xdr:sp macro="" textlink="">
      <xdr:nvSpPr>
        <xdr:cNvPr id="221" name="円/楕円 220"/>
        <xdr:cNvSpPr/>
      </xdr:nvSpPr>
      <xdr:spPr>
        <a:xfrm>
          <a:off x="1397000" y="14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154937</xdr:rowOff>
    </xdr:from>
    <xdr:ext cx="762000" cy="259045"/>
    <xdr:sp macro="" textlink="">
      <xdr:nvSpPr>
        <xdr:cNvPr id="222" name="テキスト ボックス 221"/>
        <xdr:cNvSpPr txBox="1"/>
      </xdr:nvSpPr>
      <xdr:spPr>
        <a:xfrm>
          <a:off x="1066800" y="138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現行の給料表は人事院勧告を完全実施し、手当の見直し等を行っており、ラスパイレス指数は類似団体平均と同じ数値となっている。人事評価制度の導入などにより、職務・職責に応じた給与構造への転換を図り、今後も類似団体平均水準を維持す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254</xdr:rowOff>
    </xdr:to>
    <xdr:cxnSp macro="">
      <xdr:nvCxnSpPr>
        <xdr:cNvPr id="254" name="直線コネクタ 253"/>
        <xdr:cNvCxnSpPr/>
      </xdr:nvCxnSpPr>
      <xdr:spPr>
        <a:xfrm flipV="1">
          <a:off x="16179800" y="147401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254</xdr:rowOff>
    </xdr:from>
    <xdr:to>
      <xdr:col>23</xdr:col>
      <xdr:colOff>406400</xdr:colOff>
      <xdr:row>86</xdr:row>
      <xdr:rowOff>254</xdr:rowOff>
    </xdr:to>
    <xdr:cxnSp macro="">
      <xdr:nvCxnSpPr>
        <xdr:cNvPr id="257" name="直線コネクタ 256"/>
        <xdr:cNvCxnSpPr/>
      </xdr:nvCxnSpPr>
      <xdr:spPr>
        <a:xfrm>
          <a:off x="15290800" y="14744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254</xdr:rowOff>
    </xdr:from>
    <xdr:to>
      <xdr:col>22</xdr:col>
      <xdr:colOff>203200</xdr:colOff>
      <xdr:row>88</xdr:row>
      <xdr:rowOff>28956</xdr:rowOff>
    </xdr:to>
    <xdr:cxnSp macro="">
      <xdr:nvCxnSpPr>
        <xdr:cNvPr id="260" name="直線コネクタ 259"/>
        <xdr:cNvCxnSpPr/>
      </xdr:nvCxnSpPr>
      <xdr:spPr>
        <a:xfrm flipV="1">
          <a:off x="14401800" y="1474495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28956</xdr:rowOff>
    </xdr:from>
    <xdr:to>
      <xdr:col>21</xdr:col>
      <xdr:colOff>0</xdr:colOff>
      <xdr:row>88</xdr:row>
      <xdr:rowOff>28956</xdr:rowOff>
    </xdr:to>
    <xdr:cxnSp macro="">
      <xdr:nvCxnSpPr>
        <xdr:cNvPr id="263" name="直線コネクタ 262"/>
        <xdr:cNvCxnSpPr/>
      </xdr:nvCxnSpPr>
      <xdr:spPr>
        <a:xfrm>
          <a:off x="13512800" y="1511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3" name="円/楕円 272"/>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4"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75" name="円/楕円 274"/>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6" name="テキスト ボックス 275"/>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120904</xdr:rowOff>
    </xdr:from>
    <xdr:to>
      <xdr:col>22</xdr:col>
      <xdr:colOff>254000</xdr:colOff>
      <xdr:row>86</xdr:row>
      <xdr:rowOff>51054</xdr:rowOff>
    </xdr:to>
    <xdr:sp macro="" textlink="">
      <xdr:nvSpPr>
        <xdr:cNvPr id="277" name="円/楕円 276"/>
        <xdr:cNvSpPr/>
      </xdr:nvSpPr>
      <xdr:spPr>
        <a:xfrm>
          <a:off x="15240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35831</xdr:rowOff>
    </xdr:from>
    <xdr:ext cx="762000" cy="259045"/>
    <xdr:sp macro="" textlink="">
      <xdr:nvSpPr>
        <xdr:cNvPr id="278" name="テキスト ボックス 277"/>
        <xdr:cNvSpPr txBox="1"/>
      </xdr:nvSpPr>
      <xdr:spPr>
        <a:xfrm>
          <a:off x="14909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149606</xdr:rowOff>
    </xdr:from>
    <xdr:to>
      <xdr:col>21</xdr:col>
      <xdr:colOff>50800</xdr:colOff>
      <xdr:row>88</xdr:row>
      <xdr:rowOff>79756</xdr:rowOff>
    </xdr:to>
    <xdr:sp macro="" textlink="">
      <xdr:nvSpPr>
        <xdr:cNvPr id="279" name="円/楕円 278"/>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64533</xdr:rowOff>
    </xdr:from>
    <xdr:ext cx="762000" cy="259045"/>
    <xdr:sp macro="" textlink="">
      <xdr:nvSpPr>
        <xdr:cNvPr id="280" name="テキスト ボックス 279"/>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149606</xdr:rowOff>
    </xdr:from>
    <xdr:to>
      <xdr:col>19</xdr:col>
      <xdr:colOff>533400</xdr:colOff>
      <xdr:row>88</xdr:row>
      <xdr:rowOff>79756</xdr:rowOff>
    </xdr:to>
    <xdr:sp macro="" textlink="">
      <xdr:nvSpPr>
        <xdr:cNvPr id="281" name="円/楕円 280"/>
        <xdr:cNvSpPr/>
      </xdr:nvSpPr>
      <xdr:spPr>
        <a:xfrm>
          <a:off x="13462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64533</xdr:rowOff>
    </xdr:from>
    <xdr:ext cx="762000" cy="259045"/>
    <xdr:sp macro="" textlink="">
      <xdr:nvSpPr>
        <xdr:cNvPr id="282" name="テキスト ボックス 281"/>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人下回っており、定員適正化計画の成果が表れている。定員適正化計画（計画期間：平成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人の削減を行い、合併（Ｈ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17.3.28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）以降、退職者の不補充等により目標数値以上に職員数を削減してきたが、過剰な職員数の削減は住民サービスの低下をまねくおそれがあるため、今後は、定員適正化計画（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年度）に基づいて中長期的な視点で職員採用を実施し、適正な人員配置に努める。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59872</xdr:rowOff>
    </xdr:from>
    <xdr:to>
      <xdr:col>24</xdr:col>
      <xdr:colOff>558800</xdr:colOff>
      <xdr:row>60</xdr:row>
      <xdr:rowOff>71937</xdr:rowOff>
    </xdr:to>
    <xdr:cxnSp macro="">
      <xdr:nvCxnSpPr>
        <xdr:cNvPr id="319" name="直線コネクタ 318"/>
        <xdr:cNvCxnSpPr/>
      </xdr:nvCxnSpPr>
      <xdr:spPr>
        <a:xfrm flipV="1">
          <a:off x="16179800" y="1034687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46083</xdr:rowOff>
    </xdr:from>
    <xdr:to>
      <xdr:col>23</xdr:col>
      <xdr:colOff>406400</xdr:colOff>
      <xdr:row>60</xdr:row>
      <xdr:rowOff>71937</xdr:rowOff>
    </xdr:to>
    <xdr:cxnSp macro="">
      <xdr:nvCxnSpPr>
        <xdr:cNvPr id="322" name="直線コネクタ 321"/>
        <xdr:cNvCxnSpPr/>
      </xdr:nvCxnSpPr>
      <xdr:spPr>
        <a:xfrm>
          <a:off x="15290800" y="1033308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35741</xdr:rowOff>
    </xdr:from>
    <xdr:to>
      <xdr:col>22</xdr:col>
      <xdr:colOff>203200</xdr:colOff>
      <xdr:row>60</xdr:row>
      <xdr:rowOff>46083</xdr:rowOff>
    </xdr:to>
    <xdr:cxnSp macro="">
      <xdr:nvCxnSpPr>
        <xdr:cNvPr id="325" name="直線コネクタ 324"/>
        <xdr:cNvCxnSpPr/>
      </xdr:nvCxnSpPr>
      <xdr:spPr>
        <a:xfrm>
          <a:off x="14401800" y="103227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35741</xdr:rowOff>
    </xdr:from>
    <xdr:to>
      <xdr:col>21</xdr:col>
      <xdr:colOff>0</xdr:colOff>
      <xdr:row>60</xdr:row>
      <xdr:rowOff>52977</xdr:rowOff>
    </xdr:to>
    <xdr:cxnSp macro="">
      <xdr:nvCxnSpPr>
        <xdr:cNvPr id="328" name="直線コネクタ 327"/>
        <xdr:cNvCxnSpPr/>
      </xdr:nvCxnSpPr>
      <xdr:spPr>
        <a:xfrm flipV="1">
          <a:off x="13512800" y="103227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9072</xdr:rowOff>
    </xdr:from>
    <xdr:to>
      <xdr:col>24</xdr:col>
      <xdr:colOff>609600</xdr:colOff>
      <xdr:row>60</xdr:row>
      <xdr:rowOff>110672</xdr:rowOff>
    </xdr:to>
    <xdr:sp macro="" textlink="">
      <xdr:nvSpPr>
        <xdr:cNvPr id="338" name="円/楕円 337"/>
        <xdr:cNvSpPr/>
      </xdr:nvSpPr>
      <xdr:spPr>
        <a:xfrm>
          <a:off x="16967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25599</xdr:rowOff>
    </xdr:from>
    <xdr:ext cx="762000" cy="259045"/>
    <xdr:sp macro="" textlink="">
      <xdr:nvSpPr>
        <xdr:cNvPr id="339" name="定員管理の状況該当値テキスト"/>
        <xdr:cNvSpPr txBox="1"/>
      </xdr:nvSpPr>
      <xdr:spPr>
        <a:xfrm>
          <a:off x="17106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21137</xdr:rowOff>
    </xdr:from>
    <xdr:to>
      <xdr:col>23</xdr:col>
      <xdr:colOff>457200</xdr:colOff>
      <xdr:row>60</xdr:row>
      <xdr:rowOff>122737</xdr:rowOff>
    </xdr:to>
    <xdr:sp macro="" textlink="">
      <xdr:nvSpPr>
        <xdr:cNvPr id="340" name="円/楕円 339"/>
        <xdr:cNvSpPr/>
      </xdr:nvSpPr>
      <xdr:spPr>
        <a:xfrm>
          <a:off x="16129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132914</xdr:rowOff>
    </xdr:from>
    <xdr:ext cx="736600" cy="259045"/>
    <xdr:sp macro="" textlink="">
      <xdr:nvSpPr>
        <xdr:cNvPr id="341" name="テキスト ボックス 340"/>
        <xdr:cNvSpPr txBox="1"/>
      </xdr:nvSpPr>
      <xdr:spPr>
        <a:xfrm>
          <a:off x="15798800" y="1007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166733</xdr:rowOff>
    </xdr:from>
    <xdr:to>
      <xdr:col>22</xdr:col>
      <xdr:colOff>254000</xdr:colOff>
      <xdr:row>60</xdr:row>
      <xdr:rowOff>96883</xdr:rowOff>
    </xdr:to>
    <xdr:sp macro="" textlink="">
      <xdr:nvSpPr>
        <xdr:cNvPr id="342" name="円/楕円 341"/>
        <xdr:cNvSpPr/>
      </xdr:nvSpPr>
      <xdr:spPr>
        <a:xfrm>
          <a:off x="15240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107060</xdr:rowOff>
    </xdr:from>
    <xdr:ext cx="762000" cy="259045"/>
    <xdr:sp macro="" textlink="">
      <xdr:nvSpPr>
        <xdr:cNvPr id="343" name="テキスト ボックス 342"/>
        <xdr:cNvSpPr txBox="1"/>
      </xdr:nvSpPr>
      <xdr:spPr>
        <a:xfrm>
          <a:off x="14909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156391</xdr:rowOff>
    </xdr:from>
    <xdr:to>
      <xdr:col>21</xdr:col>
      <xdr:colOff>50800</xdr:colOff>
      <xdr:row>60</xdr:row>
      <xdr:rowOff>86541</xdr:rowOff>
    </xdr:to>
    <xdr:sp macro="" textlink="">
      <xdr:nvSpPr>
        <xdr:cNvPr id="344" name="円/楕円 343"/>
        <xdr:cNvSpPr/>
      </xdr:nvSpPr>
      <xdr:spPr>
        <a:xfrm>
          <a:off x="14351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96718</xdr:rowOff>
    </xdr:from>
    <xdr:ext cx="762000" cy="259045"/>
    <xdr:sp macro="" textlink="">
      <xdr:nvSpPr>
        <xdr:cNvPr id="345" name="テキスト ボックス 344"/>
        <xdr:cNvSpPr txBox="1"/>
      </xdr:nvSpPr>
      <xdr:spPr>
        <a:xfrm>
          <a:off x="14020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2177</xdr:rowOff>
    </xdr:from>
    <xdr:to>
      <xdr:col>19</xdr:col>
      <xdr:colOff>533400</xdr:colOff>
      <xdr:row>60</xdr:row>
      <xdr:rowOff>103777</xdr:rowOff>
    </xdr:to>
    <xdr:sp macro="" textlink="">
      <xdr:nvSpPr>
        <xdr:cNvPr id="346" name="円/楕円 345"/>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113954</xdr:rowOff>
    </xdr:from>
    <xdr:ext cx="762000" cy="259045"/>
    <xdr:sp macro="" textlink="">
      <xdr:nvSpPr>
        <xdr:cNvPr id="347" name="テキスト ボックス 346"/>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％前後であった比率が、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年度から資本費平準化債を発行したことにより改善され、その後は安定している。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ポイント上回った。既発債の償還終了に伴う元利償還金の減少等の改善要因はあったが、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年平均のうち</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年度の数値（</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平均を押し上げ、前年度と同じ数値となった。今後は、八幡浜港フェリー埠頭再整備事業等の大型事業を実施する予定であるため、事業の優先度を厳しく点検するとともに過疎債等の交付税措置率の高い起債を優先発行し、比率の急激な上昇を抑制す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90382</xdr:rowOff>
    </xdr:from>
    <xdr:to>
      <xdr:col>24</xdr:col>
      <xdr:colOff>558800</xdr:colOff>
      <xdr:row>37</xdr:row>
      <xdr:rowOff>90382</xdr:rowOff>
    </xdr:to>
    <xdr:cxnSp macro="">
      <xdr:nvCxnSpPr>
        <xdr:cNvPr id="381" name="直線コネクタ 380"/>
        <xdr:cNvCxnSpPr/>
      </xdr:nvCxnSpPr>
      <xdr:spPr>
        <a:xfrm>
          <a:off x="16179800" y="6434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84349</xdr:rowOff>
    </xdr:from>
    <xdr:to>
      <xdr:col>23</xdr:col>
      <xdr:colOff>406400</xdr:colOff>
      <xdr:row>37</xdr:row>
      <xdr:rowOff>90382</xdr:rowOff>
    </xdr:to>
    <xdr:cxnSp macro="">
      <xdr:nvCxnSpPr>
        <xdr:cNvPr id="384" name="直線コネクタ 383"/>
        <xdr:cNvCxnSpPr/>
      </xdr:nvCxnSpPr>
      <xdr:spPr>
        <a:xfrm>
          <a:off x="15290800" y="642799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72284</xdr:rowOff>
    </xdr:from>
    <xdr:to>
      <xdr:col>22</xdr:col>
      <xdr:colOff>203200</xdr:colOff>
      <xdr:row>37</xdr:row>
      <xdr:rowOff>84349</xdr:rowOff>
    </xdr:to>
    <xdr:cxnSp macro="">
      <xdr:nvCxnSpPr>
        <xdr:cNvPr id="387" name="直線コネクタ 386"/>
        <xdr:cNvCxnSpPr/>
      </xdr:nvCxnSpPr>
      <xdr:spPr>
        <a:xfrm>
          <a:off x="14401800" y="64159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72284</xdr:rowOff>
    </xdr:from>
    <xdr:to>
      <xdr:col>21</xdr:col>
      <xdr:colOff>0</xdr:colOff>
      <xdr:row>37</xdr:row>
      <xdr:rowOff>106468</xdr:rowOff>
    </xdr:to>
    <xdr:cxnSp macro="">
      <xdr:nvCxnSpPr>
        <xdr:cNvPr id="390" name="直線コネクタ 389"/>
        <xdr:cNvCxnSpPr/>
      </xdr:nvCxnSpPr>
      <xdr:spPr>
        <a:xfrm flipV="1">
          <a:off x="13512800" y="641593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39582</xdr:rowOff>
    </xdr:from>
    <xdr:to>
      <xdr:col>24</xdr:col>
      <xdr:colOff>609600</xdr:colOff>
      <xdr:row>37</xdr:row>
      <xdr:rowOff>141182</xdr:rowOff>
    </xdr:to>
    <xdr:sp macro="" textlink="">
      <xdr:nvSpPr>
        <xdr:cNvPr id="400" name="円/楕円 399"/>
        <xdr:cNvSpPr/>
      </xdr:nvSpPr>
      <xdr:spPr>
        <a:xfrm>
          <a:off x="169672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11659</xdr:rowOff>
    </xdr:from>
    <xdr:ext cx="762000" cy="259045"/>
    <xdr:sp macro="" textlink="">
      <xdr:nvSpPr>
        <xdr:cNvPr id="401" name="公債費負担の状況該当値テキスト"/>
        <xdr:cNvSpPr txBox="1"/>
      </xdr:nvSpPr>
      <xdr:spPr>
        <a:xfrm>
          <a:off x="17106900" y="63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39582</xdr:rowOff>
    </xdr:from>
    <xdr:to>
      <xdr:col>23</xdr:col>
      <xdr:colOff>457200</xdr:colOff>
      <xdr:row>37</xdr:row>
      <xdr:rowOff>141182</xdr:rowOff>
    </xdr:to>
    <xdr:sp macro="" textlink="">
      <xdr:nvSpPr>
        <xdr:cNvPr id="402" name="円/楕円 401"/>
        <xdr:cNvSpPr/>
      </xdr:nvSpPr>
      <xdr:spPr>
        <a:xfrm>
          <a:off x="16129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125958</xdr:rowOff>
    </xdr:from>
    <xdr:ext cx="736600" cy="259045"/>
    <xdr:sp macro="" textlink="">
      <xdr:nvSpPr>
        <xdr:cNvPr id="403" name="テキスト ボックス 402"/>
        <xdr:cNvSpPr txBox="1"/>
      </xdr:nvSpPr>
      <xdr:spPr>
        <a:xfrm>
          <a:off x="15798800" y="6469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33549</xdr:rowOff>
    </xdr:from>
    <xdr:to>
      <xdr:col>22</xdr:col>
      <xdr:colOff>254000</xdr:colOff>
      <xdr:row>37</xdr:row>
      <xdr:rowOff>135149</xdr:rowOff>
    </xdr:to>
    <xdr:sp macro="" textlink="">
      <xdr:nvSpPr>
        <xdr:cNvPr id="404" name="円/楕円 403"/>
        <xdr:cNvSpPr/>
      </xdr:nvSpPr>
      <xdr:spPr>
        <a:xfrm>
          <a:off x="15240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119926</xdr:rowOff>
    </xdr:from>
    <xdr:ext cx="762000" cy="259045"/>
    <xdr:sp macro="" textlink="">
      <xdr:nvSpPr>
        <xdr:cNvPr id="405" name="テキスト ボックス 404"/>
        <xdr:cNvSpPr txBox="1"/>
      </xdr:nvSpPr>
      <xdr:spPr>
        <a:xfrm>
          <a:off x="14909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21484</xdr:rowOff>
    </xdr:from>
    <xdr:to>
      <xdr:col>21</xdr:col>
      <xdr:colOff>50800</xdr:colOff>
      <xdr:row>37</xdr:row>
      <xdr:rowOff>123084</xdr:rowOff>
    </xdr:to>
    <xdr:sp macro="" textlink="">
      <xdr:nvSpPr>
        <xdr:cNvPr id="406" name="円/楕円 405"/>
        <xdr:cNvSpPr/>
      </xdr:nvSpPr>
      <xdr:spPr>
        <a:xfrm>
          <a:off x="14351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133261</xdr:rowOff>
    </xdr:from>
    <xdr:ext cx="762000" cy="259045"/>
    <xdr:sp macro="" textlink="">
      <xdr:nvSpPr>
        <xdr:cNvPr id="407" name="テキスト ボックス 406"/>
        <xdr:cNvSpPr txBox="1"/>
      </xdr:nvSpPr>
      <xdr:spPr>
        <a:xfrm>
          <a:off x="14020800" y="61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55668</xdr:rowOff>
    </xdr:from>
    <xdr:to>
      <xdr:col>19</xdr:col>
      <xdr:colOff>533400</xdr:colOff>
      <xdr:row>37</xdr:row>
      <xdr:rowOff>157268</xdr:rowOff>
    </xdr:to>
    <xdr:sp macro="" textlink="">
      <xdr:nvSpPr>
        <xdr:cNvPr id="408" name="円/楕円 407"/>
        <xdr:cNvSpPr/>
      </xdr:nvSpPr>
      <xdr:spPr>
        <a:xfrm>
          <a:off x="13462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167445</xdr:rowOff>
    </xdr:from>
    <xdr:ext cx="762000" cy="259045"/>
    <xdr:sp macro="" textlink="">
      <xdr:nvSpPr>
        <xdr:cNvPr id="409" name="テキスト ボックス 408"/>
        <xdr:cNvSpPr txBox="1"/>
      </xdr:nvSpPr>
      <xdr:spPr>
        <a:xfrm>
          <a:off x="13131800" y="616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％前後であった比率が、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年度から資本費平準化債の発行により下水道事業への繰出金を抑制したことで改善されたが、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ポイント悪化した。これは、市立八幡浜総合病院改築工事に伴う企業債の発行により公営企業債等繰入見込額が大幅に増加したためである。今後は、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年度にかけて実施する八幡浜港フェリー埠頭再整備事業等の大型事業により地方債現在高が増加し、比率は上昇する見通しであるが、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年度以降は投資的経費を縮小し、地方債現在高の縮減に努める。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47054</xdr:rowOff>
    </xdr:from>
    <xdr:to>
      <xdr:col>24</xdr:col>
      <xdr:colOff>558800</xdr:colOff>
      <xdr:row>15</xdr:row>
      <xdr:rowOff>91453</xdr:rowOff>
    </xdr:to>
    <xdr:cxnSp macro="">
      <xdr:nvCxnSpPr>
        <xdr:cNvPr id="441" name="直線コネクタ 440"/>
        <xdr:cNvCxnSpPr/>
      </xdr:nvCxnSpPr>
      <xdr:spPr>
        <a:xfrm>
          <a:off x="16179800" y="2618804"/>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47054</xdr:rowOff>
    </xdr:from>
    <xdr:to>
      <xdr:col>23</xdr:col>
      <xdr:colOff>406400</xdr:colOff>
      <xdr:row>15</xdr:row>
      <xdr:rowOff>48260</xdr:rowOff>
    </xdr:to>
    <xdr:cxnSp macro="">
      <xdr:nvCxnSpPr>
        <xdr:cNvPr id="444" name="直線コネクタ 443"/>
        <xdr:cNvCxnSpPr/>
      </xdr:nvCxnSpPr>
      <xdr:spPr>
        <a:xfrm flipV="1">
          <a:off x="15290800" y="261880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34265</xdr:rowOff>
    </xdr:from>
    <xdr:to>
      <xdr:col>22</xdr:col>
      <xdr:colOff>203200</xdr:colOff>
      <xdr:row>15</xdr:row>
      <xdr:rowOff>48260</xdr:rowOff>
    </xdr:to>
    <xdr:cxnSp macro="">
      <xdr:nvCxnSpPr>
        <xdr:cNvPr id="447" name="直線コネクタ 446"/>
        <xdr:cNvCxnSpPr/>
      </xdr:nvCxnSpPr>
      <xdr:spPr>
        <a:xfrm>
          <a:off x="14401800" y="2606015"/>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34265</xdr:rowOff>
    </xdr:from>
    <xdr:to>
      <xdr:col>21</xdr:col>
      <xdr:colOff>0</xdr:colOff>
      <xdr:row>15</xdr:row>
      <xdr:rowOff>82283</xdr:rowOff>
    </xdr:to>
    <xdr:cxnSp macro="">
      <xdr:nvCxnSpPr>
        <xdr:cNvPr id="450" name="直線コネクタ 449"/>
        <xdr:cNvCxnSpPr/>
      </xdr:nvCxnSpPr>
      <xdr:spPr>
        <a:xfrm flipV="1">
          <a:off x="13512800" y="2606015"/>
          <a:ext cx="889000" cy="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40653</xdr:rowOff>
    </xdr:from>
    <xdr:to>
      <xdr:col>24</xdr:col>
      <xdr:colOff>609600</xdr:colOff>
      <xdr:row>15</xdr:row>
      <xdr:rowOff>142253</xdr:rowOff>
    </xdr:to>
    <xdr:sp macro="" textlink="">
      <xdr:nvSpPr>
        <xdr:cNvPr id="460" name="円/楕円 459"/>
        <xdr:cNvSpPr/>
      </xdr:nvSpPr>
      <xdr:spPr>
        <a:xfrm>
          <a:off x="16967200" y="26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12730</xdr:rowOff>
    </xdr:from>
    <xdr:ext cx="762000" cy="259045"/>
    <xdr:sp macro="" textlink="">
      <xdr:nvSpPr>
        <xdr:cNvPr id="461" name="将来負担の状況該当値テキスト"/>
        <xdr:cNvSpPr txBox="1"/>
      </xdr:nvSpPr>
      <xdr:spPr>
        <a:xfrm>
          <a:off x="17106900" y="258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167704</xdr:rowOff>
    </xdr:from>
    <xdr:to>
      <xdr:col>23</xdr:col>
      <xdr:colOff>457200</xdr:colOff>
      <xdr:row>15</xdr:row>
      <xdr:rowOff>97854</xdr:rowOff>
    </xdr:to>
    <xdr:sp macro="" textlink="">
      <xdr:nvSpPr>
        <xdr:cNvPr id="462" name="円/楕円 461"/>
        <xdr:cNvSpPr/>
      </xdr:nvSpPr>
      <xdr:spPr>
        <a:xfrm>
          <a:off x="16129000" y="2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82631</xdr:rowOff>
    </xdr:from>
    <xdr:ext cx="736600" cy="259045"/>
    <xdr:sp macro="" textlink="">
      <xdr:nvSpPr>
        <xdr:cNvPr id="463" name="テキスト ボックス 462"/>
        <xdr:cNvSpPr txBox="1"/>
      </xdr:nvSpPr>
      <xdr:spPr>
        <a:xfrm>
          <a:off x="15798800" y="265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168910</xdr:rowOff>
    </xdr:from>
    <xdr:to>
      <xdr:col>22</xdr:col>
      <xdr:colOff>254000</xdr:colOff>
      <xdr:row>15</xdr:row>
      <xdr:rowOff>99060</xdr:rowOff>
    </xdr:to>
    <xdr:sp macro="" textlink="">
      <xdr:nvSpPr>
        <xdr:cNvPr id="464" name="円/楕円 463"/>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83837</xdr:rowOff>
    </xdr:from>
    <xdr:ext cx="762000" cy="259045"/>
    <xdr:sp macro="" textlink="">
      <xdr:nvSpPr>
        <xdr:cNvPr id="465" name="テキスト ボックス 464"/>
        <xdr:cNvSpPr txBox="1"/>
      </xdr:nvSpPr>
      <xdr:spPr>
        <a:xfrm>
          <a:off x="14909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154915</xdr:rowOff>
    </xdr:from>
    <xdr:to>
      <xdr:col>21</xdr:col>
      <xdr:colOff>50800</xdr:colOff>
      <xdr:row>15</xdr:row>
      <xdr:rowOff>85065</xdr:rowOff>
    </xdr:to>
    <xdr:sp macro="" textlink="">
      <xdr:nvSpPr>
        <xdr:cNvPr id="466" name="円/楕円 465"/>
        <xdr:cNvSpPr/>
      </xdr:nvSpPr>
      <xdr:spPr>
        <a:xfrm>
          <a:off x="14351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95242</xdr:rowOff>
    </xdr:from>
    <xdr:ext cx="762000" cy="259045"/>
    <xdr:sp macro="" textlink="">
      <xdr:nvSpPr>
        <xdr:cNvPr id="467" name="テキスト ボックス 466"/>
        <xdr:cNvSpPr txBox="1"/>
      </xdr:nvSpPr>
      <xdr:spPr>
        <a:xfrm>
          <a:off x="14020800" y="23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31483</xdr:rowOff>
    </xdr:from>
    <xdr:to>
      <xdr:col>19</xdr:col>
      <xdr:colOff>533400</xdr:colOff>
      <xdr:row>15</xdr:row>
      <xdr:rowOff>133083</xdr:rowOff>
    </xdr:to>
    <xdr:sp macro="" textlink="">
      <xdr:nvSpPr>
        <xdr:cNvPr id="468" name="円/楕円 467"/>
        <xdr:cNvSpPr/>
      </xdr:nvSpPr>
      <xdr:spPr>
        <a:xfrm>
          <a:off x="13462000" y="26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143260</xdr:rowOff>
    </xdr:from>
    <xdr:ext cx="762000" cy="259045"/>
    <xdr:sp macro="" textlink="">
      <xdr:nvSpPr>
        <xdr:cNvPr id="469" name="テキスト ボックス 468"/>
        <xdr:cNvSpPr txBox="1"/>
      </xdr:nvSpPr>
      <xdr:spPr>
        <a:xfrm>
          <a:off x="13131800" y="237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年度については、退職者数の増に伴う退職手当の増加により、人件費に係る経常収支比率は前年度に比べ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ポイント悪化したが、定員適正化計画により人員削減を行ってきたため、類似団体平均は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今後数年間は退職者が比較的多い年が続く見込みであり、退職手当の増加が見込まれるため、退職者不補充などの定員適正管理により人件費の抑制に努める。また、状況に応じて退職手当債の活用も検討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81280</xdr:rowOff>
    </xdr:to>
    <xdr:cxnSp macro="">
      <xdr:nvCxnSpPr>
        <xdr:cNvPr id="66" name="直線コネクタ 65"/>
        <xdr:cNvCxnSpPr/>
      </xdr:nvCxnSpPr>
      <xdr:spPr>
        <a:xfrm>
          <a:off x="3987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58420</xdr:rowOff>
    </xdr:to>
    <xdr:cxnSp macro="">
      <xdr:nvCxnSpPr>
        <xdr:cNvPr id="69" name="直線コネクタ 68"/>
        <xdr:cNvCxnSpPr/>
      </xdr:nvCxnSpPr>
      <xdr:spPr>
        <a:xfrm>
          <a:off x="3098800" y="6101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37</xdr:row>
      <xdr:rowOff>39370</xdr:rowOff>
    </xdr:to>
    <xdr:cxnSp macro="">
      <xdr:nvCxnSpPr>
        <xdr:cNvPr id="72" name="直線コネクタ 71"/>
        <xdr:cNvCxnSpPr/>
      </xdr:nvCxnSpPr>
      <xdr:spPr>
        <a:xfrm flipV="1">
          <a:off x="2209800" y="61010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37</xdr:row>
      <xdr:rowOff>39370</xdr:rowOff>
    </xdr:to>
    <xdr:cxnSp macro="">
      <xdr:nvCxnSpPr>
        <xdr:cNvPr id="75" name="直線コネクタ 74"/>
        <xdr:cNvCxnSpPr/>
      </xdr:nvCxnSpPr>
      <xdr:spPr>
        <a:xfrm>
          <a:off x="1320800" y="61391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7" name="円/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9" name="円/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3" name="円/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が類似団体平均より高くなっているのは、八幡浜市行政改革大綱に基づき、業務の民間委託を推進し、職員人件費等から委託料へシフトしていることや職員数の削減により臨時職員が増え、賃金が増加していることが要因である。南環境センター運転管理業務、ゴミ収集運搬業務等の清掃費関係、養護老人ホーム管理、市民スポーツセンター管理が民間委託の主なものであり、今後も積極的に進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102507</xdr:rowOff>
    </xdr:from>
    <xdr:to>
      <xdr:col>24</xdr:col>
      <xdr:colOff>31750</xdr:colOff>
      <xdr:row>17</xdr:row>
      <xdr:rowOff>124279</xdr:rowOff>
    </xdr:to>
    <xdr:cxnSp macro="">
      <xdr:nvCxnSpPr>
        <xdr:cNvPr id="129" name="直線コネクタ 128"/>
        <xdr:cNvCxnSpPr/>
      </xdr:nvCxnSpPr>
      <xdr:spPr>
        <a:xfrm>
          <a:off x="15671800" y="30171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17</xdr:row>
      <xdr:rowOff>135164</xdr:rowOff>
    </xdr:to>
    <xdr:cxnSp macro="">
      <xdr:nvCxnSpPr>
        <xdr:cNvPr id="132" name="直線コネクタ 131"/>
        <xdr:cNvCxnSpPr/>
      </xdr:nvCxnSpPr>
      <xdr:spPr>
        <a:xfrm flipV="1">
          <a:off x="14782800" y="3017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135164</xdr:rowOff>
    </xdr:to>
    <xdr:cxnSp macro="">
      <xdr:nvCxnSpPr>
        <xdr:cNvPr id="135" name="直線コネクタ 134"/>
        <xdr:cNvCxnSpPr/>
      </xdr:nvCxnSpPr>
      <xdr:spPr>
        <a:xfrm>
          <a:off x="13893800" y="28974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16</xdr:row>
      <xdr:rowOff>154214</xdr:rowOff>
    </xdr:to>
    <xdr:cxnSp macro="">
      <xdr:nvCxnSpPr>
        <xdr:cNvPr id="138" name="直線コネクタ 137"/>
        <xdr:cNvCxnSpPr/>
      </xdr:nvCxnSpPr>
      <xdr:spPr>
        <a:xfrm>
          <a:off x="13004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73479</xdr:rowOff>
    </xdr:from>
    <xdr:to>
      <xdr:col>24</xdr:col>
      <xdr:colOff>82550</xdr:colOff>
      <xdr:row>18</xdr:row>
      <xdr:rowOff>3629</xdr:rowOff>
    </xdr:to>
    <xdr:sp macro="" textlink="">
      <xdr:nvSpPr>
        <xdr:cNvPr id="148" name="円/楕円 147"/>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45556</xdr:rowOff>
    </xdr:from>
    <xdr:ext cx="762000" cy="259045"/>
    <xdr:sp macro="" textlink="">
      <xdr:nvSpPr>
        <xdr:cNvPr id="149"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0" name="円/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2" name="円/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4" name="円/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6" name="円/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扶助費に係る経常収支比率は、類似団体平均以下の水準で推移している。これは、社会福祉、児童福祉、老人福祉において、各分野とも人口減少により給付も減少しているためと考えられる。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158750</xdr:rowOff>
    </xdr:from>
    <xdr:to>
      <xdr:col>7</xdr:col>
      <xdr:colOff>15875</xdr:colOff>
      <xdr:row>54</xdr:row>
      <xdr:rowOff>12700</xdr:rowOff>
    </xdr:to>
    <xdr:cxnSp macro="">
      <xdr:nvCxnSpPr>
        <xdr:cNvPr id="190" name="直線コネクタ 189"/>
        <xdr:cNvCxnSpPr/>
      </xdr:nvCxnSpPr>
      <xdr:spPr>
        <a:xfrm>
          <a:off x="3987800" y="924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158750</xdr:rowOff>
    </xdr:from>
    <xdr:to>
      <xdr:col>5</xdr:col>
      <xdr:colOff>549275</xdr:colOff>
      <xdr:row>54</xdr:row>
      <xdr:rowOff>88900</xdr:rowOff>
    </xdr:to>
    <xdr:cxnSp macro="">
      <xdr:nvCxnSpPr>
        <xdr:cNvPr id="193" name="直線コネクタ 192"/>
        <xdr:cNvCxnSpPr/>
      </xdr:nvCxnSpPr>
      <xdr:spPr>
        <a:xfrm flipV="1">
          <a:off x="3098800" y="924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127000</xdr:rowOff>
    </xdr:to>
    <xdr:cxnSp macro="">
      <xdr:nvCxnSpPr>
        <xdr:cNvPr id="196" name="直線コネクタ 195"/>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127000</xdr:rowOff>
    </xdr:to>
    <xdr:cxnSp macro="">
      <xdr:nvCxnSpPr>
        <xdr:cNvPr id="199" name="直線コネクタ 198"/>
        <xdr:cNvCxnSpPr/>
      </xdr:nvCxnSpPr>
      <xdr:spPr>
        <a:xfrm>
          <a:off x="1320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107950</xdr:rowOff>
    </xdr:from>
    <xdr:to>
      <xdr:col>5</xdr:col>
      <xdr:colOff>600075</xdr:colOff>
      <xdr:row>54</xdr:row>
      <xdr:rowOff>38100</xdr:rowOff>
    </xdr:to>
    <xdr:sp macro="" textlink="">
      <xdr:nvSpPr>
        <xdr:cNvPr id="211" name="円/楕円 210"/>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48277</xdr:rowOff>
    </xdr:from>
    <xdr:ext cx="736600" cy="259045"/>
    <xdr:sp macro="" textlink="">
      <xdr:nvSpPr>
        <xdr:cNvPr id="212" name="テキスト ボックス 211"/>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3" name="円/楕円 212"/>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4" name="テキスト ボックス 21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7" name="円/楕円 216"/>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8" name="テキスト ボックス 217"/>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これは、公共下水道の整備率が高いことに伴い、公共下水道事業会計への公債費の繰出金が高い水準で推移していること及び高齢化による介護保険事業会計への繰出金が主な要因である。今後は、下水道事業については独立採算の原則に立ち返った使用料の見直しにより経営の健全化に努め、介護保険事業においても介護保険料の適正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60</xdr:row>
      <xdr:rowOff>43180</xdr:rowOff>
    </xdr:to>
    <xdr:cxnSp macro="">
      <xdr:nvCxnSpPr>
        <xdr:cNvPr id="251" name="直線コネクタ 250"/>
        <xdr:cNvCxnSpPr/>
      </xdr:nvCxnSpPr>
      <xdr:spPr>
        <a:xfrm flipV="1">
          <a:off x="15671800" y="10253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60</xdr:row>
      <xdr:rowOff>43180</xdr:rowOff>
    </xdr:to>
    <xdr:cxnSp macro="">
      <xdr:nvCxnSpPr>
        <xdr:cNvPr id="254" name="直線コネクタ 253"/>
        <xdr:cNvCxnSpPr/>
      </xdr:nvCxnSpPr>
      <xdr:spPr>
        <a:xfrm>
          <a:off x="14782800" y="101092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165100</xdr:rowOff>
    </xdr:to>
    <xdr:cxnSp macro="">
      <xdr:nvCxnSpPr>
        <xdr:cNvPr id="257" name="直線コネクタ 256"/>
        <xdr:cNvCxnSpPr/>
      </xdr:nvCxnSpPr>
      <xdr:spPr>
        <a:xfrm>
          <a:off x="13893800" y="1002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81280</xdr:rowOff>
    </xdr:to>
    <xdr:cxnSp macro="">
      <xdr:nvCxnSpPr>
        <xdr:cNvPr id="260" name="直線コネクタ 259"/>
        <xdr:cNvCxnSpPr/>
      </xdr:nvCxnSpPr>
      <xdr:spPr>
        <a:xfrm>
          <a:off x="13004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70" name="円/楕円 269"/>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71"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163830</xdr:rowOff>
    </xdr:from>
    <xdr:to>
      <xdr:col>22</xdr:col>
      <xdr:colOff>615950</xdr:colOff>
      <xdr:row>60</xdr:row>
      <xdr:rowOff>93980</xdr:rowOff>
    </xdr:to>
    <xdr:sp macro="" textlink="">
      <xdr:nvSpPr>
        <xdr:cNvPr id="272" name="円/楕円 271"/>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78757</xdr:rowOff>
    </xdr:from>
    <xdr:ext cx="736600" cy="259045"/>
    <xdr:sp macro="" textlink="">
      <xdr:nvSpPr>
        <xdr:cNvPr id="273" name="テキスト ボックス 272"/>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4" name="円/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6" name="円/楕円 275"/>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7" name="テキスト ボックス 276"/>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8" name="円/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収支比率が類似団体平均より高くなっているのは、広域消防の施設事務組合への負担金及び市立八幡浜総合病院への負担金が多額になっているためである。消防、病院への負担金は地域住民の安全・安心のために必要なものであるが、年々増高する補助費等を抑えるため経営改善努力を促す必要がある。また、補助金については、補助団体の活動・運営状況等を的確に把握し、廃止・縮小などの見直し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110998</xdr:rowOff>
    </xdr:to>
    <xdr:cxnSp macro="">
      <xdr:nvCxnSpPr>
        <xdr:cNvPr id="309" name="直線コネクタ 308"/>
        <xdr:cNvCxnSpPr/>
      </xdr:nvCxnSpPr>
      <xdr:spPr>
        <a:xfrm flipV="1">
          <a:off x="15671800" y="64363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110998</xdr:rowOff>
    </xdr:to>
    <xdr:cxnSp macro="">
      <xdr:nvCxnSpPr>
        <xdr:cNvPr id="312" name="直線コネクタ 311"/>
        <xdr:cNvCxnSpPr/>
      </xdr:nvCxnSpPr>
      <xdr:spPr>
        <a:xfrm>
          <a:off x="14782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88138</xdr:rowOff>
    </xdr:to>
    <xdr:cxnSp macro="">
      <xdr:nvCxnSpPr>
        <xdr:cNvPr id="315" name="直線コネクタ 314"/>
        <xdr:cNvCxnSpPr/>
      </xdr:nvCxnSpPr>
      <xdr:spPr>
        <a:xfrm>
          <a:off x="13893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65278</xdr:rowOff>
    </xdr:to>
    <xdr:cxnSp macro="">
      <xdr:nvCxnSpPr>
        <xdr:cNvPr id="318" name="直線コネクタ 317"/>
        <xdr:cNvCxnSpPr/>
      </xdr:nvCxnSpPr>
      <xdr:spPr>
        <a:xfrm>
          <a:off x="13004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9"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0" name="円/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2" name="円/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34" name="円/楕円 33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35" name="テキスト ボックス 33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6" name="円/楕円 335"/>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7" name="テキスト ボックス 33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過去の大型事業の償還終了により元利償還金額は減少しているが、地域交流拠点施設整備事業、新魚市場整備事業等の償還が始まることにより、今後は公債費の増加が見込まれるため、起債の新規発行を伴う普通建設事業を抑制し、臨時財政対策債を除く起債発行額を原則として元金償還額より抑える方針とす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153670</xdr:rowOff>
    </xdr:from>
    <xdr:to>
      <xdr:col>7</xdr:col>
      <xdr:colOff>15875</xdr:colOff>
      <xdr:row>74</xdr:row>
      <xdr:rowOff>155575</xdr:rowOff>
    </xdr:to>
    <xdr:cxnSp macro="">
      <xdr:nvCxnSpPr>
        <xdr:cNvPr id="369" name="直線コネクタ 368"/>
        <xdr:cNvCxnSpPr/>
      </xdr:nvCxnSpPr>
      <xdr:spPr>
        <a:xfrm flipV="1">
          <a:off x="3987800" y="128409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155575</xdr:rowOff>
    </xdr:from>
    <xdr:to>
      <xdr:col>5</xdr:col>
      <xdr:colOff>549275</xdr:colOff>
      <xdr:row>75</xdr:row>
      <xdr:rowOff>5080</xdr:rowOff>
    </xdr:to>
    <xdr:cxnSp macro="">
      <xdr:nvCxnSpPr>
        <xdr:cNvPr id="372" name="直線コネクタ 371"/>
        <xdr:cNvCxnSpPr/>
      </xdr:nvCxnSpPr>
      <xdr:spPr>
        <a:xfrm flipV="1">
          <a:off x="3098800" y="12842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xdr:rowOff>
    </xdr:from>
    <xdr:to>
      <xdr:col>4</xdr:col>
      <xdr:colOff>346075</xdr:colOff>
      <xdr:row>75</xdr:row>
      <xdr:rowOff>6985</xdr:rowOff>
    </xdr:to>
    <xdr:cxnSp macro="">
      <xdr:nvCxnSpPr>
        <xdr:cNvPr id="375" name="直線コネクタ 374"/>
        <xdr:cNvCxnSpPr/>
      </xdr:nvCxnSpPr>
      <xdr:spPr>
        <a:xfrm flipV="1">
          <a:off x="2209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xdr:rowOff>
    </xdr:from>
    <xdr:to>
      <xdr:col>3</xdr:col>
      <xdr:colOff>142875</xdr:colOff>
      <xdr:row>75</xdr:row>
      <xdr:rowOff>12700</xdr:rowOff>
    </xdr:to>
    <xdr:cxnSp macro="">
      <xdr:nvCxnSpPr>
        <xdr:cNvPr id="378" name="直線コネクタ 377"/>
        <xdr:cNvCxnSpPr/>
      </xdr:nvCxnSpPr>
      <xdr:spPr>
        <a:xfrm flipV="1">
          <a:off x="1320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102870</xdr:rowOff>
    </xdr:from>
    <xdr:to>
      <xdr:col>7</xdr:col>
      <xdr:colOff>66675</xdr:colOff>
      <xdr:row>75</xdr:row>
      <xdr:rowOff>33020</xdr:rowOff>
    </xdr:to>
    <xdr:sp macro="" textlink="">
      <xdr:nvSpPr>
        <xdr:cNvPr id="388" name="円/楕円 387"/>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119397</xdr:rowOff>
    </xdr:from>
    <xdr:ext cx="762000" cy="259045"/>
    <xdr:sp macro="" textlink="">
      <xdr:nvSpPr>
        <xdr:cNvPr id="389" name="公債費該当値テキスト"/>
        <xdr:cNvSpPr txBox="1"/>
      </xdr:nvSpPr>
      <xdr:spPr>
        <a:xfrm>
          <a:off x="49149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104775</xdr:rowOff>
    </xdr:from>
    <xdr:to>
      <xdr:col>5</xdr:col>
      <xdr:colOff>600075</xdr:colOff>
      <xdr:row>75</xdr:row>
      <xdr:rowOff>34925</xdr:rowOff>
    </xdr:to>
    <xdr:sp macro="" textlink="">
      <xdr:nvSpPr>
        <xdr:cNvPr id="390" name="円/楕円 389"/>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45102</xdr:rowOff>
    </xdr:from>
    <xdr:ext cx="736600" cy="259045"/>
    <xdr:sp macro="" textlink="">
      <xdr:nvSpPr>
        <xdr:cNvPr id="391" name="テキスト ボックス 390"/>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125730</xdr:rowOff>
    </xdr:from>
    <xdr:to>
      <xdr:col>4</xdr:col>
      <xdr:colOff>396875</xdr:colOff>
      <xdr:row>75</xdr:row>
      <xdr:rowOff>55880</xdr:rowOff>
    </xdr:to>
    <xdr:sp macro="" textlink="">
      <xdr:nvSpPr>
        <xdr:cNvPr id="392" name="円/楕円 391"/>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66057</xdr:rowOff>
    </xdr:from>
    <xdr:ext cx="762000" cy="259045"/>
    <xdr:sp macro="" textlink="">
      <xdr:nvSpPr>
        <xdr:cNvPr id="393" name="テキスト ボックス 392"/>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127635</xdr:rowOff>
    </xdr:from>
    <xdr:to>
      <xdr:col>3</xdr:col>
      <xdr:colOff>193675</xdr:colOff>
      <xdr:row>75</xdr:row>
      <xdr:rowOff>57785</xdr:rowOff>
    </xdr:to>
    <xdr:sp macro="" textlink="">
      <xdr:nvSpPr>
        <xdr:cNvPr id="394" name="円/楕円 393"/>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67962</xdr:rowOff>
    </xdr:from>
    <xdr:ext cx="762000" cy="259045"/>
    <xdr:sp macro="" textlink="">
      <xdr:nvSpPr>
        <xdr:cNvPr id="395" name="テキスト ボックス 394"/>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96" name="円/楕円 395"/>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97" name="テキスト ボックス 396"/>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ポイント上回っている。委託料等の物件費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ポイント、広域消防、市立八幡浜総合病院への負担金等の補助費等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ポイント、公共下水道事業等への繰出金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ポイントなどが要因である。経常収支比率を改善するには、経常一般財源の増加も大きな要因となるため、市税の収納率向上や市有財産の売却等、歳入確保に努める。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117856</xdr:rowOff>
    </xdr:from>
    <xdr:to>
      <xdr:col>24</xdr:col>
      <xdr:colOff>31750</xdr:colOff>
      <xdr:row>80</xdr:row>
      <xdr:rowOff>149861</xdr:rowOff>
    </xdr:to>
    <xdr:cxnSp macro="">
      <xdr:nvCxnSpPr>
        <xdr:cNvPr id="428" name="直線コネクタ 427"/>
        <xdr:cNvCxnSpPr/>
      </xdr:nvCxnSpPr>
      <xdr:spPr>
        <a:xfrm flipV="1">
          <a:off x="15671800" y="138338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138430</xdr:rowOff>
    </xdr:from>
    <xdr:to>
      <xdr:col>22</xdr:col>
      <xdr:colOff>565150</xdr:colOff>
      <xdr:row>80</xdr:row>
      <xdr:rowOff>149861</xdr:rowOff>
    </xdr:to>
    <xdr:cxnSp macro="">
      <xdr:nvCxnSpPr>
        <xdr:cNvPr id="431" name="直線コネクタ 430"/>
        <xdr:cNvCxnSpPr/>
      </xdr:nvCxnSpPr>
      <xdr:spPr>
        <a:xfrm>
          <a:off x="14782800" y="136829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80</xdr:row>
      <xdr:rowOff>12700</xdr:rowOff>
    </xdr:to>
    <xdr:cxnSp macro="">
      <xdr:nvCxnSpPr>
        <xdr:cNvPr id="434" name="直線コネクタ 433"/>
        <xdr:cNvCxnSpPr/>
      </xdr:nvCxnSpPr>
      <xdr:spPr>
        <a:xfrm flipV="1">
          <a:off x="13893800" y="1368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94996</xdr:rowOff>
    </xdr:from>
    <xdr:to>
      <xdr:col>20</xdr:col>
      <xdr:colOff>158750</xdr:colOff>
      <xdr:row>80</xdr:row>
      <xdr:rowOff>12700</xdr:rowOff>
    </xdr:to>
    <xdr:cxnSp macro="">
      <xdr:nvCxnSpPr>
        <xdr:cNvPr id="437" name="直線コネクタ 436"/>
        <xdr:cNvCxnSpPr/>
      </xdr:nvCxnSpPr>
      <xdr:spPr>
        <a:xfrm>
          <a:off x="13004800" y="1346809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67056</xdr:rowOff>
    </xdr:from>
    <xdr:to>
      <xdr:col>24</xdr:col>
      <xdr:colOff>82550</xdr:colOff>
      <xdr:row>80</xdr:row>
      <xdr:rowOff>168656</xdr:rowOff>
    </xdr:to>
    <xdr:sp macro="" textlink="">
      <xdr:nvSpPr>
        <xdr:cNvPr id="447" name="円/楕円 446"/>
        <xdr:cNvSpPr/>
      </xdr:nvSpPr>
      <xdr:spPr>
        <a:xfrm>
          <a:off x="164592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39133</xdr:rowOff>
    </xdr:from>
    <xdr:ext cx="762000" cy="259045"/>
    <xdr:sp macro="" textlink="">
      <xdr:nvSpPr>
        <xdr:cNvPr id="448" name="公債費以外該当値テキスト"/>
        <xdr:cNvSpPr txBox="1"/>
      </xdr:nvSpPr>
      <xdr:spPr>
        <a:xfrm>
          <a:off x="165989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99061</xdr:rowOff>
    </xdr:from>
    <xdr:to>
      <xdr:col>22</xdr:col>
      <xdr:colOff>615950</xdr:colOff>
      <xdr:row>81</xdr:row>
      <xdr:rowOff>29211</xdr:rowOff>
    </xdr:to>
    <xdr:sp macro="" textlink="">
      <xdr:nvSpPr>
        <xdr:cNvPr id="449" name="円/楕円 448"/>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13988</xdr:rowOff>
    </xdr:from>
    <xdr:ext cx="736600" cy="259045"/>
    <xdr:sp macro="" textlink="">
      <xdr:nvSpPr>
        <xdr:cNvPr id="450" name="テキスト ボックス 449"/>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87630</xdr:rowOff>
    </xdr:from>
    <xdr:to>
      <xdr:col>21</xdr:col>
      <xdr:colOff>412750</xdr:colOff>
      <xdr:row>80</xdr:row>
      <xdr:rowOff>17780</xdr:rowOff>
    </xdr:to>
    <xdr:sp macro="" textlink="">
      <xdr:nvSpPr>
        <xdr:cNvPr id="451" name="円/楕円 450"/>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2557</xdr:rowOff>
    </xdr:from>
    <xdr:ext cx="762000" cy="259045"/>
    <xdr:sp macro="" textlink="">
      <xdr:nvSpPr>
        <xdr:cNvPr id="452" name="テキスト ボックス 451"/>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133350</xdr:rowOff>
    </xdr:from>
    <xdr:to>
      <xdr:col>20</xdr:col>
      <xdr:colOff>209550</xdr:colOff>
      <xdr:row>80</xdr:row>
      <xdr:rowOff>63500</xdr:rowOff>
    </xdr:to>
    <xdr:sp macro="" textlink="">
      <xdr:nvSpPr>
        <xdr:cNvPr id="453" name="円/楕円 452"/>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48277</xdr:rowOff>
    </xdr:from>
    <xdr:ext cx="762000" cy="259045"/>
    <xdr:sp macro="" textlink="">
      <xdr:nvSpPr>
        <xdr:cNvPr id="454" name="テキスト ボックス 453"/>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44196</xdr:rowOff>
    </xdr:from>
    <xdr:to>
      <xdr:col>19</xdr:col>
      <xdr:colOff>6350</xdr:colOff>
      <xdr:row>78</xdr:row>
      <xdr:rowOff>145796</xdr:rowOff>
    </xdr:to>
    <xdr:sp macro="" textlink="">
      <xdr:nvSpPr>
        <xdr:cNvPr id="455" name="円/楕円 454"/>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130573</xdr:rowOff>
    </xdr:from>
    <xdr:ext cx="762000" cy="259045"/>
    <xdr:sp macro="" textlink="">
      <xdr:nvSpPr>
        <xdr:cNvPr id="456" name="テキスト ボックス 455"/>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愛媛県八幡浜市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127958</xdr:rowOff>
    </xdr:from>
    <xdr:to>
      <xdr:col>4</xdr:col>
      <xdr:colOff>1117600</xdr:colOff>
      <xdr:row>16</xdr:row>
      <xdr:rowOff>14115</xdr:rowOff>
    </xdr:to>
    <xdr:cxnSp macro="">
      <xdr:nvCxnSpPr>
        <xdr:cNvPr id="52" name="直線コネクタ 51"/>
        <xdr:cNvCxnSpPr/>
      </xdr:nvCxnSpPr>
      <xdr:spPr bwMode="auto">
        <a:xfrm flipV="1">
          <a:off x="5003800" y="2747333"/>
          <a:ext cx="6477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14115</xdr:rowOff>
    </xdr:from>
    <xdr:to>
      <xdr:col>4</xdr:col>
      <xdr:colOff>469900</xdr:colOff>
      <xdr:row>16</xdr:row>
      <xdr:rowOff>103596</xdr:rowOff>
    </xdr:to>
    <xdr:cxnSp macro="">
      <xdr:nvCxnSpPr>
        <xdr:cNvPr id="55" name="直線コネクタ 54"/>
        <xdr:cNvCxnSpPr/>
      </xdr:nvCxnSpPr>
      <xdr:spPr bwMode="auto">
        <a:xfrm flipV="1">
          <a:off x="4305300" y="2804940"/>
          <a:ext cx="698500" cy="89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20336</xdr:rowOff>
    </xdr:from>
    <xdr:to>
      <xdr:col>3</xdr:col>
      <xdr:colOff>904875</xdr:colOff>
      <xdr:row>16</xdr:row>
      <xdr:rowOff>103596</xdr:rowOff>
    </xdr:to>
    <xdr:cxnSp macro="">
      <xdr:nvCxnSpPr>
        <xdr:cNvPr id="58" name="直線コネクタ 57"/>
        <xdr:cNvCxnSpPr/>
      </xdr:nvCxnSpPr>
      <xdr:spPr bwMode="auto">
        <a:xfrm>
          <a:off x="3606800" y="2811161"/>
          <a:ext cx="698500" cy="8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20336</xdr:rowOff>
    </xdr:from>
    <xdr:to>
      <xdr:col>3</xdr:col>
      <xdr:colOff>206375</xdr:colOff>
      <xdr:row>16</xdr:row>
      <xdr:rowOff>71673</xdr:rowOff>
    </xdr:to>
    <xdr:cxnSp macro="">
      <xdr:nvCxnSpPr>
        <xdr:cNvPr id="61" name="直線コネクタ 60"/>
        <xdr:cNvCxnSpPr/>
      </xdr:nvCxnSpPr>
      <xdr:spPr bwMode="auto">
        <a:xfrm flipV="1">
          <a:off x="2908300" y="2811161"/>
          <a:ext cx="698500" cy="51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77158</xdr:rowOff>
    </xdr:from>
    <xdr:to>
      <xdr:col>5</xdr:col>
      <xdr:colOff>34925</xdr:colOff>
      <xdr:row>16</xdr:row>
      <xdr:rowOff>7308</xdr:rowOff>
    </xdr:to>
    <xdr:sp macro="" textlink="">
      <xdr:nvSpPr>
        <xdr:cNvPr id="71" name="円/楕円 70"/>
        <xdr:cNvSpPr/>
      </xdr:nvSpPr>
      <xdr:spPr bwMode="auto">
        <a:xfrm>
          <a:off x="5600700" y="269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93685</xdr:rowOff>
    </xdr:from>
    <xdr:ext cx="762000" cy="259045"/>
    <xdr:sp macro="" textlink="">
      <xdr:nvSpPr>
        <xdr:cNvPr id="72" name="人口1人当たり決算額の推移該当値テキスト130"/>
        <xdr:cNvSpPr txBox="1"/>
      </xdr:nvSpPr>
      <xdr:spPr>
        <a:xfrm>
          <a:off x="5740400" y="25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112,858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134765</xdr:rowOff>
    </xdr:from>
    <xdr:to>
      <xdr:col>4</xdr:col>
      <xdr:colOff>520700</xdr:colOff>
      <xdr:row>16</xdr:row>
      <xdr:rowOff>64915</xdr:rowOff>
    </xdr:to>
    <xdr:sp macro="" textlink="">
      <xdr:nvSpPr>
        <xdr:cNvPr id="73" name="円/楕円 72"/>
        <xdr:cNvSpPr/>
      </xdr:nvSpPr>
      <xdr:spPr bwMode="auto">
        <a:xfrm>
          <a:off x="4953000" y="275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75092</xdr:rowOff>
    </xdr:from>
    <xdr:ext cx="736600" cy="259045"/>
    <xdr:sp macro="" textlink="">
      <xdr:nvSpPr>
        <xdr:cNvPr id="74" name="テキスト ボックス 73"/>
        <xdr:cNvSpPr txBox="1"/>
      </xdr:nvSpPr>
      <xdr:spPr>
        <a:xfrm>
          <a:off x="4622800" y="25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52796</xdr:rowOff>
    </xdr:from>
    <xdr:to>
      <xdr:col>3</xdr:col>
      <xdr:colOff>955675</xdr:colOff>
      <xdr:row>16</xdr:row>
      <xdr:rowOff>154396</xdr:rowOff>
    </xdr:to>
    <xdr:sp macro="" textlink="">
      <xdr:nvSpPr>
        <xdr:cNvPr id="75" name="円/楕円 74"/>
        <xdr:cNvSpPr/>
      </xdr:nvSpPr>
      <xdr:spPr bwMode="auto">
        <a:xfrm>
          <a:off x="4254500" y="284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164573</xdr:rowOff>
    </xdr:from>
    <xdr:ext cx="762000" cy="259045"/>
    <xdr:sp macro="" textlink="">
      <xdr:nvSpPr>
        <xdr:cNvPr id="76" name="テキスト ボックス 75"/>
        <xdr:cNvSpPr txBox="1"/>
      </xdr:nvSpPr>
      <xdr:spPr>
        <a:xfrm>
          <a:off x="3924300" y="261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140986</xdr:rowOff>
    </xdr:from>
    <xdr:to>
      <xdr:col>3</xdr:col>
      <xdr:colOff>257175</xdr:colOff>
      <xdr:row>16</xdr:row>
      <xdr:rowOff>71136</xdr:rowOff>
    </xdr:to>
    <xdr:sp macro="" textlink="">
      <xdr:nvSpPr>
        <xdr:cNvPr id="77" name="円/楕円 76"/>
        <xdr:cNvSpPr/>
      </xdr:nvSpPr>
      <xdr:spPr bwMode="auto">
        <a:xfrm>
          <a:off x="3556000" y="276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81313</xdr:rowOff>
    </xdr:from>
    <xdr:ext cx="762000" cy="259045"/>
    <xdr:sp macro="" textlink="">
      <xdr:nvSpPr>
        <xdr:cNvPr id="78" name="テキスト ボックス 77"/>
        <xdr:cNvSpPr txBox="1"/>
      </xdr:nvSpPr>
      <xdr:spPr>
        <a:xfrm>
          <a:off x="3225800" y="25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20873</xdr:rowOff>
    </xdr:from>
    <xdr:to>
      <xdr:col>2</xdr:col>
      <xdr:colOff>692150</xdr:colOff>
      <xdr:row>16</xdr:row>
      <xdr:rowOff>122473</xdr:rowOff>
    </xdr:to>
    <xdr:sp macro="" textlink="">
      <xdr:nvSpPr>
        <xdr:cNvPr id="79" name="円/楕円 78"/>
        <xdr:cNvSpPr/>
      </xdr:nvSpPr>
      <xdr:spPr bwMode="auto">
        <a:xfrm>
          <a:off x="2857500" y="281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132650</xdr:rowOff>
    </xdr:from>
    <xdr:ext cx="762000" cy="259045"/>
    <xdr:sp macro="" textlink="">
      <xdr:nvSpPr>
        <xdr:cNvPr id="80" name="テキスト ボックス 79"/>
        <xdr:cNvSpPr txBox="1"/>
      </xdr:nvSpPr>
      <xdr:spPr>
        <a:xfrm>
          <a:off x="2527300" y="258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308276</xdr:rowOff>
    </xdr:from>
    <xdr:to>
      <xdr:col>4</xdr:col>
      <xdr:colOff>1117600</xdr:colOff>
      <xdr:row>37</xdr:row>
      <xdr:rowOff>315023</xdr:rowOff>
    </xdr:to>
    <xdr:cxnSp macro="">
      <xdr:nvCxnSpPr>
        <xdr:cNvPr id="114" name="直線コネクタ 113"/>
        <xdr:cNvCxnSpPr/>
      </xdr:nvCxnSpPr>
      <xdr:spPr bwMode="auto">
        <a:xfrm>
          <a:off x="5003800" y="7432976"/>
          <a:ext cx="647700" cy="6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300248</xdr:rowOff>
    </xdr:from>
    <xdr:to>
      <xdr:col>4</xdr:col>
      <xdr:colOff>469900</xdr:colOff>
      <xdr:row>37</xdr:row>
      <xdr:rowOff>308276</xdr:rowOff>
    </xdr:to>
    <xdr:cxnSp macro="">
      <xdr:nvCxnSpPr>
        <xdr:cNvPr id="117" name="直線コネクタ 116"/>
        <xdr:cNvCxnSpPr/>
      </xdr:nvCxnSpPr>
      <xdr:spPr bwMode="auto">
        <a:xfrm>
          <a:off x="4305300" y="7424948"/>
          <a:ext cx="698500" cy="8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300248</xdr:rowOff>
    </xdr:from>
    <xdr:to>
      <xdr:col>3</xdr:col>
      <xdr:colOff>904875</xdr:colOff>
      <xdr:row>37</xdr:row>
      <xdr:rowOff>319050</xdr:rowOff>
    </xdr:to>
    <xdr:cxnSp macro="">
      <xdr:nvCxnSpPr>
        <xdr:cNvPr id="120" name="直線コネクタ 119"/>
        <xdr:cNvCxnSpPr/>
      </xdr:nvCxnSpPr>
      <xdr:spPr bwMode="auto">
        <a:xfrm flipV="1">
          <a:off x="3606800" y="7424948"/>
          <a:ext cx="6985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317695</xdr:rowOff>
    </xdr:from>
    <xdr:to>
      <xdr:col>3</xdr:col>
      <xdr:colOff>206375</xdr:colOff>
      <xdr:row>37</xdr:row>
      <xdr:rowOff>319050</xdr:rowOff>
    </xdr:to>
    <xdr:cxnSp macro="">
      <xdr:nvCxnSpPr>
        <xdr:cNvPr id="123" name="直線コネクタ 122"/>
        <xdr:cNvCxnSpPr/>
      </xdr:nvCxnSpPr>
      <xdr:spPr bwMode="auto">
        <a:xfrm>
          <a:off x="2908300" y="7442395"/>
          <a:ext cx="698500" cy="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264223</xdr:rowOff>
    </xdr:from>
    <xdr:to>
      <xdr:col>5</xdr:col>
      <xdr:colOff>34925</xdr:colOff>
      <xdr:row>38</xdr:row>
      <xdr:rowOff>22923</xdr:rowOff>
    </xdr:to>
    <xdr:sp macro="" textlink="">
      <xdr:nvSpPr>
        <xdr:cNvPr id="133" name="円/楕円 132"/>
        <xdr:cNvSpPr/>
      </xdr:nvSpPr>
      <xdr:spPr bwMode="auto">
        <a:xfrm>
          <a:off x="5600700" y="738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45800</xdr:rowOff>
    </xdr:from>
    <xdr:ext cx="762000" cy="259045"/>
    <xdr:sp macro="" textlink="">
      <xdr:nvSpPr>
        <xdr:cNvPr id="134" name="人口1人当たり決算額の推移該当値テキスト445"/>
        <xdr:cNvSpPr txBox="1"/>
      </xdr:nvSpPr>
      <xdr:spPr>
        <a:xfrm>
          <a:off x="5740400" y="717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30,650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257476</xdr:rowOff>
    </xdr:from>
    <xdr:to>
      <xdr:col>4</xdr:col>
      <xdr:colOff>520700</xdr:colOff>
      <xdr:row>38</xdr:row>
      <xdr:rowOff>16176</xdr:rowOff>
    </xdr:to>
    <xdr:sp macro="" textlink="">
      <xdr:nvSpPr>
        <xdr:cNvPr id="135" name="円/楕円 134"/>
        <xdr:cNvSpPr/>
      </xdr:nvSpPr>
      <xdr:spPr bwMode="auto">
        <a:xfrm>
          <a:off x="4953000" y="738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26353</xdr:rowOff>
    </xdr:from>
    <xdr:ext cx="736600" cy="259045"/>
    <xdr:sp macro="" textlink="">
      <xdr:nvSpPr>
        <xdr:cNvPr id="136" name="テキスト ボックス 135"/>
        <xdr:cNvSpPr txBox="1"/>
      </xdr:nvSpPr>
      <xdr:spPr>
        <a:xfrm>
          <a:off x="4622800" y="715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249448</xdr:rowOff>
    </xdr:from>
    <xdr:to>
      <xdr:col>3</xdr:col>
      <xdr:colOff>955675</xdr:colOff>
      <xdr:row>38</xdr:row>
      <xdr:rowOff>8148</xdr:rowOff>
    </xdr:to>
    <xdr:sp macro="" textlink="">
      <xdr:nvSpPr>
        <xdr:cNvPr id="137" name="円/楕円 136"/>
        <xdr:cNvSpPr/>
      </xdr:nvSpPr>
      <xdr:spPr bwMode="auto">
        <a:xfrm>
          <a:off x="4254500" y="737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18325</xdr:rowOff>
    </xdr:from>
    <xdr:ext cx="762000" cy="259045"/>
    <xdr:sp macro="" textlink="">
      <xdr:nvSpPr>
        <xdr:cNvPr id="138" name="テキスト ボックス 137"/>
        <xdr:cNvSpPr txBox="1"/>
      </xdr:nvSpPr>
      <xdr:spPr>
        <a:xfrm>
          <a:off x="3924300" y="714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268250</xdr:rowOff>
    </xdr:from>
    <xdr:to>
      <xdr:col>3</xdr:col>
      <xdr:colOff>257175</xdr:colOff>
      <xdr:row>38</xdr:row>
      <xdr:rowOff>26950</xdr:rowOff>
    </xdr:to>
    <xdr:sp macro="" textlink="">
      <xdr:nvSpPr>
        <xdr:cNvPr id="139" name="円/楕円 138"/>
        <xdr:cNvSpPr/>
      </xdr:nvSpPr>
      <xdr:spPr bwMode="auto">
        <a:xfrm>
          <a:off x="3556000" y="739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11727</xdr:rowOff>
    </xdr:from>
    <xdr:ext cx="762000" cy="259045"/>
    <xdr:sp macro="" textlink="">
      <xdr:nvSpPr>
        <xdr:cNvPr id="140" name="テキスト ボックス 139"/>
        <xdr:cNvSpPr txBox="1"/>
      </xdr:nvSpPr>
      <xdr:spPr>
        <a:xfrm>
          <a:off x="3225800" y="747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266895</xdr:rowOff>
    </xdr:from>
    <xdr:to>
      <xdr:col>2</xdr:col>
      <xdr:colOff>692150</xdr:colOff>
      <xdr:row>38</xdr:row>
      <xdr:rowOff>25595</xdr:rowOff>
    </xdr:to>
    <xdr:sp macro="" textlink="">
      <xdr:nvSpPr>
        <xdr:cNvPr id="141" name="円/楕円 140"/>
        <xdr:cNvSpPr/>
      </xdr:nvSpPr>
      <xdr:spPr bwMode="auto">
        <a:xfrm>
          <a:off x="2857500" y="7391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10372</xdr:rowOff>
    </xdr:from>
    <xdr:ext cx="762000" cy="259045"/>
    <xdr:sp macro="" textlink="">
      <xdr:nvSpPr>
        <xdr:cNvPr id="142" name="テキスト ボックス 141"/>
        <xdr:cNvSpPr txBox="1"/>
      </xdr:nvSpPr>
      <xdr:spPr>
        <a:xfrm>
          <a:off x="2527300" y="747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3283</xdr:rowOff>
    </xdr:from>
    <xdr:to>
      <xdr:col>6</xdr:col>
      <xdr:colOff>511175</xdr:colOff>
      <xdr:row>36</xdr:row>
      <xdr:rowOff>52475</xdr:rowOff>
    </xdr:to>
    <xdr:cxnSp macro="">
      <xdr:nvCxnSpPr>
        <xdr:cNvPr id="65" name="直線コネクタ 64"/>
        <xdr:cNvCxnSpPr/>
      </xdr:nvCxnSpPr>
      <xdr:spPr>
        <a:xfrm flipV="1">
          <a:off x="3797300" y="6175483"/>
          <a:ext cx="838200" cy="4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52475</xdr:rowOff>
    </xdr:from>
    <xdr:to>
      <xdr:col>5</xdr:col>
      <xdr:colOff>358775</xdr:colOff>
      <xdr:row>37</xdr:row>
      <xdr:rowOff>1940</xdr:rowOff>
    </xdr:to>
    <xdr:cxnSp macro="">
      <xdr:nvCxnSpPr>
        <xdr:cNvPr id="68" name="直線コネクタ 67"/>
        <xdr:cNvCxnSpPr/>
      </xdr:nvCxnSpPr>
      <xdr:spPr>
        <a:xfrm flipV="1">
          <a:off x="2908300" y="6224675"/>
          <a:ext cx="889000" cy="12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44845</xdr:rowOff>
    </xdr:from>
    <xdr:to>
      <xdr:col>4</xdr:col>
      <xdr:colOff>155575</xdr:colOff>
      <xdr:row>37</xdr:row>
      <xdr:rowOff>1940</xdr:rowOff>
    </xdr:to>
    <xdr:cxnSp macro="">
      <xdr:nvCxnSpPr>
        <xdr:cNvPr id="71" name="直線コネクタ 70"/>
        <xdr:cNvCxnSpPr/>
      </xdr:nvCxnSpPr>
      <xdr:spPr>
        <a:xfrm>
          <a:off x="2019300" y="6217045"/>
          <a:ext cx="889000" cy="1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44845</xdr:rowOff>
    </xdr:from>
    <xdr:to>
      <xdr:col>2</xdr:col>
      <xdr:colOff>638175</xdr:colOff>
      <xdr:row>36</xdr:row>
      <xdr:rowOff>141843</xdr:rowOff>
    </xdr:to>
    <xdr:cxnSp macro="">
      <xdr:nvCxnSpPr>
        <xdr:cNvPr id="74" name="直線コネクタ 73"/>
        <xdr:cNvCxnSpPr/>
      </xdr:nvCxnSpPr>
      <xdr:spPr>
        <a:xfrm flipV="1">
          <a:off x="1130300" y="6217045"/>
          <a:ext cx="889000" cy="9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123933</xdr:rowOff>
    </xdr:from>
    <xdr:to>
      <xdr:col>6</xdr:col>
      <xdr:colOff>561975</xdr:colOff>
      <xdr:row>36</xdr:row>
      <xdr:rowOff>54083</xdr:rowOff>
    </xdr:to>
    <xdr:sp macro="" textlink="">
      <xdr:nvSpPr>
        <xdr:cNvPr id="84" name="円/楕円 83"/>
        <xdr:cNvSpPr/>
      </xdr:nvSpPr>
      <xdr:spPr>
        <a:xfrm>
          <a:off x="4584700" y="61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102360</xdr:rowOff>
    </xdr:from>
    <xdr:ext cx="534377" cy="259045"/>
    <xdr:sp macro="" textlink="">
      <xdr:nvSpPr>
        <xdr:cNvPr id="85" name="人件費該当値テキスト"/>
        <xdr:cNvSpPr txBox="1"/>
      </xdr:nvSpPr>
      <xdr:spPr>
        <a:xfrm>
          <a:off x="4686300" y="61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1675</xdr:rowOff>
    </xdr:from>
    <xdr:to>
      <xdr:col>5</xdr:col>
      <xdr:colOff>409575</xdr:colOff>
      <xdr:row>36</xdr:row>
      <xdr:rowOff>103275</xdr:rowOff>
    </xdr:to>
    <xdr:sp macro="" textlink="">
      <xdr:nvSpPr>
        <xdr:cNvPr id="86" name="円/楕円 85"/>
        <xdr:cNvSpPr/>
      </xdr:nvSpPr>
      <xdr:spPr>
        <a:xfrm>
          <a:off x="3746500" y="61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94402</xdr:rowOff>
    </xdr:from>
    <xdr:ext cx="534377" cy="259045"/>
    <xdr:sp macro="" textlink="">
      <xdr:nvSpPr>
        <xdr:cNvPr id="87" name="テキスト ボックス 86"/>
        <xdr:cNvSpPr txBox="1"/>
      </xdr:nvSpPr>
      <xdr:spPr>
        <a:xfrm>
          <a:off x="3530111" y="626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122590</xdr:rowOff>
    </xdr:from>
    <xdr:to>
      <xdr:col>4</xdr:col>
      <xdr:colOff>206375</xdr:colOff>
      <xdr:row>37</xdr:row>
      <xdr:rowOff>52740</xdr:rowOff>
    </xdr:to>
    <xdr:sp macro="" textlink="">
      <xdr:nvSpPr>
        <xdr:cNvPr id="88" name="円/楕円 87"/>
        <xdr:cNvSpPr/>
      </xdr:nvSpPr>
      <xdr:spPr>
        <a:xfrm>
          <a:off x="2857500" y="62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43867</xdr:rowOff>
    </xdr:from>
    <xdr:ext cx="534377" cy="259045"/>
    <xdr:sp macro="" textlink="">
      <xdr:nvSpPr>
        <xdr:cNvPr id="89" name="テキスト ボックス 88"/>
        <xdr:cNvSpPr txBox="1"/>
      </xdr:nvSpPr>
      <xdr:spPr>
        <a:xfrm>
          <a:off x="2641111" y="638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165495</xdr:rowOff>
    </xdr:from>
    <xdr:to>
      <xdr:col>3</xdr:col>
      <xdr:colOff>3175</xdr:colOff>
      <xdr:row>36</xdr:row>
      <xdr:rowOff>95645</xdr:rowOff>
    </xdr:to>
    <xdr:sp macro="" textlink="">
      <xdr:nvSpPr>
        <xdr:cNvPr id="90" name="円/楕円 89"/>
        <xdr:cNvSpPr/>
      </xdr:nvSpPr>
      <xdr:spPr>
        <a:xfrm>
          <a:off x="1968500" y="61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86772</xdr:rowOff>
    </xdr:from>
    <xdr:ext cx="534377" cy="259045"/>
    <xdr:sp macro="" textlink="">
      <xdr:nvSpPr>
        <xdr:cNvPr id="91" name="テキスト ボックス 90"/>
        <xdr:cNvSpPr txBox="1"/>
      </xdr:nvSpPr>
      <xdr:spPr>
        <a:xfrm>
          <a:off x="1752111" y="62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91043</xdr:rowOff>
    </xdr:from>
    <xdr:to>
      <xdr:col>1</xdr:col>
      <xdr:colOff>485775</xdr:colOff>
      <xdr:row>37</xdr:row>
      <xdr:rowOff>21193</xdr:rowOff>
    </xdr:to>
    <xdr:sp macro="" textlink="">
      <xdr:nvSpPr>
        <xdr:cNvPr id="92" name="円/楕円 91"/>
        <xdr:cNvSpPr/>
      </xdr:nvSpPr>
      <xdr:spPr>
        <a:xfrm>
          <a:off x="1079500" y="626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12320</xdr:rowOff>
    </xdr:from>
    <xdr:ext cx="534377" cy="259045"/>
    <xdr:sp macro="" textlink="">
      <xdr:nvSpPr>
        <xdr:cNvPr id="93" name="テキスト ボックス 92"/>
        <xdr:cNvSpPr txBox="1"/>
      </xdr:nvSpPr>
      <xdr:spPr>
        <a:xfrm>
          <a:off x="863111" y="635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105855</xdr:rowOff>
    </xdr:from>
    <xdr:to>
      <xdr:col>6</xdr:col>
      <xdr:colOff>511175</xdr:colOff>
      <xdr:row>56</xdr:row>
      <xdr:rowOff>39751</xdr:rowOff>
    </xdr:to>
    <xdr:cxnSp macro="">
      <xdr:nvCxnSpPr>
        <xdr:cNvPr id="123" name="直線コネクタ 122"/>
        <xdr:cNvCxnSpPr/>
      </xdr:nvCxnSpPr>
      <xdr:spPr>
        <a:xfrm flipV="1">
          <a:off x="3797300" y="9535605"/>
          <a:ext cx="8382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39751</xdr:rowOff>
    </xdr:from>
    <xdr:to>
      <xdr:col>5</xdr:col>
      <xdr:colOff>358775</xdr:colOff>
      <xdr:row>56</xdr:row>
      <xdr:rowOff>81407</xdr:rowOff>
    </xdr:to>
    <xdr:cxnSp macro="">
      <xdr:nvCxnSpPr>
        <xdr:cNvPr id="126" name="直線コネクタ 125"/>
        <xdr:cNvCxnSpPr/>
      </xdr:nvCxnSpPr>
      <xdr:spPr>
        <a:xfrm flipV="1">
          <a:off x="2908300" y="9640951"/>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81407</xdr:rowOff>
    </xdr:from>
    <xdr:to>
      <xdr:col>4</xdr:col>
      <xdr:colOff>155575</xdr:colOff>
      <xdr:row>56</xdr:row>
      <xdr:rowOff>142735</xdr:rowOff>
    </xdr:to>
    <xdr:cxnSp macro="">
      <xdr:nvCxnSpPr>
        <xdr:cNvPr id="129" name="直線コネクタ 128"/>
        <xdr:cNvCxnSpPr/>
      </xdr:nvCxnSpPr>
      <xdr:spPr>
        <a:xfrm flipV="1">
          <a:off x="2019300" y="9682607"/>
          <a:ext cx="8890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142735</xdr:rowOff>
    </xdr:from>
    <xdr:to>
      <xdr:col>2</xdr:col>
      <xdr:colOff>638175</xdr:colOff>
      <xdr:row>57</xdr:row>
      <xdr:rowOff>3797</xdr:rowOff>
    </xdr:to>
    <xdr:cxnSp macro="">
      <xdr:nvCxnSpPr>
        <xdr:cNvPr id="132" name="直線コネクタ 131"/>
        <xdr:cNvCxnSpPr/>
      </xdr:nvCxnSpPr>
      <xdr:spPr>
        <a:xfrm flipV="1">
          <a:off x="1130300" y="9743935"/>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55055</xdr:rowOff>
    </xdr:from>
    <xdr:to>
      <xdr:col>6</xdr:col>
      <xdr:colOff>561975</xdr:colOff>
      <xdr:row>55</xdr:row>
      <xdr:rowOff>156655</xdr:rowOff>
    </xdr:to>
    <xdr:sp macro="" textlink="">
      <xdr:nvSpPr>
        <xdr:cNvPr id="142" name="円/楕円 141"/>
        <xdr:cNvSpPr/>
      </xdr:nvSpPr>
      <xdr:spPr>
        <a:xfrm>
          <a:off x="4584700" y="94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77932</xdr:rowOff>
    </xdr:from>
    <xdr:ext cx="534377" cy="259045"/>
    <xdr:sp macro="" textlink="">
      <xdr:nvSpPr>
        <xdr:cNvPr id="143" name="物件費該当値テキスト"/>
        <xdr:cNvSpPr txBox="1"/>
      </xdr:nvSpPr>
      <xdr:spPr>
        <a:xfrm>
          <a:off x="4686300" y="933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79,165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160401</xdr:rowOff>
    </xdr:from>
    <xdr:to>
      <xdr:col>5</xdr:col>
      <xdr:colOff>409575</xdr:colOff>
      <xdr:row>56</xdr:row>
      <xdr:rowOff>90551</xdr:rowOff>
    </xdr:to>
    <xdr:sp macro="" textlink="">
      <xdr:nvSpPr>
        <xdr:cNvPr id="144" name="円/楕円 143"/>
        <xdr:cNvSpPr/>
      </xdr:nvSpPr>
      <xdr:spPr>
        <a:xfrm>
          <a:off x="3746500" y="95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107078</xdr:rowOff>
    </xdr:from>
    <xdr:ext cx="534377" cy="259045"/>
    <xdr:sp macro="" textlink="">
      <xdr:nvSpPr>
        <xdr:cNvPr id="145" name="テキスト ボックス 144"/>
        <xdr:cNvSpPr txBox="1"/>
      </xdr:nvSpPr>
      <xdr:spPr>
        <a:xfrm>
          <a:off x="3530111" y="93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30607</xdr:rowOff>
    </xdr:from>
    <xdr:to>
      <xdr:col>4</xdr:col>
      <xdr:colOff>206375</xdr:colOff>
      <xdr:row>56</xdr:row>
      <xdr:rowOff>132207</xdr:rowOff>
    </xdr:to>
    <xdr:sp macro="" textlink="">
      <xdr:nvSpPr>
        <xdr:cNvPr id="146" name="円/楕円 145"/>
        <xdr:cNvSpPr/>
      </xdr:nvSpPr>
      <xdr:spPr>
        <a:xfrm>
          <a:off x="2857500" y="9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148734</xdr:rowOff>
    </xdr:from>
    <xdr:ext cx="534377" cy="259045"/>
    <xdr:sp macro="" textlink="">
      <xdr:nvSpPr>
        <xdr:cNvPr id="147" name="テキスト ボックス 146"/>
        <xdr:cNvSpPr txBox="1"/>
      </xdr:nvSpPr>
      <xdr:spPr>
        <a:xfrm>
          <a:off x="2641111" y="94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91935</xdr:rowOff>
    </xdr:from>
    <xdr:to>
      <xdr:col>3</xdr:col>
      <xdr:colOff>3175</xdr:colOff>
      <xdr:row>57</xdr:row>
      <xdr:rowOff>22085</xdr:rowOff>
    </xdr:to>
    <xdr:sp macro="" textlink="">
      <xdr:nvSpPr>
        <xdr:cNvPr id="148" name="円/楕円 147"/>
        <xdr:cNvSpPr/>
      </xdr:nvSpPr>
      <xdr:spPr>
        <a:xfrm>
          <a:off x="1968500" y="96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13212</xdr:rowOff>
    </xdr:from>
    <xdr:ext cx="534377" cy="259045"/>
    <xdr:sp macro="" textlink="">
      <xdr:nvSpPr>
        <xdr:cNvPr id="149" name="テキスト ボックス 148"/>
        <xdr:cNvSpPr txBox="1"/>
      </xdr:nvSpPr>
      <xdr:spPr>
        <a:xfrm>
          <a:off x="1752111" y="97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124447</xdr:rowOff>
    </xdr:from>
    <xdr:to>
      <xdr:col>1</xdr:col>
      <xdr:colOff>485775</xdr:colOff>
      <xdr:row>57</xdr:row>
      <xdr:rowOff>54597</xdr:rowOff>
    </xdr:to>
    <xdr:sp macro="" textlink="">
      <xdr:nvSpPr>
        <xdr:cNvPr id="150" name="円/楕円 149"/>
        <xdr:cNvSpPr/>
      </xdr:nvSpPr>
      <xdr:spPr>
        <a:xfrm>
          <a:off x="1079500" y="97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45724</xdr:rowOff>
    </xdr:from>
    <xdr:ext cx="534377" cy="259045"/>
    <xdr:sp macro="" textlink="">
      <xdr:nvSpPr>
        <xdr:cNvPr id="151" name="テキスト ボックス 150"/>
        <xdr:cNvSpPr txBox="1"/>
      </xdr:nvSpPr>
      <xdr:spPr>
        <a:xfrm>
          <a:off x="863111" y="98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118211</xdr:rowOff>
    </xdr:from>
    <xdr:to>
      <xdr:col>6</xdr:col>
      <xdr:colOff>511175</xdr:colOff>
      <xdr:row>77</xdr:row>
      <xdr:rowOff>125298</xdr:rowOff>
    </xdr:to>
    <xdr:cxnSp macro="">
      <xdr:nvCxnSpPr>
        <xdr:cNvPr id="180" name="直線コネクタ 179"/>
        <xdr:cNvCxnSpPr/>
      </xdr:nvCxnSpPr>
      <xdr:spPr>
        <a:xfrm>
          <a:off x="3797300" y="13319861"/>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96343</xdr:rowOff>
    </xdr:from>
    <xdr:to>
      <xdr:col>5</xdr:col>
      <xdr:colOff>358775</xdr:colOff>
      <xdr:row>77</xdr:row>
      <xdr:rowOff>118211</xdr:rowOff>
    </xdr:to>
    <xdr:cxnSp macro="">
      <xdr:nvCxnSpPr>
        <xdr:cNvPr id="183" name="直線コネクタ 182"/>
        <xdr:cNvCxnSpPr/>
      </xdr:nvCxnSpPr>
      <xdr:spPr>
        <a:xfrm>
          <a:off x="2908300" y="13297993"/>
          <a:ext cx="889000" cy="2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78093</xdr:rowOff>
    </xdr:from>
    <xdr:to>
      <xdr:col>4</xdr:col>
      <xdr:colOff>155575</xdr:colOff>
      <xdr:row>77</xdr:row>
      <xdr:rowOff>96343</xdr:rowOff>
    </xdr:to>
    <xdr:cxnSp macro="">
      <xdr:nvCxnSpPr>
        <xdr:cNvPr id="186" name="直線コネクタ 185"/>
        <xdr:cNvCxnSpPr/>
      </xdr:nvCxnSpPr>
      <xdr:spPr>
        <a:xfrm>
          <a:off x="2019300" y="13279743"/>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56071</xdr:rowOff>
    </xdr:from>
    <xdr:to>
      <xdr:col>2</xdr:col>
      <xdr:colOff>638175</xdr:colOff>
      <xdr:row>77</xdr:row>
      <xdr:rowOff>78093</xdr:rowOff>
    </xdr:to>
    <xdr:cxnSp macro="">
      <xdr:nvCxnSpPr>
        <xdr:cNvPr id="189" name="直線コネクタ 188"/>
        <xdr:cNvCxnSpPr/>
      </xdr:nvCxnSpPr>
      <xdr:spPr>
        <a:xfrm>
          <a:off x="1130300" y="13257721"/>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74498</xdr:rowOff>
    </xdr:from>
    <xdr:to>
      <xdr:col>6</xdr:col>
      <xdr:colOff>561975</xdr:colOff>
      <xdr:row>78</xdr:row>
      <xdr:rowOff>4648</xdr:rowOff>
    </xdr:to>
    <xdr:sp macro="" textlink="">
      <xdr:nvSpPr>
        <xdr:cNvPr id="199" name="円/楕円 198"/>
        <xdr:cNvSpPr/>
      </xdr:nvSpPr>
      <xdr:spPr>
        <a:xfrm>
          <a:off x="45847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97375</xdr:rowOff>
    </xdr:from>
    <xdr:ext cx="469744" cy="259045"/>
    <xdr:sp macro="" textlink="">
      <xdr:nvSpPr>
        <xdr:cNvPr id="200" name="維持補修費該当値テキスト"/>
        <xdr:cNvSpPr txBox="1"/>
      </xdr:nvSpPr>
      <xdr:spPr>
        <a:xfrm>
          <a:off x="4686300" y="131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67411</xdr:rowOff>
    </xdr:from>
    <xdr:to>
      <xdr:col>5</xdr:col>
      <xdr:colOff>409575</xdr:colOff>
      <xdr:row>77</xdr:row>
      <xdr:rowOff>169011</xdr:rowOff>
    </xdr:to>
    <xdr:sp macro="" textlink="">
      <xdr:nvSpPr>
        <xdr:cNvPr id="201" name="円/楕円 200"/>
        <xdr:cNvSpPr/>
      </xdr:nvSpPr>
      <xdr:spPr>
        <a:xfrm>
          <a:off x="3746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14088</xdr:rowOff>
    </xdr:from>
    <xdr:ext cx="469744" cy="259045"/>
    <xdr:sp macro="" textlink="">
      <xdr:nvSpPr>
        <xdr:cNvPr id="202" name="テキスト ボックス 201"/>
        <xdr:cNvSpPr txBox="1"/>
      </xdr:nvSpPr>
      <xdr:spPr>
        <a:xfrm>
          <a:off x="3562427" y="130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45543</xdr:rowOff>
    </xdr:from>
    <xdr:to>
      <xdr:col>4</xdr:col>
      <xdr:colOff>206375</xdr:colOff>
      <xdr:row>77</xdr:row>
      <xdr:rowOff>147143</xdr:rowOff>
    </xdr:to>
    <xdr:sp macro="" textlink="">
      <xdr:nvSpPr>
        <xdr:cNvPr id="203" name="円/楕円 202"/>
        <xdr:cNvSpPr/>
      </xdr:nvSpPr>
      <xdr:spPr>
        <a:xfrm>
          <a:off x="2857500" y="132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163670</xdr:rowOff>
    </xdr:from>
    <xdr:ext cx="469744" cy="259045"/>
    <xdr:sp macro="" textlink="">
      <xdr:nvSpPr>
        <xdr:cNvPr id="204" name="テキスト ボックス 203"/>
        <xdr:cNvSpPr txBox="1"/>
      </xdr:nvSpPr>
      <xdr:spPr>
        <a:xfrm>
          <a:off x="2673427" y="130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27293</xdr:rowOff>
    </xdr:from>
    <xdr:to>
      <xdr:col>3</xdr:col>
      <xdr:colOff>3175</xdr:colOff>
      <xdr:row>77</xdr:row>
      <xdr:rowOff>128893</xdr:rowOff>
    </xdr:to>
    <xdr:sp macro="" textlink="">
      <xdr:nvSpPr>
        <xdr:cNvPr id="205" name="円/楕円 204"/>
        <xdr:cNvSpPr/>
      </xdr:nvSpPr>
      <xdr:spPr>
        <a:xfrm>
          <a:off x="1968500" y="132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145420</xdr:rowOff>
    </xdr:from>
    <xdr:ext cx="469744" cy="259045"/>
    <xdr:sp macro="" textlink="">
      <xdr:nvSpPr>
        <xdr:cNvPr id="206" name="テキスト ボックス 205"/>
        <xdr:cNvSpPr txBox="1"/>
      </xdr:nvSpPr>
      <xdr:spPr>
        <a:xfrm>
          <a:off x="1784427" y="130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5271</xdr:rowOff>
    </xdr:from>
    <xdr:to>
      <xdr:col>1</xdr:col>
      <xdr:colOff>485775</xdr:colOff>
      <xdr:row>77</xdr:row>
      <xdr:rowOff>106871</xdr:rowOff>
    </xdr:to>
    <xdr:sp macro="" textlink="">
      <xdr:nvSpPr>
        <xdr:cNvPr id="207" name="円/楕円 206"/>
        <xdr:cNvSpPr/>
      </xdr:nvSpPr>
      <xdr:spPr>
        <a:xfrm>
          <a:off x="1079500" y="132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123398</xdr:rowOff>
    </xdr:from>
    <xdr:ext cx="469744" cy="259045"/>
    <xdr:sp macro="" textlink="">
      <xdr:nvSpPr>
        <xdr:cNvPr id="208" name="テキスト ボックス 207"/>
        <xdr:cNvSpPr txBox="1"/>
      </xdr:nvSpPr>
      <xdr:spPr>
        <a:xfrm>
          <a:off x="895427" y="1298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86271</xdr:rowOff>
    </xdr:from>
    <xdr:to>
      <xdr:col>6</xdr:col>
      <xdr:colOff>511175</xdr:colOff>
      <xdr:row>98</xdr:row>
      <xdr:rowOff>111353</xdr:rowOff>
    </xdr:to>
    <xdr:cxnSp macro="">
      <xdr:nvCxnSpPr>
        <xdr:cNvPr id="238" name="直線コネクタ 237"/>
        <xdr:cNvCxnSpPr/>
      </xdr:nvCxnSpPr>
      <xdr:spPr>
        <a:xfrm>
          <a:off x="3797300" y="16888371"/>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86271</xdr:rowOff>
    </xdr:from>
    <xdr:to>
      <xdr:col>5</xdr:col>
      <xdr:colOff>358775</xdr:colOff>
      <xdr:row>98</xdr:row>
      <xdr:rowOff>133096</xdr:rowOff>
    </xdr:to>
    <xdr:cxnSp macro="">
      <xdr:nvCxnSpPr>
        <xdr:cNvPr id="241" name="直線コネクタ 240"/>
        <xdr:cNvCxnSpPr/>
      </xdr:nvCxnSpPr>
      <xdr:spPr>
        <a:xfrm flipV="1">
          <a:off x="2908300" y="16888371"/>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126581</xdr:rowOff>
    </xdr:from>
    <xdr:to>
      <xdr:col>4</xdr:col>
      <xdr:colOff>155575</xdr:colOff>
      <xdr:row>98</xdr:row>
      <xdr:rowOff>133096</xdr:rowOff>
    </xdr:to>
    <xdr:cxnSp macro="">
      <xdr:nvCxnSpPr>
        <xdr:cNvPr id="244" name="直線コネクタ 243"/>
        <xdr:cNvCxnSpPr/>
      </xdr:nvCxnSpPr>
      <xdr:spPr>
        <a:xfrm>
          <a:off x="2019300" y="1692868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126581</xdr:rowOff>
    </xdr:from>
    <xdr:to>
      <xdr:col>2</xdr:col>
      <xdr:colOff>638175</xdr:colOff>
      <xdr:row>99</xdr:row>
      <xdr:rowOff>29541</xdr:rowOff>
    </xdr:to>
    <xdr:cxnSp macro="">
      <xdr:nvCxnSpPr>
        <xdr:cNvPr id="247" name="直線コネクタ 246"/>
        <xdr:cNvCxnSpPr/>
      </xdr:nvCxnSpPr>
      <xdr:spPr>
        <a:xfrm flipV="1">
          <a:off x="1130300" y="16928681"/>
          <a:ext cx="8890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60553</xdr:rowOff>
    </xdr:from>
    <xdr:to>
      <xdr:col>6</xdr:col>
      <xdr:colOff>561975</xdr:colOff>
      <xdr:row>98</xdr:row>
      <xdr:rowOff>162153</xdr:rowOff>
    </xdr:to>
    <xdr:sp macro="" textlink="">
      <xdr:nvSpPr>
        <xdr:cNvPr id="257" name="円/楕円 256"/>
        <xdr:cNvSpPr/>
      </xdr:nvSpPr>
      <xdr:spPr>
        <a:xfrm>
          <a:off x="45847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38980</xdr:rowOff>
    </xdr:from>
    <xdr:ext cx="534377" cy="259045"/>
    <xdr:sp macro="" textlink="">
      <xdr:nvSpPr>
        <xdr:cNvPr id="258" name="扶助費該当値テキスト"/>
        <xdr:cNvSpPr txBox="1"/>
      </xdr:nvSpPr>
      <xdr:spPr>
        <a:xfrm>
          <a:off x="4686300" y="168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68,232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35471</xdr:rowOff>
    </xdr:from>
    <xdr:to>
      <xdr:col>5</xdr:col>
      <xdr:colOff>409575</xdr:colOff>
      <xdr:row>98</xdr:row>
      <xdr:rowOff>137071</xdr:rowOff>
    </xdr:to>
    <xdr:sp macro="" textlink="">
      <xdr:nvSpPr>
        <xdr:cNvPr id="259" name="円/楕円 258"/>
        <xdr:cNvSpPr/>
      </xdr:nvSpPr>
      <xdr:spPr>
        <a:xfrm>
          <a:off x="3746500" y="168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128198</xdr:rowOff>
    </xdr:from>
    <xdr:ext cx="534377" cy="259045"/>
    <xdr:sp macro="" textlink="">
      <xdr:nvSpPr>
        <xdr:cNvPr id="260" name="テキスト ボックス 259"/>
        <xdr:cNvSpPr txBox="1"/>
      </xdr:nvSpPr>
      <xdr:spPr>
        <a:xfrm>
          <a:off x="3530111" y="16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82296</xdr:rowOff>
    </xdr:from>
    <xdr:to>
      <xdr:col>4</xdr:col>
      <xdr:colOff>206375</xdr:colOff>
      <xdr:row>99</xdr:row>
      <xdr:rowOff>12446</xdr:rowOff>
    </xdr:to>
    <xdr:sp macro="" textlink="">
      <xdr:nvSpPr>
        <xdr:cNvPr id="261" name="円/楕円 260"/>
        <xdr:cNvSpPr/>
      </xdr:nvSpPr>
      <xdr:spPr>
        <a:xfrm>
          <a:off x="2857500" y="168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3573</xdr:rowOff>
    </xdr:from>
    <xdr:ext cx="534377" cy="259045"/>
    <xdr:sp macro="" textlink="">
      <xdr:nvSpPr>
        <xdr:cNvPr id="262" name="テキスト ボックス 261"/>
        <xdr:cNvSpPr txBox="1"/>
      </xdr:nvSpPr>
      <xdr:spPr>
        <a:xfrm>
          <a:off x="2641111" y="1697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75781</xdr:rowOff>
    </xdr:from>
    <xdr:to>
      <xdr:col>3</xdr:col>
      <xdr:colOff>3175</xdr:colOff>
      <xdr:row>99</xdr:row>
      <xdr:rowOff>5931</xdr:rowOff>
    </xdr:to>
    <xdr:sp macro="" textlink="">
      <xdr:nvSpPr>
        <xdr:cNvPr id="263" name="円/楕円 262"/>
        <xdr:cNvSpPr/>
      </xdr:nvSpPr>
      <xdr:spPr>
        <a:xfrm>
          <a:off x="1968500" y="168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168508</xdr:rowOff>
    </xdr:from>
    <xdr:ext cx="534377" cy="259045"/>
    <xdr:sp macro="" textlink="">
      <xdr:nvSpPr>
        <xdr:cNvPr id="264" name="テキスト ボックス 263"/>
        <xdr:cNvSpPr txBox="1"/>
      </xdr:nvSpPr>
      <xdr:spPr>
        <a:xfrm>
          <a:off x="1752111" y="1697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150191</xdr:rowOff>
    </xdr:from>
    <xdr:to>
      <xdr:col>1</xdr:col>
      <xdr:colOff>485775</xdr:colOff>
      <xdr:row>99</xdr:row>
      <xdr:rowOff>80341</xdr:rowOff>
    </xdr:to>
    <xdr:sp macro="" textlink="">
      <xdr:nvSpPr>
        <xdr:cNvPr id="265" name="円/楕円 264"/>
        <xdr:cNvSpPr/>
      </xdr:nvSpPr>
      <xdr:spPr>
        <a:xfrm>
          <a:off x="1079500" y="169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71468</xdr:rowOff>
    </xdr:from>
    <xdr:ext cx="534377" cy="259045"/>
    <xdr:sp macro="" textlink="">
      <xdr:nvSpPr>
        <xdr:cNvPr id="266" name="テキスト ボックス 265"/>
        <xdr:cNvSpPr txBox="1"/>
      </xdr:nvSpPr>
      <xdr:spPr>
        <a:xfrm>
          <a:off x="863111" y="170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85903</xdr:rowOff>
    </xdr:from>
    <xdr:to>
      <xdr:col>15</xdr:col>
      <xdr:colOff>180975</xdr:colOff>
      <xdr:row>35</xdr:row>
      <xdr:rowOff>29477</xdr:rowOff>
    </xdr:to>
    <xdr:cxnSp macro="">
      <xdr:nvCxnSpPr>
        <xdr:cNvPr id="299" name="直線コネクタ 298"/>
        <xdr:cNvCxnSpPr/>
      </xdr:nvCxnSpPr>
      <xdr:spPr>
        <a:xfrm>
          <a:off x="9639300" y="5915203"/>
          <a:ext cx="8382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85903</xdr:rowOff>
    </xdr:from>
    <xdr:to>
      <xdr:col>14</xdr:col>
      <xdr:colOff>28575</xdr:colOff>
      <xdr:row>35</xdr:row>
      <xdr:rowOff>20247</xdr:rowOff>
    </xdr:to>
    <xdr:cxnSp macro="">
      <xdr:nvCxnSpPr>
        <xdr:cNvPr id="302" name="直線コネクタ 301"/>
        <xdr:cNvCxnSpPr/>
      </xdr:nvCxnSpPr>
      <xdr:spPr>
        <a:xfrm flipV="1">
          <a:off x="8750300" y="5915203"/>
          <a:ext cx="889000" cy="10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20247</xdr:rowOff>
    </xdr:from>
    <xdr:to>
      <xdr:col>12</xdr:col>
      <xdr:colOff>511175</xdr:colOff>
      <xdr:row>35</xdr:row>
      <xdr:rowOff>171314</xdr:rowOff>
    </xdr:to>
    <xdr:cxnSp macro="">
      <xdr:nvCxnSpPr>
        <xdr:cNvPr id="305" name="直線コネクタ 304"/>
        <xdr:cNvCxnSpPr/>
      </xdr:nvCxnSpPr>
      <xdr:spPr>
        <a:xfrm flipV="1">
          <a:off x="7861300" y="6020997"/>
          <a:ext cx="8890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171314</xdr:rowOff>
    </xdr:from>
    <xdr:to>
      <xdr:col>11</xdr:col>
      <xdr:colOff>307975</xdr:colOff>
      <xdr:row>36</xdr:row>
      <xdr:rowOff>65243</xdr:rowOff>
    </xdr:to>
    <xdr:cxnSp macro="">
      <xdr:nvCxnSpPr>
        <xdr:cNvPr id="308" name="直線コネクタ 307"/>
        <xdr:cNvCxnSpPr/>
      </xdr:nvCxnSpPr>
      <xdr:spPr>
        <a:xfrm flipV="1">
          <a:off x="6972300" y="6172064"/>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150127</xdr:rowOff>
    </xdr:from>
    <xdr:to>
      <xdr:col>15</xdr:col>
      <xdr:colOff>231775</xdr:colOff>
      <xdr:row>35</xdr:row>
      <xdr:rowOff>80277</xdr:rowOff>
    </xdr:to>
    <xdr:sp macro="" textlink="">
      <xdr:nvSpPr>
        <xdr:cNvPr id="318" name="円/楕円 317"/>
        <xdr:cNvSpPr/>
      </xdr:nvSpPr>
      <xdr:spPr>
        <a:xfrm>
          <a:off x="10426700" y="59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1554</xdr:rowOff>
    </xdr:from>
    <xdr:ext cx="534377" cy="259045"/>
    <xdr:sp macro="" textlink="">
      <xdr:nvSpPr>
        <xdr:cNvPr id="319" name="補助費等該当値テキスト"/>
        <xdr:cNvSpPr txBox="1"/>
      </xdr:nvSpPr>
      <xdr:spPr>
        <a:xfrm>
          <a:off x="10528300" y="583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83,572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35103</xdr:rowOff>
    </xdr:from>
    <xdr:to>
      <xdr:col>14</xdr:col>
      <xdr:colOff>79375</xdr:colOff>
      <xdr:row>34</xdr:row>
      <xdr:rowOff>136703</xdr:rowOff>
    </xdr:to>
    <xdr:sp macro="" textlink="">
      <xdr:nvSpPr>
        <xdr:cNvPr id="320" name="円/楕円 319"/>
        <xdr:cNvSpPr/>
      </xdr:nvSpPr>
      <xdr:spPr>
        <a:xfrm>
          <a:off x="9588500" y="58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153230</xdr:rowOff>
    </xdr:from>
    <xdr:ext cx="534377" cy="259045"/>
    <xdr:sp macro="" textlink="">
      <xdr:nvSpPr>
        <xdr:cNvPr id="321" name="テキスト ボックス 320"/>
        <xdr:cNvSpPr txBox="1"/>
      </xdr:nvSpPr>
      <xdr:spPr>
        <a:xfrm>
          <a:off x="9372111" y="56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140897</xdr:rowOff>
    </xdr:from>
    <xdr:to>
      <xdr:col>12</xdr:col>
      <xdr:colOff>561975</xdr:colOff>
      <xdr:row>35</xdr:row>
      <xdr:rowOff>71047</xdr:rowOff>
    </xdr:to>
    <xdr:sp macro="" textlink="">
      <xdr:nvSpPr>
        <xdr:cNvPr id="322" name="円/楕円 321"/>
        <xdr:cNvSpPr/>
      </xdr:nvSpPr>
      <xdr:spPr>
        <a:xfrm>
          <a:off x="8699500" y="597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87574</xdr:rowOff>
    </xdr:from>
    <xdr:ext cx="534377" cy="259045"/>
    <xdr:sp macro="" textlink="">
      <xdr:nvSpPr>
        <xdr:cNvPr id="323" name="テキスト ボックス 322"/>
        <xdr:cNvSpPr txBox="1"/>
      </xdr:nvSpPr>
      <xdr:spPr>
        <a:xfrm>
          <a:off x="8483111" y="57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120514</xdr:rowOff>
    </xdr:from>
    <xdr:to>
      <xdr:col>11</xdr:col>
      <xdr:colOff>358775</xdr:colOff>
      <xdr:row>36</xdr:row>
      <xdr:rowOff>50664</xdr:rowOff>
    </xdr:to>
    <xdr:sp macro="" textlink="">
      <xdr:nvSpPr>
        <xdr:cNvPr id="324" name="円/楕円 323"/>
        <xdr:cNvSpPr/>
      </xdr:nvSpPr>
      <xdr:spPr>
        <a:xfrm>
          <a:off x="7810500" y="61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67191</xdr:rowOff>
    </xdr:from>
    <xdr:ext cx="534377" cy="259045"/>
    <xdr:sp macro="" textlink="">
      <xdr:nvSpPr>
        <xdr:cNvPr id="325" name="テキスト ボックス 324"/>
        <xdr:cNvSpPr txBox="1"/>
      </xdr:nvSpPr>
      <xdr:spPr>
        <a:xfrm>
          <a:off x="7594111" y="58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14443</xdr:rowOff>
    </xdr:from>
    <xdr:to>
      <xdr:col>10</xdr:col>
      <xdr:colOff>155575</xdr:colOff>
      <xdr:row>36</xdr:row>
      <xdr:rowOff>116043</xdr:rowOff>
    </xdr:to>
    <xdr:sp macro="" textlink="">
      <xdr:nvSpPr>
        <xdr:cNvPr id="326" name="円/楕円 325"/>
        <xdr:cNvSpPr/>
      </xdr:nvSpPr>
      <xdr:spPr>
        <a:xfrm>
          <a:off x="6921500" y="61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132570</xdr:rowOff>
    </xdr:from>
    <xdr:ext cx="534377" cy="259045"/>
    <xdr:sp macro="" textlink="">
      <xdr:nvSpPr>
        <xdr:cNvPr id="327" name="テキスト ボックス 326"/>
        <xdr:cNvSpPr txBox="1"/>
      </xdr:nvSpPr>
      <xdr:spPr>
        <a:xfrm>
          <a:off x="6705111" y="596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68149</xdr:rowOff>
    </xdr:from>
    <xdr:to>
      <xdr:col>15</xdr:col>
      <xdr:colOff>180975</xdr:colOff>
      <xdr:row>58</xdr:row>
      <xdr:rowOff>69902</xdr:rowOff>
    </xdr:to>
    <xdr:cxnSp macro="">
      <xdr:nvCxnSpPr>
        <xdr:cNvPr id="354" name="直線コネクタ 353"/>
        <xdr:cNvCxnSpPr/>
      </xdr:nvCxnSpPr>
      <xdr:spPr>
        <a:xfrm flipV="1">
          <a:off x="9639300" y="10012249"/>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69902</xdr:rowOff>
    </xdr:from>
    <xdr:to>
      <xdr:col>14</xdr:col>
      <xdr:colOff>28575</xdr:colOff>
      <xdr:row>58</xdr:row>
      <xdr:rowOff>99085</xdr:rowOff>
    </xdr:to>
    <xdr:cxnSp macro="">
      <xdr:nvCxnSpPr>
        <xdr:cNvPr id="357" name="直線コネクタ 356"/>
        <xdr:cNvCxnSpPr/>
      </xdr:nvCxnSpPr>
      <xdr:spPr>
        <a:xfrm flipV="1">
          <a:off x="8750300" y="10014002"/>
          <a:ext cx="889000" cy="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35031</xdr:rowOff>
    </xdr:from>
    <xdr:to>
      <xdr:col>12</xdr:col>
      <xdr:colOff>511175</xdr:colOff>
      <xdr:row>58</xdr:row>
      <xdr:rowOff>99085</xdr:rowOff>
    </xdr:to>
    <xdr:cxnSp macro="">
      <xdr:nvCxnSpPr>
        <xdr:cNvPr id="360" name="直線コネクタ 359"/>
        <xdr:cNvCxnSpPr/>
      </xdr:nvCxnSpPr>
      <xdr:spPr>
        <a:xfrm>
          <a:off x="7861300" y="9979131"/>
          <a:ext cx="889000" cy="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35031</xdr:rowOff>
    </xdr:from>
    <xdr:to>
      <xdr:col>11</xdr:col>
      <xdr:colOff>307975</xdr:colOff>
      <xdr:row>58</xdr:row>
      <xdr:rowOff>63962</xdr:rowOff>
    </xdr:to>
    <xdr:cxnSp macro="">
      <xdr:nvCxnSpPr>
        <xdr:cNvPr id="363" name="直線コネクタ 362"/>
        <xdr:cNvCxnSpPr/>
      </xdr:nvCxnSpPr>
      <xdr:spPr>
        <a:xfrm flipV="1">
          <a:off x="6972300" y="9979131"/>
          <a:ext cx="889000" cy="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17349</xdr:rowOff>
    </xdr:from>
    <xdr:to>
      <xdr:col>15</xdr:col>
      <xdr:colOff>231775</xdr:colOff>
      <xdr:row>58</xdr:row>
      <xdr:rowOff>118949</xdr:rowOff>
    </xdr:to>
    <xdr:sp macro="" textlink="">
      <xdr:nvSpPr>
        <xdr:cNvPr id="373" name="円/楕円 372"/>
        <xdr:cNvSpPr/>
      </xdr:nvSpPr>
      <xdr:spPr>
        <a:xfrm>
          <a:off x="104267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19102</xdr:rowOff>
    </xdr:from>
    <xdr:to>
      <xdr:col>14</xdr:col>
      <xdr:colOff>79375</xdr:colOff>
      <xdr:row>58</xdr:row>
      <xdr:rowOff>120702</xdr:rowOff>
    </xdr:to>
    <xdr:sp macro="" textlink="">
      <xdr:nvSpPr>
        <xdr:cNvPr id="375" name="円/楕円 374"/>
        <xdr:cNvSpPr/>
      </xdr:nvSpPr>
      <xdr:spPr>
        <a:xfrm>
          <a:off x="9588500" y="99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111829</xdr:rowOff>
    </xdr:from>
    <xdr:ext cx="534377" cy="259045"/>
    <xdr:sp macro="" textlink="">
      <xdr:nvSpPr>
        <xdr:cNvPr id="376" name="テキスト ボックス 375"/>
        <xdr:cNvSpPr txBox="1"/>
      </xdr:nvSpPr>
      <xdr:spPr>
        <a:xfrm>
          <a:off x="9372111" y="100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48285</xdr:rowOff>
    </xdr:from>
    <xdr:to>
      <xdr:col>12</xdr:col>
      <xdr:colOff>561975</xdr:colOff>
      <xdr:row>58</xdr:row>
      <xdr:rowOff>149885</xdr:rowOff>
    </xdr:to>
    <xdr:sp macro="" textlink="">
      <xdr:nvSpPr>
        <xdr:cNvPr id="377" name="円/楕円 376"/>
        <xdr:cNvSpPr/>
      </xdr:nvSpPr>
      <xdr:spPr>
        <a:xfrm>
          <a:off x="8699500" y="99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141012</xdr:rowOff>
    </xdr:from>
    <xdr:ext cx="534377" cy="259045"/>
    <xdr:sp macro="" textlink="">
      <xdr:nvSpPr>
        <xdr:cNvPr id="378" name="テキスト ボックス 377"/>
        <xdr:cNvSpPr txBox="1"/>
      </xdr:nvSpPr>
      <xdr:spPr>
        <a:xfrm>
          <a:off x="8483111" y="1008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155681</xdr:rowOff>
    </xdr:from>
    <xdr:to>
      <xdr:col>11</xdr:col>
      <xdr:colOff>358775</xdr:colOff>
      <xdr:row>58</xdr:row>
      <xdr:rowOff>85831</xdr:rowOff>
    </xdr:to>
    <xdr:sp macro="" textlink="">
      <xdr:nvSpPr>
        <xdr:cNvPr id="379" name="円/楕円 378"/>
        <xdr:cNvSpPr/>
      </xdr:nvSpPr>
      <xdr:spPr>
        <a:xfrm>
          <a:off x="7810500" y="992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102358</xdr:rowOff>
    </xdr:from>
    <xdr:ext cx="599010" cy="259045"/>
    <xdr:sp macro="" textlink="">
      <xdr:nvSpPr>
        <xdr:cNvPr id="380" name="テキスト ボックス 379"/>
        <xdr:cNvSpPr txBox="1"/>
      </xdr:nvSpPr>
      <xdr:spPr>
        <a:xfrm>
          <a:off x="7561794" y="970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13162</xdr:rowOff>
    </xdr:from>
    <xdr:to>
      <xdr:col>10</xdr:col>
      <xdr:colOff>155575</xdr:colOff>
      <xdr:row>58</xdr:row>
      <xdr:rowOff>114762</xdr:rowOff>
    </xdr:to>
    <xdr:sp macro="" textlink="">
      <xdr:nvSpPr>
        <xdr:cNvPr id="381" name="円/楕円 380"/>
        <xdr:cNvSpPr/>
      </xdr:nvSpPr>
      <xdr:spPr>
        <a:xfrm>
          <a:off x="6921500" y="99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131289</xdr:rowOff>
    </xdr:from>
    <xdr:ext cx="534377" cy="259045"/>
    <xdr:sp macro="" textlink="">
      <xdr:nvSpPr>
        <xdr:cNvPr id="382" name="テキスト ボックス 381"/>
        <xdr:cNvSpPr txBox="1"/>
      </xdr:nvSpPr>
      <xdr:spPr>
        <a:xfrm>
          <a:off x="6705111" y="973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15633</xdr:rowOff>
    </xdr:from>
    <xdr:to>
      <xdr:col>15</xdr:col>
      <xdr:colOff>180975</xdr:colOff>
      <xdr:row>79</xdr:row>
      <xdr:rowOff>31057</xdr:rowOff>
    </xdr:to>
    <xdr:cxnSp macro="">
      <xdr:nvCxnSpPr>
        <xdr:cNvPr id="411" name="直線コネクタ 410"/>
        <xdr:cNvCxnSpPr/>
      </xdr:nvCxnSpPr>
      <xdr:spPr>
        <a:xfrm flipV="1">
          <a:off x="9639300" y="13560183"/>
          <a:ext cx="8382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136283</xdr:rowOff>
    </xdr:from>
    <xdr:to>
      <xdr:col>15</xdr:col>
      <xdr:colOff>231775</xdr:colOff>
      <xdr:row>79</xdr:row>
      <xdr:rowOff>66433</xdr:rowOff>
    </xdr:to>
    <xdr:sp macro="" textlink="">
      <xdr:nvSpPr>
        <xdr:cNvPr id="421" name="円/楕円 420"/>
        <xdr:cNvSpPr/>
      </xdr:nvSpPr>
      <xdr:spPr>
        <a:xfrm>
          <a:off x="10426700" y="135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151707</xdr:rowOff>
    </xdr:from>
    <xdr:to>
      <xdr:col>14</xdr:col>
      <xdr:colOff>79375</xdr:colOff>
      <xdr:row>79</xdr:row>
      <xdr:rowOff>81857</xdr:rowOff>
    </xdr:to>
    <xdr:sp macro="" textlink="">
      <xdr:nvSpPr>
        <xdr:cNvPr id="423" name="円/楕円 422"/>
        <xdr:cNvSpPr/>
      </xdr:nvSpPr>
      <xdr:spPr>
        <a:xfrm>
          <a:off x="9588500" y="135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72984</xdr:rowOff>
    </xdr:from>
    <xdr:ext cx="534377" cy="259045"/>
    <xdr:sp macro="" textlink="">
      <xdr:nvSpPr>
        <xdr:cNvPr id="424" name="テキスト ボックス 423"/>
        <xdr:cNvSpPr txBox="1"/>
      </xdr:nvSpPr>
      <xdr:spPr>
        <a:xfrm>
          <a:off x="9372111" y="136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116481</xdr:rowOff>
    </xdr:from>
    <xdr:to>
      <xdr:col>15</xdr:col>
      <xdr:colOff>180975</xdr:colOff>
      <xdr:row>97</xdr:row>
      <xdr:rowOff>25918</xdr:rowOff>
    </xdr:to>
    <xdr:cxnSp macro="">
      <xdr:nvCxnSpPr>
        <xdr:cNvPr id="453" name="直線コネクタ 452"/>
        <xdr:cNvCxnSpPr/>
      </xdr:nvCxnSpPr>
      <xdr:spPr>
        <a:xfrm>
          <a:off x="9639300" y="16575681"/>
          <a:ext cx="8382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146568</xdr:rowOff>
    </xdr:from>
    <xdr:to>
      <xdr:col>15</xdr:col>
      <xdr:colOff>231775</xdr:colOff>
      <xdr:row>97</xdr:row>
      <xdr:rowOff>76718</xdr:rowOff>
    </xdr:to>
    <xdr:sp macro="" textlink="">
      <xdr:nvSpPr>
        <xdr:cNvPr id="463" name="円/楕円 462"/>
        <xdr:cNvSpPr/>
      </xdr:nvSpPr>
      <xdr:spPr>
        <a:xfrm>
          <a:off x="10426700" y="166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169445</xdr:rowOff>
    </xdr:from>
    <xdr:ext cx="534377" cy="259045"/>
    <xdr:sp macro="" textlink="">
      <xdr:nvSpPr>
        <xdr:cNvPr id="464" name="普通建設事業費 （ うち更新整備　）該当値テキスト"/>
        <xdr:cNvSpPr txBox="1"/>
      </xdr:nvSpPr>
      <xdr:spPr>
        <a:xfrm>
          <a:off x="10528300" y="1645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47,432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65681</xdr:rowOff>
    </xdr:from>
    <xdr:to>
      <xdr:col>14</xdr:col>
      <xdr:colOff>79375</xdr:colOff>
      <xdr:row>96</xdr:row>
      <xdr:rowOff>167281</xdr:rowOff>
    </xdr:to>
    <xdr:sp macro="" textlink="">
      <xdr:nvSpPr>
        <xdr:cNvPr id="465" name="円/楕円 464"/>
        <xdr:cNvSpPr/>
      </xdr:nvSpPr>
      <xdr:spPr>
        <a:xfrm>
          <a:off x="9588500" y="165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12358</xdr:rowOff>
    </xdr:from>
    <xdr:ext cx="534377" cy="259045"/>
    <xdr:sp macro="" textlink="">
      <xdr:nvSpPr>
        <xdr:cNvPr id="466" name="テキスト ボックス 465"/>
        <xdr:cNvSpPr txBox="1"/>
      </xdr:nvSpPr>
      <xdr:spPr>
        <a:xfrm>
          <a:off x="9372111" y="163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135365</xdr:rowOff>
    </xdr:from>
    <xdr:to>
      <xdr:col>23</xdr:col>
      <xdr:colOff>517525</xdr:colOff>
      <xdr:row>38</xdr:row>
      <xdr:rowOff>137862</xdr:rowOff>
    </xdr:to>
    <xdr:cxnSp macro="">
      <xdr:nvCxnSpPr>
        <xdr:cNvPr id="493" name="直線コネクタ 492"/>
        <xdr:cNvCxnSpPr/>
      </xdr:nvCxnSpPr>
      <xdr:spPr>
        <a:xfrm flipV="1">
          <a:off x="15481300" y="6650465"/>
          <a:ext cx="838200" cy="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135357</xdr:rowOff>
    </xdr:from>
    <xdr:to>
      <xdr:col>22</xdr:col>
      <xdr:colOff>365125</xdr:colOff>
      <xdr:row>38</xdr:row>
      <xdr:rowOff>137862</xdr:rowOff>
    </xdr:to>
    <xdr:cxnSp macro="">
      <xdr:nvCxnSpPr>
        <xdr:cNvPr id="496" name="直線コネクタ 495"/>
        <xdr:cNvCxnSpPr/>
      </xdr:nvCxnSpPr>
      <xdr:spPr>
        <a:xfrm>
          <a:off x="14592300" y="6650457"/>
          <a:ext cx="889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135357</xdr:rowOff>
    </xdr:from>
    <xdr:to>
      <xdr:col>21</xdr:col>
      <xdr:colOff>161925</xdr:colOff>
      <xdr:row>38</xdr:row>
      <xdr:rowOff>136175</xdr:rowOff>
    </xdr:to>
    <xdr:cxnSp macro="">
      <xdr:nvCxnSpPr>
        <xdr:cNvPr id="499" name="直線コネクタ 498"/>
        <xdr:cNvCxnSpPr/>
      </xdr:nvCxnSpPr>
      <xdr:spPr>
        <a:xfrm flipV="1">
          <a:off x="13703300" y="6650457"/>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136175</xdr:rowOff>
    </xdr:from>
    <xdr:to>
      <xdr:col>19</xdr:col>
      <xdr:colOff>644525</xdr:colOff>
      <xdr:row>38</xdr:row>
      <xdr:rowOff>137789</xdr:rowOff>
    </xdr:to>
    <xdr:cxnSp macro="">
      <xdr:nvCxnSpPr>
        <xdr:cNvPr id="502" name="直線コネクタ 501"/>
        <xdr:cNvCxnSpPr/>
      </xdr:nvCxnSpPr>
      <xdr:spPr>
        <a:xfrm flipV="1">
          <a:off x="12814300" y="6651275"/>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84565</xdr:rowOff>
    </xdr:from>
    <xdr:to>
      <xdr:col>23</xdr:col>
      <xdr:colOff>568325</xdr:colOff>
      <xdr:row>39</xdr:row>
      <xdr:rowOff>14715</xdr:rowOff>
    </xdr:to>
    <xdr:sp macro="" textlink="">
      <xdr:nvSpPr>
        <xdr:cNvPr id="512" name="円/楕円 511"/>
        <xdr:cNvSpPr/>
      </xdr:nvSpPr>
      <xdr:spPr>
        <a:xfrm>
          <a:off x="16268700" y="65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378565" cy="259045"/>
    <xdr:sp macro="" textlink="">
      <xdr:nvSpPr>
        <xdr:cNvPr id="513" name="災害復旧事業費該当値テキスト"/>
        <xdr:cNvSpPr txBox="1"/>
      </xdr:nvSpPr>
      <xdr:spPr>
        <a:xfrm>
          <a:off x="16370300" y="655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87062</xdr:rowOff>
    </xdr:from>
    <xdr:to>
      <xdr:col>22</xdr:col>
      <xdr:colOff>415925</xdr:colOff>
      <xdr:row>39</xdr:row>
      <xdr:rowOff>17212</xdr:rowOff>
    </xdr:to>
    <xdr:sp macro="" textlink="">
      <xdr:nvSpPr>
        <xdr:cNvPr id="514" name="円/楕円 513"/>
        <xdr:cNvSpPr/>
      </xdr:nvSpPr>
      <xdr:spPr>
        <a:xfrm>
          <a:off x="15430500" y="660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8339</xdr:rowOff>
    </xdr:from>
    <xdr:ext cx="378565" cy="259045"/>
    <xdr:sp macro="" textlink="">
      <xdr:nvSpPr>
        <xdr:cNvPr id="515" name="テキスト ボックス 514"/>
        <xdr:cNvSpPr txBox="1"/>
      </xdr:nvSpPr>
      <xdr:spPr>
        <a:xfrm>
          <a:off x="15292017" y="669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84557</xdr:rowOff>
    </xdr:from>
    <xdr:to>
      <xdr:col>21</xdr:col>
      <xdr:colOff>212725</xdr:colOff>
      <xdr:row>39</xdr:row>
      <xdr:rowOff>14707</xdr:rowOff>
    </xdr:to>
    <xdr:sp macro="" textlink="">
      <xdr:nvSpPr>
        <xdr:cNvPr id="516" name="円/楕円 515"/>
        <xdr:cNvSpPr/>
      </xdr:nvSpPr>
      <xdr:spPr>
        <a:xfrm>
          <a:off x="14541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5834</xdr:rowOff>
    </xdr:from>
    <xdr:ext cx="378565" cy="259045"/>
    <xdr:sp macro="" textlink="">
      <xdr:nvSpPr>
        <xdr:cNvPr id="517" name="テキスト ボックス 516"/>
        <xdr:cNvSpPr txBox="1"/>
      </xdr:nvSpPr>
      <xdr:spPr>
        <a:xfrm>
          <a:off x="14403017" y="66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85375</xdr:rowOff>
    </xdr:from>
    <xdr:to>
      <xdr:col>20</xdr:col>
      <xdr:colOff>9525</xdr:colOff>
      <xdr:row>39</xdr:row>
      <xdr:rowOff>15525</xdr:rowOff>
    </xdr:to>
    <xdr:sp macro="" textlink="">
      <xdr:nvSpPr>
        <xdr:cNvPr id="518" name="円/楕円 517"/>
        <xdr:cNvSpPr/>
      </xdr:nvSpPr>
      <xdr:spPr>
        <a:xfrm>
          <a:off x="13652500" y="66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6652</xdr:rowOff>
    </xdr:from>
    <xdr:ext cx="378565" cy="259045"/>
    <xdr:sp macro="" textlink="">
      <xdr:nvSpPr>
        <xdr:cNvPr id="519" name="テキスト ボックス 518"/>
        <xdr:cNvSpPr txBox="1"/>
      </xdr:nvSpPr>
      <xdr:spPr>
        <a:xfrm>
          <a:off x="13514017" y="669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86989</xdr:rowOff>
    </xdr:from>
    <xdr:to>
      <xdr:col>18</xdr:col>
      <xdr:colOff>492125</xdr:colOff>
      <xdr:row>39</xdr:row>
      <xdr:rowOff>17139</xdr:rowOff>
    </xdr:to>
    <xdr:sp macro="" textlink="">
      <xdr:nvSpPr>
        <xdr:cNvPr id="520" name="円/楕円 519"/>
        <xdr:cNvSpPr/>
      </xdr:nvSpPr>
      <xdr:spPr>
        <a:xfrm>
          <a:off x="12763500" y="66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8266</xdr:rowOff>
    </xdr:from>
    <xdr:ext cx="378565" cy="259045"/>
    <xdr:sp macro="" textlink="">
      <xdr:nvSpPr>
        <xdr:cNvPr id="521" name="テキスト ボックス 520"/>
        <xdr:cNvSpPr txBox="1"/>
      </xdr:nvSpPr>
      <xdr:spPr>
        <a:xfrm>
          <a:off x="12625017" y="6694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137274</xdr:rowOff>
    </xdr:from>
    <xdr:to>
      <xdr:col>23</xdr:col>
      <xdr:colOff>517525</xdr:colOff>
      <xdr:row>77</xdr:row>
      <xdr:rowOff>138706</xdr:rowOff>
    </xdr:to>
    <xdr:cxnSp macro="">
      <xdr:nvCxnSpPr>
        <xdr:cNvPr id="605" name="直線コネクタ 604"/>
        <xdr:cNvCxnSpPr/>
      </xdr:nvCxnSpPr>
      <xdr:spPr>
        <a:xfrm flipV="1">
          <a:off x="15481300" y="13338924"/>
          <a:ext cx="8382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130922</xdr:rowOff>
    </xdr:from>
    <xdr:to>
      <xdr:col>22</xdr:col>
      <xdr:colOff>365125</xdr:colOff>
      <xdr:row>77</xdr:row>
      <xdr:rowOff>138706</xdr:rowOff>
    </xdr:to>
    <xdr:cxnSp macro="">
      <xdr:nvCxnSpPr>
        <xdr:cNvPr id="608" name="直線コネクタ 607"/>
        <xdr:cNvCxnSpPr/>
      </xdr:nvCxnSpPr>
      <xdr:spPr>
        <a:xfrm>
          <a:off x="14592300" y="13332572"/>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130922</xdr:rowOff>
    </xdr:from>
    <xdr:to>
      <xdr:col>21</xdr:col>
      <xdr:colOff>161925</xdr:colOff>
      <xdr:row>77</xdr:row>
      <xdr:rowOff>131139</xdr:rowOff>
    </xdr:to>
    <xdr:cxnSp macro="">
      <xdr:nvCxnSpPr>
        <xdr:cNvPr id="611" name="直線コネクタ 610"/>
        <xdr:cNvCxnSpPr/>
      </xdr:nvCxnSpPr>
      <xdr:spPr>
        <a:xfrm flipV="1">
          <a:off x="13703300" y="13332572"/>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124791</xdr:rowOff>
    </xdr:from>
    <xdr:to>
      <xdr:col>19</xdr:col>
      <xdr:colOff>644525</xdr:colOff>
      <xdr:row>77</xdr:row>
      <xdr:rowOff>131139</xdr:rowOff>
    </xdr:to>
    <xdr:cxnSp macro="">
      <xdr:nvCxnSpPr>
        <xdr:cNvPr id="614" name="直線コネクタ 613"/>
        <xdr:cNvCxnSpPr/>
      </xdr:nvCxnSpPr>
      <xdr:spPr>
        <a:xfrm>
          <a:off x="12814300" y="13326441"/>
          <a:ext cx="8890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86474</xdr:rowOff>
    </xdr:from>
    <xdr:to>
      <xdr:col>23</xdr:col>
      <xdr:colOff>568325</xdr:colOff>
      <xdr:row>78</xdr:row>
      <xdr:rowOff>16624</xdr:rowOff>
    </xdr:to>
    <xdr:sp macro="" textlink="">
      <xdr:nvSpPr>
        <xdr:cNvPr id="624" name="円/楕円 623"/>
        <xdr:cNvSpPr/>
      </xdr:nvSpPr>
      <xdr:spPr>
        <a:xfrm>
          <a:off x="16268700" y="132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64901</xdr:rowOff>
    </xdr:from>
    <xdr:ext cx="534377" cy="259045"/>
    <xdr:sp macro="" textlink="">
      <xdr:nvSpPr>
        <xdr:cNvPr id="625" name="公債費該当値テキスト"/>
        <xdr:cNvSpPr txBox="1"/>
      </xdr:nvSpPr>
      <xdr:spPr>
        <a:xfrm>
          <a:off x="16370300" y="132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87906</xdr:rowOff>
    </xdr:from>
    <xdr:to>
      <xdr:col>22</xdr:col>
      <xdr:colOff>415925</xdr:colOff>
      <xdr:row>78</xdr:row>
      <xdr:rowOff>18056</xdr:rowOff>
    </xdr:to>
    <xdr:sp macro="" textlink="">
      <xdr:nvSpPr>
        <xdr:cNvPr id="626" name="円/楕円 625"/>
        <xdr:cNvSpPr/>
      </xdr:nvSpPr>
      <xdr:spPr>
        <a:xfrm>
          <a:off x="15430500" y="132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9183</xdr:rowOff>
    </xdr:from>
    <xdr:ext cx="534377" cy="259045"/>
    <xdr:sp macro="" textlink="">
      <xdr:nvSpPr>
        <xdr:cNvPr id="627" name="テキスト ボックス 626"/>
        <xdr:cNvSpPr txBox="1"/>
      </xdr:nvSpPr>
      <xdr:spPr>
        <a:xfrm>
          <a:off x="15214111" y="133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80122</xdr:rowOff>
    </xdr:from>
    <xdr:to>
      <xdr:col>21</xdr:col>
      <xdr:colOff>212725</xdr:colOff>
      <xdr:row>78</xdr:row>
      <xdr:rowOff>10272</xdr:rowOff>
    </xdr:to>
    <xdr:sp macro="" textlink="">
      <xdr:nvSpPr>
        <xdr:cNvPr id="628" name="円/楕円 627"/>
        <xdr:cNvSpPr/>
      </xdr:nvSpPr>
      <xdr:spPr>
        <a:xfrm>
          <a:off x="145415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1399</xdr:rowOff>
    </xdr:from>
    <xdr:ext cx="534377" cy="259045"/>
    <xdr:sp macro="" textlink="">
      <xdr:nvSpPr>
        <xdr:cNvPr id="629" name="テキスト ボックス 628"/>
        <xdr:cNvSpPr txBox="1"/>
      </xdr:nvSpPr>
      <xdr:spPr>
        <a:xfrm>
          <a:off x="14325111" y="1337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80339</xdr:rowOff>
    </xdr:from>
    <xdr:to>
      <xdr:col>20</xdr:col>
      <xdr:colOff>9525</xdr:colOff>
      <xdr:row>78</xdr:row>
      <xdr:rowOff>10489</xdr:rowOff>
    </xdr:to>
    <xdr:sp macro="" textlink="">
      <xdr:nvSpPr>
        <xdr:cNvPr id="630" name="円/楕円 629"/>
        <xdr:cNvSpPr/>
      </xdr:nvSpPr>
      <xdr:spPr>
        <a:xfrm>
          <a:off x="13652500" y="132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1616</xdr:rowOff>
    </xdr:from>
    <xdr:ext cx="534377" cy="259045"/>
    <xdr:sp macro="" textlink="">
      <xdr:nvSpPr>
        <xdr:cNvPr id="631" name="テキスト ボックス 630"/>
        <xdr:cNvSpPr txBox="1"/>
      </xdr:nvSpPr>
      <xdr:spPr>
        <a:xfrm>
          <a:off x="13436111" y="133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73991</xdr:rowOff>
    </xdr:from>
    <xdr:to>
      <xdr:col>18</xdr:col>
      <xdr:colOff>492125</xdr:colOff>
      <xdr:row>78</xdr:row>
      <xdr:rowOff>4141</xdr:rowOff>
    </xdr:to>
    <xdr:sp macro="" textlink="">
      <xdr:nvSpPr>
        <xdr:cNvPr id="632" name="円/楕円 631"/>
        <xdr:cNvSpPr/>
      </xdr:nvSpPr>
      <xdr:spPr>
        <a:xfrm>
          <a:off x="12763500" y="132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166718</xdr:rowOff>
    </xdr:from>
    <xdr:ext cx="534377" cy="259045"/>
    <xdr:sp macro="" textlink="">
      <xdr:nvSpPr>
        <xdr:cNvPr id="633" name="テキスト ボックス 632"/>
        <xdr:cNvSpPr txBox="1"/>
      </xdr:nvSpPr>
      <xdr:spPr>
        <a:xfrm>
          <a:off x="12547111" y="13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125340</xdr:rowOff>
    </xdr:from>
    <xdr:to>
      <xdr:col>23</xdr:col>
      <xdr:colOff>517525</xdr:colOff>
      <xdr:row>98</xdr:row>
      <xdr:rowOff>130291</xdr:rowOff>
    </xdr:to>
    <xdr:cxnSp macro="">
      <xdr:nvCxnSpPr>
        <xdr:cNvPr id="660" name="直線コネクタ 659"/>
        <xdr:cNvCxnSpPr/>
      </xdr:nvCxnSpPr>
      <xdr:spPr>
        <a:xfrm>
          <a:off x="15481300" y="16927440"/>
          <a:ext cx="8382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125340</xdr:rowOff>
    </xdr:from>
    <xdr:to>
      <xdr:col>22</xdr:col>
      <xdr:colOff>365125</xdr:colOff>
      <xdr:row>98</xdr:row>
      <xdr:rowOff>128552</xdr:rowOff>
    </xdr:to>
    <xdr:cxnSp macro="">
      <xdr:nvCxnSpPr>
        <xdr:cNvPr id="663" name="直線コネクタ 662"/>
        <xdr:cNvCxnSpPr/>
      </xdr:nvCxnSpPr>
      <xdr:spPr>
        <a:xfrm flipV="1">
          <a:off x="14592300" y="16927440"/>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118566</xdr:rowOff>
    </xdr:from>
    <xdr:to>
      <xdr:col>21</xdr:col>
      <xdr:colOff>161925</xdr:colOff>
      <xdr:row>98</xdr:row>
      <xdr:rowOff>128552</xdr:rowOff>
    </xdr:to>
    <xdr:cxnSp macro="">
      <xdr:nvCxnSpPr>
        <xdr:cNvPr id="666" name="直線コネクタ 665"/>
        <xdr:cNvCxnSpPr/>
      </xdr:nvCxnSpPr>
      <xdr:spPr>
        <a:xfrm>
          <a:off x="13703300" y="16920666"/>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70931</xdr:rowOff>
    </xdr:from>
    <xdr:to>
      <xdr:col>19</xdr:col>
      <xdr:colOff>644525</xdr:colOff>
      <xdr:row>98</xdr:row>
      <xdr:rowOff>118566</xdr:rowOff>
    </xdr:to>
    <xdr:cxnSp macro="">
      <xdr:nvCxnSpPr>
        <xdr:cNvPr id="669" name="直線コネクタ 668"/>
        <xdr:cNvCxnSpPr/>
      </xdr:nvCxnSpPr>
      <xdr:spPr>
        <a:xfrm>
          <a:off x="12814300" y="16873031"/>
          <a:ext cx="889000" cy="4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79491</xdr:rowOff>
    </xdr:from>
    <xdr:to>
      <xdr:col>23</xdr:col>
      <xdr:colOff>568325</xdr:colOff>
      <xdr:row>99</xdr:row>
      <xdr:rowOff>9641</xdr:rowOff>
    </xdr:to>
    <xdr:sp macro="" textlink="">
      <xdr:nvSpPr>
        <xdr:cNvPr id="679" name="円/楕円 678"/>
        <xdr:cNvSpPr/>
      </xdr:nvSpPr>
      <xdr:spPr>
        <a:xfrm>
          <a:off x="16268700" y="16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74540</xdr:rowOff>
    </xdr:from>
    <xdr:to>
      <xdr:col>22</xdr:col>
      <xdr:colOff>415925</xdr:colOff>
      <xdr:row>99</xdr:row>
      <xdr:rowOff>4690</xdr:rowOff>
    </xdr:to>
    <xdr:sp macro="" textlink="">
      <xdr:nvSpPr>
        <xdr:cNvPr id="681" name="円/楕円 680"/>
        <xdr:cNvSpPr/>
      </xdr:nvSpPr>
      <xdr:spPr>
        <a:xfrm>
          <a:off x="15430500" y="168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167267</xdr:rowOff>
    </xdr:from>
    <xdr:ext cx="469744" cy="259045"/>
    <xdr:sp macro="" textlink="">
      <xdr:nvSpPr>
        <xdr:cNvPr id="682" name="テキスト ボックス 681"/>
        <xdr:cNvSpPr txBox="1"/>
      </xdr:nvSpPr>
      <xdr:spPr>
        <a:xfrm>
          <a:off x="15246427" y="1696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77752</xdr:rowOff>
    </xdr:from>
    <xdr:to>
      <xdr:col>21</xdr:col>
      <xdr:colOff>212725</xdr:colOff>
      <xdr:row>99</xdr:row>
      <xdr:rowOff>7902</xdr:rowOff>
    </xdr:to>
    <xdr:sp macro="" textlink="">
      <xdr:nvSpPr>
        <xdr:cNvPr id="683" name="円/楕円 682"/>
        <xdr:cNvSpPr/>
      </xdr:nvSpPr>
      <xdr:spPr>
        <a:xfrm>
          <a:off x="14541500" y="168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170479</xdr:rowOff>
    </xdr:from>
    <xdr:ext cx="469744" cy="259045"/>
    <xdr:sp macro="" textlink="">
      <xdr:nvSpPr>
        <xdr:cNvPr id="684" name="テキスト ボックス 683"/>
        <xdr:cNvSpPr txBox="1"/>
      </xdr:nvSpPr>
      <xdr:spPr>
        <a:xfrm>
          <a:off x="14357427" y="1697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67766</xdr:rowOff>
    </xdr:from>
    <xdr:to>
      <xdr:col>20</xdr:col>
      <xdr:colOff>9525</xdr:colOff>
      <xdr:row>98</xdr:row>
      <xdr:rowOff>169366</xdr:rowOff>
    </xdr:to>
    <xdr:sp macro="" textlink="">
      <xdr:nvSpPr>
        <xdr:cNvPr id="685" name="円/楕円 684"/>
        <xdr:cNvSpPr/>
      </xdr:nvSpPr>
      <xdr:spPr>
        <a:xfrm>
          <a:off x="13652500" y="168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160493</xdr:rowOff>
    </xdr:from>
    <xdr:ext cx="469744" cy="259045"/>
    <xdr:sp macro="" textlink="">
      <xdr:nvSpPr>
        <xdr:cNvPr id="686" name="テキスト ボックス 685"/>
        <xdr:cNvSpPr txBox="1"/>
      </xdr:nvSpPr>
      <xdr:spPr>
        <a:xfrm>
          <a:off x="13468427" y="1696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20131</xdr:rowOff>
    </xdr:from>
    <xdr:to>
      <xdr:col>18</xdr:col>
      <xdr:colOff>492125</xdr:colOff>
      <xdr:row>98</xdr:row>
      <xdr:rowOff>121731</xdr:rowOff>
    </xdr:to>
    <xdr:sp macro="" textlink="">
      <xdr:nvSpPr>
        <xdr:cNvPr id="687" name="円/楕円 686"/>
        <xdr:cNvSpPr/>
      </xdr:nvSpPr>
      <xdr:spPr>
        <a:xfrm>
          <a:off x="12763500" y="168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138258</xdr:rowOff>
    </xdr:from>
    <xdr:ext cx="534377" cy="259045"/>
    <xdr:sp macro="" textlink="">
      <xdr:nvSpPr>
        <xdr:cNvPr id="688" name="テキスト ボックス 687"/>
        <xdr:cNvSpPr txBox="1"/>
      </xdr:nvSpPr>
      <xdr:spPr>
        <a:xfrm>
          <a:off x="12547111" y="1659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130693</xdr:rowOff>
    </xdr:from>
    <xdr:to>
      <xdr:col>32</xdr:col>
      <xdr:colOff>187325</xdr:colOff>
      <xdr:row>38</xdr:row>
      <xdr:rowOff>136316</xdr:rowOff>
    </xdr:to>
    <xdr:cxnSp macro="">
      <xdr:nvCxnSpPr>
        <xdr:cNvPr id="715" name="直線コネクタ 714"/>
        <xdr:cNvCxnSpPr/>
      </xdr:nvCxnSpPr>
      <xdr:spPr>
        <a:xfrm flipV="1">
          <a:off x="21323300" y="6645793"/>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124887</xdr:rowOff>
    </xdr:from>
    <xdr:to>
      <xdr:col>31</xdr:col>
      <xdr:colOff>34925</xdr:colOff>
      <xdr:row>38</xdr:row>
      <xdr:rowOff>136316</xdr:rowOff>
    </xdr:to>
    <xdr:cxnSp macro="">
      <xdr:nvCxnSpPr>
        <xdr:cNvPr id="718" name="直線コネクタ 717"/>
        <xdr:cNvCxnSpPr/>
      </xdr:nvCxnSpPr>
      <xdr:spPr>
        <a:xfrm>
          <a:off x="20434300" y="6639987"/>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86162</xdr:rowOff>
    </xdr:from>
    <xdr:to>
      <xdr:col>29</xdr:col>
      <xdr:colOff>517525</xdr:colOff>
      <xdr:row>38</xdr:row>
      <xdr:rowOff>124887</xdr:rowOff>
    </xdr:to>
    <xdr:cxnSp macro="">
      <xdr:nvCxnSpPr>
        <xdr:cNvPr id="721" name="直線コネクタ 720"/>
        <xdr:cNvCxnSpPr/>
      </xdr:nvCxnSpPr>
      <xdr:spPr>
        <a:xfrm>
          <a:off x="19545300" y="6601262"/>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38110</xdr:rowOff>
    </xdr:from>
    <xdr:to>
      <xdr:col>28</xdr:col>
      <xdr:colOff>314325</xdr:colOff>
      <xdr:row>38</xdr:row>
      <xdr:rowOff>86162</xdr:rowOff>
    </xdr:to>
    <xdr:cxnSp macro="">
      <xdr:nvCxnSpPr>
        <xdr:cNvPr id="724" name="直線コネクタ 723"/>
        <xdr:cNvCxnSpPr/>
      </xdr:nvCxnSpPr>
      <xdr:spPr>
        <a:xfrm>
          <a:off x="18656300" y="6553210"/>
          <a:ext cx="8890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79893</xdr:rowOff>
    </xdr:from>
    <xdr:to>
      <xdr:col>32</xdr:col>
      <xdr:colOff>238125</xdr:colOff>
      <xdr:row>39</xdr:row>
      <xdr:rowOff>10043</xdr:rowOff>
    </xdr:to>
    <xdr:sp macro="" textlink="">
      <xdr:nvSpPr>
        <xdr:cNvPr id="734" name="円/楕円 733"/>
        <xdr:cNvSpPr/>
      </xdr:nvSpPr>
      <xdr:spPr>
        <a:xfrm>
          <a:off x="221107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166270</xdr:rowOff>
    </xdr:from>
    <xdr:ext cx="378565" cy="259045"/>
    <xdr:sp macro="" textlink="">
      <xdr:nvSpPr>
        <xdr:cNvPr id="735" name="投資及び出資金該当値テキスト"/>
        <xdr:cNvSpPr txBox="1"/>
      </xdr:nvSpPr>
      <xdr:spPr>
        <a:xfrm>
          <a:off x="22212300" y="6509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85516</xdr:rowOff>
    </xdr:from>
    <xdr:to>
      <xdr:col>31</xdr:col>
      <xdr:colOff>85725</xdr:colOff>
      <xdr:row>39</xdr:row>
      <xdr:rowOff>15666</xdr:rowOff>
    </xdr:to>
    <xdr:sp macro="" textlink="">
      <xdr:nvSpPr>
        <xdr:cNvPr id="736" name="円/楕円 735"/>
        <xdr:cNvSpPr/>
      </xdr:nvSpPr>
      <xdr:spPr>
        <a:xfrm>
          <a:off x="21272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6793</xdr:rowOff>
    </xdr:from>
    <xdr:ext cx="313932" cy="259045"/>
    <xdr:sp macro="" textlink="">
      <xdr:nvSpPr>
        <xdr:cNvPr id="737" name="テキスト ボックス 736"/>
        <xdr:cNvSpPr txBox="1"/>
      </xdr:nvSpPr>
      <xdr:spPr>
        <a:xfrm>
          <a:off x="21166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74087</xdr:rowOff>
    </xdr:from>
    <xdr:to>
      <xdr:col>29</xdr:col>
      <xdr:colOff>568325</xdr:colOff>
      <xdr:row>39</xdr:row>
      <xdr:rowOff>4237</xdr:rowOff>
    </xdr:to>
    <xdr:sp macro="" textlink="">
      <xdr:nvSpPr>
        <xdr:cNvPr id="738" name="円/楕円 737"/>
        <xdr:cNvSpPr/>
      </xdr:nvSpPr>
      <xdr:spPr>
        <a:xfrm>
          <a:off x="20383500" y="65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166814</xdr:rowOff>
    </xdr:from>
    <xdr:ext cx="378565" cy="259045"/>
    <xdr:sp macro="" textlink="">
      <xdr:nvSpPr>
        <xdr:cNvPr id="739" name="テキスト ボックス 738"/>
        <xdr:cNvSpPr txBox="1"/>
      </xdr:nvSpPr>
      <xdr:spPr>
        <a:xfrm>
          <a:off x="20245017" y="6681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35362</xdr:rowOff>
    </xdr:from>
    <xdr:to>
      <xdr:col>28</xdr:col>
      <xdr:colOff>365125</xdr:colOff>
      <xdr:row>38</xdr:row>
      <xdr:rowOff>136962</xdr:rowOff>
    </xdr:to>
    <xdr:sp macro="" textlink="">
      <xdr:nvSpPr>
        <xdr:cNvPr id="740" name="円/楕円 739"/>
        <xdr:cNvSpPr/>
      </xdr:nvSpPr>
      <xdr:spPr>
        <a:xfrm>
          <a:off x="19494500" y="65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128089</xdr:rowOff>
    </xdr:from>
    <xdr:ext cx="469744" cy="259045"/>
    <xdr:sp macro="" textlink="">
      <xdr:nvSpPr>
        <xdr:cNvPr id="741" name="テキスト ボックス 740"/>
        <xdr:cNvSpPr txBox="1"/>
      </xdr:nvSpPr>
      <xdr:spPr>
        <a:xfrm>
          <a:off x="19310427" y="664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158760</xdr:rowOff>
    </xdr:from>
    <xdr:to>
      <xdr:col>27</xdr:col>
      <xdr:colOff>161925</xdr:colOff>
      <xdr:row>38</xdr:row>
      <xdr:rowOff>88910</xdr:rowOff>
    </xdr:to>
    <xdr:sp macro="" textlink="">
      <xdr:nvSpPr>
        <xdr:cNvPr id="742" name="円/楕円 741"/>
        <xdr:cNvSpPr/>
      </xdr:nvSpPr>
      <xdr:spPr>
        <a:xfrm>
          <a:off x="18605500" y="65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105437</xdr:rowOff>
    </xdr:from>
    <xdr:ext cx="469744" cy="259045"/>
    <xdr:sp macro="" textlink="">
      <xdr:nvSpPr>
        <xdr:cNvPr id="743" name="テキスト ボックス 742"/>
        <xdr:cNvSpPr txBox="1"/>
      </xdr:nvSpPr>
      <xdr:spPr>
        <a:xfrm>
          <a:off x="18421427" y="627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134462</xdr:rowOff>
    </xdr:from>
    <xdr:to>
      <xdr:col>32</xdr:col>
      <xdr:colOff>187325</xdr:colOff>
      <xdr:row>58</xdr:row>
      <xdr:rowOff>136404</xdr:rowOff>
    </xdr:to>
    <xdr:cxnSp macro="">
      <xdr:nvCxnSpPr>
        <xdr:cNvPr id="772" name="直線コネクタ 771"/>
        <xdr:cNvCxnSpPr/>
      </xdr:nvCxnSpPr>
      <xdr:spPr>
        <a:xfrm flipV="1">
          <a:off x="21323300" y="10078562"/>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136404</xdr:rowOff>
    </xdr:from>
    <xdr:to>
      <xdr:col>31</xdr:col>
      <xdr:colOff>34925</xdr:colOff>
      <xdr:row>58</xdr:row>
      <xdr:rowOff>136804</xdr:rowOff>
    </xdr:to>
    <xdr:cxnSp macro="">
      <xdr:nvCxnSpPr>
        <xdr:cNvPr id="775" name="直線コネクタ 774"/>
        <xdr:cNvCxnSpPr/>
      </xdr:nvCxnSpPr>
      <xdr:spPr>
        <a:xfrm flipV="1">
          <a:off x="20434300" y="1008050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136081</xdr:rowOff>
    </xdr:from>
    <xdr:to>
      <xdr:col>29</xdr:col>
      <xdr:colOff>517525</xdr:colOff>
      <xdr:row>58</xdr:row>
      <xdr:rowOff>136804</xdr:rowOff>
    </xdr:to>
    <xdr:cxnSp macro="">
      <xdr:nvCxnSpPr>
        <xdr:cNvPr id="778" name="直線コネクタ 777"/>
        <xdr:cNvCxnSpPr/>
      </xdr:nvCxnSpPr>
      <xdr:spPr>
        <a:xfrm>
          <a:off x="19545300" y="10080181"/>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132976</xdr:rowOff>
    </xdr:from>
    <xdr:to>
      <xdr:col>28</xdr:col>
      <xdr:colOff>314325</xdr:colOff>
      <xdr:row>58</xdr:row>
      <xdr:rowOff>136081</xdr:rowOff>
    </xdr:to>
    <xdr:cxnSp macro="">
      <xdr:nvCxnSpPr>
        <xdr:cNvPr id="781" name="直線コネクタ 780"/>
        <xdr:cNvCxnSpPr/>
      </xdr:nvCxnSpPr>
      <xdr:spPr>
        <a:xfrm>
          <a:off x="18656300" y="10077076"/>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83662</xdr:rowOff>
    </xdr:from>
    <xdr:to>
      <xdr:col>32</xdr:col>
      <xdr:colOff>238125</xdr:colOff>
      <xdr:row>59</xdr:row>
      <xdr:rowOff>13812</xdr:rowOff>
    </xdr:to>
    <xdr:sp macro="" textlink="">
      <xdr:nvSpPr>
        <xdr:cNvPr id="791" name="円/楕円 790"/>
        <xdr:cNvSpPr/>
      </xdr:nvSpPr>
      <xdr:spPr>
        <a:xfrm>
          <a:off x="22110700" y="100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17893</xdr:rowOff>
    </xdr:from>
    <xdr:ext cx="469744" cy="259045"/>
    <xdr:sp macro="" textlink="">
      <xdr:nvSpPr>
        <xdr:cNvPr id="792" name="貸付金該当値テキスト"/>
        <xdr:cNvSpPr txBox="1"/>
      </xdr:nvSpPr>
      <xdr:spPr>
        <a:xfrm>
          <a:off x="22212300" y="99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85604</xdr:rowOff>
    </xdr:from>
    <xdr:to>
      <xdr:col>31</xdr:col>
      <xdr:colOff>85725</xdr:colOff>
      <xdr:row>59</xdr:row>
      <xdr:rowOff>15754</xdr:rowOff>
    </xdr:to>
    <xdr:sp macro="" textlink="">
      <xdr:nvSpPr>
        <xdr:cNvPr id="793" name="円/楕円 792"/>
        <xdr:cNvSpPr/>
      </xdr:nvSpPr>
      <xdr:spPr>
        <a:xfrm>
          <a:off x="21272500" y="10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6881</xdr:rowOff>
    </xdr:from>
    <xdr:ext cx="469744" cy="259045"/>
    <xdr:sp macro="" textlink="">
      <xdr:nvSpPr>
        <xdr:cNvPr id="794" name="テキスト ボックス 793"/>
        <xdr:cNvSpPr txBox="1"/>
      </xdr:nvSpPr>
      <xdr:spPr>
        <a:xfrm>
          <a:off x="21088427" y="10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86004</xdr:rowOff>
    </xdr:from>
    <xdr:to>
      <xdr:col>29</xdr:col>
      <xdr:colOff>568325</xdr:colOff>
      <xdr:row>59</xdr:row>
      <xdr:rowOff>16154</xdr:rowOff>
    </xdr:to>
    <xdr:sp macro="" textlink="">
      <xdr:nvSpPr>
        <xdr:cNvPr id="795" name="円/楕円 794"/>
        <xdr:cNvSpPr/>
      </xdr:nvSpPr>
      <xdr:spPr>
        <a:xfrm>
          <a:off x="20383500" y="100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7281</xdr:rowOff>
    </xdr:from>
    <xdr:ext cx="469744" cy="259045"/>
    <xdr:sp macro="" textlink="">
      <xdr:nvSpPr>
        <xdr:cNvPr id="796" name="テキスト ボックス 795"/>
        <xdr:cNvSpPr txBox="1"/>
      </xdr:nvSpPr>
      <xdr:spPr>
        <a:xfrm>
          <a:off x="20199427" y="1012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85281</xdr:rowOff>
    </xdr:from>
    <xdr:to>
      <xdr:col>28</xdr:col>
      <xdr:colOff>365125</xdr:colOff>
      <xdr:row>59</xdr:row>
      <xdr:rowOff>15431</xdr:rowOff>
    </xdr:to>
    <xdr:sp macro="" textlink="">
      <xdr:nvSpPr>
        <xdr:cNvPr id="797" name="円/楕円 796"/>
        <xdr:cNvSpPr/>
      </xdr:nvSpPr>
      <xdr:spPr>
        <a:xfrm>
          <a:off x="19494500" y="100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6558</xdr:rowOff>
    </xdr:from>
    <xdr:ext cx="469744" cy="259045"/>
    <xdr:sp macro="" textlink="">
      <xdr:nvSpPr>
        <xdr:cNvPr id="798" name="テキスト ボックス 797"/>
        <xdr:cNvSpPr txBox="1"/>
      </xdr:nvSpPr>
      <xdr:spPr>
        <a:xfrm>
          <a:off x="19310427" y="1012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82176</xdr:rowOff>
    </xdr:from>
    <xdr:to>
      <xdr:col>27</xdr:col>
      <xdr:colOff>161925</xdr:colOff>
      <xdr:row>59</xdr:row>
      <xdr:rowOff>12326</xdr:rowOff>
    </xdr:to>
    <xdr:sp macro="" textlink="">
      <xdr:nvSpPr>
        <xdr:cNvPr id="799" name="円/楕円 798"/>
        <xdr:cNvSpPr/>
      </xdr:nvSpPr>
      <xdr:spPr>
        <a:xfrm>
          <a:off x="18605500" y="100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3453</xdr:rowOff>
    </xdr:from>
    <xdr:ext cx="469744" cy="259045"/>
    <xdr:sp macro="" textlink="">
      <xdr:nvSpPr>
        <xdr:cNvPr id="800" name="テキスト ボックス 799"/>
        <xdr:cNvSpPr txBox="1"/>
      </xdr:nvSpPr>
      <xdr:spPr>
        <a:xfrm>
          <a:off x="18421427" y="101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82569</xdr:rowOff>
    </xdr:from>
    <xdr:to>
      <xdr:col>32</xdr:col>
      <xdr:colOff>187325</xdr:colOff>
      <xdr:row>72</xdr:row>
      <xdr:rowOff>143205</xdr:rowOff>
    </xdr:to>
    <xdr:cxnSp macro="">
      <xdr:nvCxnSpPr>
        <xdr:cNvPr id="830" name="直線コネクタ 829"/>
        <xdr:cNvCxnSpPr/>
      </xdr:nvCxnSpPr>
      <xdr:spPr>
        <a:xfrm flipV="1">
          <a:off x="21323300" y="12426969"/>
          <a:ext cx="838200" cy="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143205</xdr:rowOff>
    </xdr:from>
    <xdr:to>
      <xdr:col>31</xdr:col>
      <xdr:colOff>34925</xdr:colOff>
      <xdr:row>73</xdr:row>
      <xdr:rowOff>158788</xdr:rowOff>
    </xdr:to>
    <xdr:cxnSp macro="">
      <xdr:nvCxnSpPr>
        <xdr:cNvPr id="833" name="直線コネクタ 832"/>
        <xdr:cNvCxnSpPr/>
      </xdr:nvCxnSpPr>
      <xdr:spPr>
        <a:xfrm flipV="1">
          <a:off x="20434300" y="12487605"/>
          <a:ext cx="889000" cy="18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158788</xdr:rowOff>
    </xdr:from>
    <xdr:to>
      <xdr:col>29</xdr:col>
      <xdr:colOff>517525</xdr:colOff>
      <xdr:row>74</xdr:row>
      <xdr:rowOff>92761</xdr:rowOff>
    </xdr:to>
    <xdr:cxnSp macro="">
      <xdr:nvCxnSpPr>
        <xdr:cNvPr id="836" name="直線コネクタ 835"/>
        <xdr:cNvCxnSpPr/>
      </xdr:nvCxnSpPr>
      <xdr:spPr>
        <a:xfrm flipV="1">
          <a:off x="19545300" y="12674638"/>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92761</xdr:rowOff>
    </xdr:from>
    <xdr:to>
      <xdr:col>28</xdr:col>
      <xdr:colOff>314325</xdr:colOff>
      <xdr:row>74</xdr:row>
      <xdr:rowOff>169380</xdr:rowOff>
    </xdr:to>
    <xdr:cxnSp macro="">
      <xdr:nvCxnSpPr>
        <xdr:cNvPr id="839" name="直線コネクタ 838"/>
        <xdr:cNvCxnSpPr/>
      </xdr:nvCxnSpPr>
      <xdr:spPr>
        <a:xfrm flipV="1">
          <a:off x="18656300" y="12780061"/>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31769</xdr:rowOff>
    </xdr:from>
    <xdr:to>
      <xdr:col>32</xdr:col>
      <xdr:colOff>238125</xdr:colOff>
      <xdr:row>72</xdr:row>
      <xdr:rowOff>133369</xdr:rowOff>
    </xdr:to>
    <xdr:sp macro="" textlink="">
      <xdr:nvSpPr>
        <xdr:cNvPr id="849" name="円/楕円 848"/>
        <xdr:cNvSpPr/>
      </xdr:nvSpPr>
      <xdr:spPr>
        <a:xfrm>
          <a:off x="22110700" y="123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54646</xdr:rowOff>
    </xdr:from>
    <xdr:ext cx="534377" cy="259045"/>
    <xdr:sp macro="" textlink="">
      <xdr:nvSpPr>
        <xdr:cNvPr id="850" name="繰出金該当値テキスト"/>
        <xdr:cNvSpPr txBox="1"/>
      </xdr:nvSpPr>
      <xdr:spPr>
        <a:xfrm>
          <a:off x="22212300" y="122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80,999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92405</xdr:rowOff>
    </xdr:from>
    <xdr:to>
      <xdr:col>31</xdr:col>
      <xdr:colOff>85725</xdr:colOff>
      <xdr:row>73</xdr:row>
      <xdr:rowOff>22555</xdr:rowOff>
    </xdr:to>
    <xdr:sp macro="" textlink="">
      <xdr:nvSpPr>
        <xdr:cNvPr id="851" name="円/楕円 850"/>
        <xdr:cNvSpPr/>
      </xdr:nvSpPr>
      <xdr:spPr>
        <a:xfrm>
          <a:off x="21272500" y="124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39082</xdr:rowOff>
    </xdr:from>
    <xdr:ext cx="534377" cy="259045"/>
    <xdr:sp macro="" textlink="">
      <xdr:nvSpPr>
        <xdr:cNvPr id="852" name="テキスト ボックス 851"/>
        <xdr:cNvSpPr txBox="1"/>
      </xdr:nvSpPr>
      <xdr:spPr>
        <a:xfrm>
          <a:off x="21056111" y="122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107988</xdr:rowOff>
    </xdr:from>
    <xdr:to>
      <xdr:col>29</xdr:col>
      <xdr:colOff>568325</xdr:colOff>
      <xdr:row>74</xdr:row>
      <xdr:rowOff>38138</xdr:rowOff>
    </xdr:to>
    <xdr:sp macro="" textlink="">
      <xdr:nvSpPr>
        <xdr:cNvPr id="853" name="円/楕円 852"/>
        <xdr:cNvSpPr/>
      </xdr:nvSpPr>
      <xdr:spPr>
        <a:xfrm>
          <a:off x="20383500" y="126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54665</xdr:rowOff>
    </xdr:from>
    <xdr:ext cx="534377" cy="259045"/>
    <xdr:sp macro="" textlink="">
      <xdr:nvSpPr>
        <xdr:cNvPr id="854" name="テキスト ボックス 853"/>
        <xdr:cNvSpPr txBox="1"/>
      </xdr:nvSpPr>
      <xdr:spPr>
        <a:xfrm>
          <a:off x="20167111" y="123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41961</xdr:rowOff>
    </xdr:from>
    <xdr:to>
      <xdr:col>28</xdr:col>
      <xdr:colOff>365125</xdr:colOff>
      <xdr:row>74</xdr:row>
      <xdr:rowOff>143561</xdr:rowOff>
    </xdr:to>
    <xdr:sp macro="" textlink="">
      <xdr:nvSpPr>
        <xdr:cNvPr id="855" name="円/楕円 854"/>
        <xdr:cNvSpPr/>
      </xdr:nvSpPr>
      <xdr:spPr>
        <a:xfrm>
          <a:off x="19494500" y="127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160088</xdr:rowOff>
    </xdr:from>
    <xdr:ext cx="534377" cy="259045"/>
    <xdr:sp macro="" textlink="">
      <xdr:nvSpPr>
        <xdr:cNvPr id="856" name="テキスト ボックス 855"/>
        <xdr:cNvSpPr txBox="1"/>
      </xdr:nvSpPr>
      <xdr:spPr>
        <a:xfrm>
          <a:off x="19278111" y="125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118580</xdr:rowOff>
    </xdr:from>
    <xdr:to>
      <xdr:col>27</xdr:col>
      <xdr:colOff>161925</xdr:colOff>
      <xdr:row>75</xdr:row>
      <xdr:rowOff>48730</xdr:rowOff>
    </xdr:to>
    <xdr:sp macro="" textlink="">
      <xdr:nvSpPr>
        <xdr:cNvPr id="857" name="円/楕円 856"/>
        <xdr:cNvSpPr/>
      </xdr:nvSpPr>
      <xdr:spPr>
        <a:xfrm>
          <a:off x="18605500" y="128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65257</xdr:rowOff>
    </xdr:from>
    <xdr:ext cx="534377" cy="259045"/>
    <xdr:sp macro="" textlink="">
      <xdr:nvSpPr>
        <xdr:cNvPr id="858" name="テキスト ボックス 857"/>
        <xdr:cNvSpPr txBox="1"/>
      </xdr:nvSpPr>
      <xdr:spPr>
        <a:xfrm>
          <a:off x="18389111" y="125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557,814</a:t>
          </a:r>
          <a:r>
            <a:rPr kumimoji="1" lang="ja-JP" altLang="en-US" sz="1300">
              <a:latin typeface="ＭＳ Ｐゴシック"/>
            </a:rPr>
            <a:t>円となっている。主な構成項目である人件費は、住民一人当たり</a:t>
          </a:r>
          <a:r>
            <a:rPr kumimoji="1" lang="en-US" altLang="ja-JP" sz="1300">
              <a:latin typeface="ＭＳ Ｐゴシック"/>
            </a:rPr>
            <a:t>85,548</a:t>
          </a:r>
          <a:r>
            <a:rPr kumimoji="1" lang="ja-JP" altLang="en-US" sz="1300">
              <a:latin typeface="ＭＳ Ｐゴシック"/>
            </a:rPr>
            <a:t>円となっており、定員適正化計画の成果の表れにより類似団体平均以下の水準で推移している。平成</a:t>
          </a:r>
          <a:r>
            <a:rPr kumimoji="1" lang="en-US" altLang="ja-JP" sz="1300">
              <a:latin typeface="ＭＳ Ｐゴシック"/>
            </a:rPr>
            <a:t>26</a:t>
          </a:r>
          <a:r>
            <a:rPr kumimoji="1" lang="ja-JP" altLang="en-US" sz="1300">
              <a:latin typeface="ＭＳ Ｐゴシック"/>
            </a:rPr>
            <a:t>年度から増加しているのは、退職者数の増に伴い退職手当が増加しているためである。物件費は住民一人当たり</a:t>
          </a:r>
          <a:r>
            <a:rPr kumimoji="1" lang="en-US" altLang="ja-JP" sz="1300">
              <a:latin typeface="ＭＳ Ｐゴシック"/>
            </a:rPr>
            <a:t>79,165</a:t>
          </a:r>
          <a:r>
            <a:rPr kumimoji="1" lang="ja-JP" altLang="en-US" sz="1300">
              <a:latin typeface="ＭＳ Ｐゴシック"/>
            </a:rPr>
            <a:t>円となっており、一人当たりコストが高い状況となっている。これは、八幡浜市行政改革大綱に基づき、業務の民間委託を推進し、職員人件費等から委託料（物件費）へシフトしていることや、職員数の削減により臨時職員が増え、賃金（物件費）が増加していることによるものである。臨時・非常勤職員の割合は、平成</a:t>
          </a:r>
          <a:r>
            <a:rPr kumimoji="1" lang="en-US" altLang="ja-JP" sz="1300">
              <a:latin typeface="ＭＳ Ｐゴシック"/>
            </a:rPr>
            <a:t>17</a:t>
          </a:r>
          <a:r>
            <a:rPr kumimoji="1" lang="ja-JP" altLang="en-US" sz="1300">
              <a:latin typeface="ＭＳ Ｐゴシック"/>
            </a:rPr>
            <a:t>年度の</a:t>
          </a:r>
          <a:r>
            <a:rPr kumimoji="1" lang="en-US" altLang="ja-JP" sz="1300">
              <a:latin typeface="ＭＳ Ｐゴシック"/>
            </a:rPr>
            <a:t>28.4</a:t>
          </a:r>
          <a:r>
            <a:rPr kumimoji="1" lang="ja-JP" altLang="en-US" sz="1300">
              <a:latin typeface="ＭＳ Ｐゴシック"/>
            </a:rPr>
            <a:t>％から</a:t>
          </a:r>
          <a:r>
            <a:rPr kumimoji="1" lang="en-US" altLang="ja-JP" sz="1300">
              <a:latin typeface="ＭＳ Ｐゴシック"/>
            </a:rPr>
            <a:t>36.0</a:t>
          </a:r>
          <a:r>
            <a:rPr kumimoji="1" lang="ja-JP" altLang="en-US" sz="1300">
              <a:latin typeface="ＭＳ Ｐゴシック"/>
            </a:rPr>
            <a:t>％（</a:t>
          </a:r>
          <a:r>
            <a:rPr kumimoji="1" lang="en-US" altLang="ja-JP" sz="1300">
              <a:latin typeface="ＭＳ Ｐゴシック"/>
            </a:rPr>
            <a:t>H27.3</a:t>
          </a:r>
          <a:r>
            <a:rPr kumimoji="1" lang="ja-JP" altLang="en-US" sz="1300">
              <a:latin typeface="ＭＳ Ｐゴシック"/>
            </a:rPr>
            <a:t>時点）に上昇している。補助費等及び繰出金が類似団体と比較して一人当たりのコストが高い状況となっているのは、市で自治体病院を抱えることによる繰出金や公共下水道の整備率が高いことに伴い、下水道事業会計へ公債費の繰出金が多くなっているためである。繰出金については、下水道事業会計への繰出金が大きなウエイトを占めているが、</a:t>
          </a:r>
          <a:r>
            <a:rPr kumimoji="1" lang="en-US" altLang="ja-JP" sz="1300">
              <a:latin typeface="ＭＳ Ｐゴシック"/>
            </a:rPr>
            <a:t>29</a:t>
          </a:r>
          <a:r>
            <a:rPr kumimoji="1" lang="ja-JP" altLang="en-US" sz="1300">
              <a:latin typeface="ＭＳ Ｐゴシック"/>
            </a:rPr>
            <a:t>年度に面整備が完了することにより、その後は緩やかに減少していくものと見込まれるが、全ての特別会計で経費支出の効率化に努める。普通建設事業費（うち更新整備）が類似団体平均より高くなっているのは、南環境センターごみ焼却施設の長寿命化事業、えひめ国体開催を見据えた王子の森スタジアム整備事業、公立小・中学校耐震化事業等の大型事業を実施したことによる。今後は、</a:t>
          </a:r>
          <a:r>
            <a:rPr kumimoji="1" lang="en-US" altLang="ja-JP" sz="1300">
              <a:latin typeface="ＭＳ Ｐゴシック"/>
            </a:rPr>
            <a:t>28</a:t>
          </a:r>
          <a:r>
            <a:rPr kumimoji="1" lang="ja-JP" altLang="en-US" sz="1300">
              <a:latin typeface="ＭＳ Ｐゴシック"/>
            </a:rPr>
            <a:t>年度中に策定する「公共施設等総合管理計画」に基づき公共施設等の全体を把握し、長期的視点をもって更新・統廃合・長寿命化を計画的に行うことにより、財政負担を軽減・平準化する。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88074</xdr:rowOff>
    </xdr:from>
    <xdr:to>
      <xdr:col>6</xdr:col>
      <xdr:colOff>511175</xdr:colOff>
      <xdr:row>36</xdr:row>
      <xdr:rowOff>141796</xdr:rowOff>
    </xdr:to>
    <xdr:cxnSp macro="">
      <xdr:nvCxnSpPr>
        <xdr:cNvPr id="61" name="直線コネクタ 60"/>
        <xdr:cNvCxnSpPr/>
      </xdr:nvCxnSpPr>
      <xdr:spPr>
        <a:xfrm flipV="1">
          <a:off x="3797300" y="6260274"/>
          <a:ext cx="8382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124460</xdr:rowOff>
    </xdr:from>
    <xdr:to>
      <xdr:col>5</xdr:col>
      <xdr:colOff>358775</xdr:colOff>
      <xdr:row>36</xdr:row>
      <xdr:rowOff>141796</xdr:rowOff>
    </xdr:to>
    <xdr:cxnSp macro="">
      <xdr:nvCxnSpPr>
        <xdr:cNvPr id="64" name="直線コネクタ 63"/>
        <xdr:cNvCxnSpPr/>
      </xdr:nvCxnSpPr>
      <xdr:spPr>
        <a:xfrm>
          <a:off x="2908300" y="629666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52260</xdr:rowOff>
    </xdr:from>
    <xdr:to>
      <xdr:col>4</xdr:col>
      <xdr:colOff>155575</xdr:colOff>
      <xdr:row>36</xdr:row>
      <xdr:rowOff>124460</xdr:rowOff>
    </xdr:to>
    <xdr:cxnSp macro="">
      <xdr:nvCxnSpPr>
        <xdr:cNvPr id="67" name="直線コネクタ 66"/>
        <xdr:cNvCxnSpPr/>
      </xdr:nvCxnSpPr>
      <xdr:spPr>
        <a:xfrm>
          <a:off x="2019300" y="6224460"/>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134176</xdr:rowOff>
    </xdr:from>
    <xdr:to>
      <xdr:col>2</xdr:col>
      <xdr:colOff>638175</xdr:colOff>
      <xdr:row>36</xdr:row>
      <xdr:rowOff>52260</xdr:rowOff>
    </xdr:to>
    <xdr:cxnSp macro="">
      <xdr:nvCxnSpPr>
        <xdr:cNvPr id="70" name="直線コネクタ 69"/>
        <xdr:cNvCxnSpPr/>
      </xdr:nvCxnSpPr>
      <xdr:spPr>
        <a:xfrm>
          <a:off x="1130300" y="6134926"/>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37274</xdr:rowOff>
    </xdr:from>
    <xdr:to>
      <xdr:col>6</xdr:col>
      <xdr:colOff>561975</xdr:colOff>
      <xdr:row>36</xdr:row>
      <xdr:rowOff>138874</xdr:rowOff>
    </xdr:to>
    <xdr:sp macro="" textlink="">
      <xdr:nvSpPr>
        <xdr:cNvPr id="80" name="円/楕円 79"/>
        <xdr:cNvSpPr/>
      </xdr:nvSpPr>
      <xdr:spPr>
        <a:xfrm>
          <a:off x="45847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15701</xdr:rowOff>
    </xdr:from>
    <xdr:ext cx="469744" cy="259045"/>
    <xdr:sp macro="" textlink="">
      <xdr:nvSpPr>
        <xdr:cNvPr id="81" name="議会費該当値テキスト"/>
        <xdr:cNvSpPr txBox="1"/>
      </xdr:nvSpPr>
      <xdr:spPr>
        <a:xfrm>
          <a:off x="4686300" y="61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90996</xdr:rowOff>
    </xdr:from>
    <xdr:to>
      <xdr:col>5</xdr:col>
      <xdr:colOff>409575</xdr:colOff>
      <xdr:row>37</xdr:row>
      <xdr:rowOff>21146</xdr:rowOff>
    </xdr:to>
    <xdr:sp macro="" textlink="">
      <xdr:nvSpPr>
        <xdr:cNvPr id="82" name="円/楕円 81"/>
        <xdr:cNvSpPr/>
      </xdr:nvSpPr>
      <xdr:spPr>
        <a:xfrm>
          <a:off x="3746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12273</xdr:rowOff>
    </xdr:from>
    <xdr:ext cx="469744" cy="259045"/>
    <xdr:sp macro="" textlink="">
      <xdr:nvSpPr>
        <xdr:cNvPr id="83" name="テキスト ボックス 82"/>
        <xdr:cNvSpPr txBox="1"/>
      </xdr:nvSpPr>
      <xdr:spPr>
        <a:xfrm>
          <a:off x="3562427"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73660</xdr:rowOff>
    </xdr:from>
    <xdr:to>
      <xdr:col>4</xdr:col>
      <xdr:colOff>206375</xdr:colOff>
      <xdr:row>37</xdr:row>
      <xdr:rowOff>3810</xdr:rowOff>
    </xdr:to>
    <xdr:sp macro="" textlink="">
      <xdr:nvSpPr>
        <xdr:cNvPr id="84" name="円/楕円 83"/>
        <xdr:cNvSpPr/>
      </xdr:nvSpPr>
      <xdr:spPr>
        <a:xfrm>
          <a:off x="2857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166387</xdr:rowOff>
    </xdr:from>
    <xdr:ext cx="469744" cy="259045"/>
    <xdr:sp macro="" textlink="">
      <xdr:nvSpPr>
        <xdr:cNvPr id="85" name="テキスト ボックス 84"/>
        <xdr:cNvSpPr txBox="1"/>
      </xdr:nvSpPr>
      <xdr:spPr>
        <a:xfrm>
          <a:off x="2673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1460</xdr:rowOff>
    </xdr:from>
    <xdr:to>
      <xdr:col>3</xdr:col>
      <xdr:colOff>3175</xdr:colOff>
      <xdr:row>36</xdr:row>
      <xdr:rowOff>103060</xdr:rowOff>
    </xdr:to>
    <xdr:sp macro="" textlink="">
      <xdr:nvSpPr>
        <xdr:cNvPr id="86" name="円/楕円 85"/>
        <xdr:cNvSpPr/>
      </xdr:nvSpPr>
      <xdr:spPr>
        <a:xfrm>
          <a:off x="1968500" y="61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94187</xdr:rowOff>
    </xdr:from>
    <xdr:ext cx="469744" cy="259045"/>
    <xdr:sp macro="" textlink="">
      <xdr:nvSpPr>
        <xdr:cNvPr id="87" name="テキスト ボックス 86"/>
        <xdr:cNvSpPr txBox="1"/>
      </xdr:nvSpPr>
      <xdr:spPr>
        <a:xfrm>
          <a:off x="1784427" y="62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83376</xdr:rowOff>
    </xdr:from>
    <xdr:to>
      <xdr:col>1</xdr:col>
      <xdr:colOff>485775</xdr:colOff>
      <xdr:row>36</xdr:row>
      <xdr:rowOff>13526</xdr:rowOff>
    </xdr:to>
    <xdr:sp macro="" textlink="">
      <xdr:nvSpPr>
        <xdr:cNvPr id="88" name="円/楕円 87"/>
        <xdr:cNvSpPr/>
      </xdr:nvSpPr>
      <xdr:spPr>
        <a:xfrm>
          <a:off x="1079500" y="60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4653</xdr:rowOff>
    </xdr:from>
    <xdr:ext cx="469744" cy="259045"/>
    <xdr:sp macro="" textlink="">
      <xdr:nvSpPr>
        <xdr:cNvPr id="89" name="テキスト ボックス 88"/>
        <xdr:cNvSpPr txBox="1"/>
      </xdr:nvSpPr>
      <xdr:spPr>
        <a:xfrm>
          <a:off x="895427" y="617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90987</xdr:rowOff>
    </xdr:from>
    <xdr:to>
      <xdr:col>6</xdr:col>
      <xdr:colOff>511175</xdr:colOff>
      <xdr:row>58</xdr:row>
      <xdr:rowOff>105335</xdr:rowOff>
    </xdr:to>
    <xdr:cxnSp macro="">
      <xdr:nvCxnSpPr>
        <xdr:cNvPr id="118" name="直線コネクタ 117"/>
        <xdr:cNvCxnSpPr/>
      </xdr:nvCxnSpPr>
      <xdr:spPr>
        <a:xfrm flipV="1">
          <a:off x="3797300" y="10035087"/>
          <a:ext cx="838200" cy="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105335</xdr:rowOff>
    </xdr:from>
    <xdr:to>
      <xdr:col>5</xdr:col>
      <xdr:colOff>358775</xdr:colOff>
      <xdr:row>58</xdr:row>
      <xdr:rowOff>107075</xdr:rowOff>
    </xdr:to>
    <xdr:cxnSp macro="">
      <xdr:nvCxnSpPr>
        <xdr:cNvPr id="121" name="直線コネクタ 120"/>
        <xdr:cNvCxnSpPr/>
      </xdr:nvCxnSpPr>
      <xdr:spPr>
        <a:xfrm flipV="1">
          <a:off x="2908300" y="10049435"/>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93370</xdr:rowOff>
    </xdr:from>
    <xdr:to>
      <xdr:col>4</xdr:col>
      <xdr:colOff>155575</xdr:colOff>
      <xdr:row>58</xdr:row>
      <xdr:rowOff>107075</xdr:rowOff>
    </xdr:to>
    <xdr:cxnSp macro="">
      <xdr:nvCxnSpPr>
        <xdr:cNvPr id="124" name="直線コネクタ 123"/>
        <xdr:cNvCxnSpPr/>
      </xdr:nvCxnSpPr>
      <xdr:spPr>
        <a:xfrm>
          <a:off x="2019300" y="10037470"/>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88012</xdr:rowOff>
    </xdr:from>
    <xdr:to>
      <xdr:col>2</xdr:col>
      <xdr:colOff>638175</xdr:colOff>
      <xdr:row>58</xdr:row>
      <xdr:rowOff>93370</xdr:rowOff>
    </xdr:to>
    <xdr:cxnSp macro="">
      <xdr:nvCxnSpPr>
        <xdr:cNvPr id="127" name="直線コネクタ 126"/>
        <xdr:cNvCxnSpPr/>
      </xdr:nvCxnSpPr>
      <xdr:spPr>
        <a:xfrm>
          <a:off x="1130300" y="10032112"/>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40187</xdr:rowOff>
    </xdr:from>
    <xdr:to>
      <xdr:col>6</xdr:col>
      <xdr:colOff>561975</xdr:colOff>
      <xdr:row>58</xdr:row>
      <xdr:rowOff>141787</xdr:rowOff>
    </xdr:to>
    <xdr:sp macro="" textlink="">
      <xdr:nvSpPr>
        <xdr:cNvPr id="137" name="円/楕円 136"/>
        <xdr:cNvSpPr/>
      </xdr:nvSpPr>
      <xdr:spPr>
        <a:xfrm>
          <a:off x="4584700" y="99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54535</xdr:rowOff>
    </xdr:from>
    <xdr:to>
      <xdr:col>5</xdr:col>
      <xdr:colOff>409575</xdr:colOff>
      <xdr:row>58</xdr:row>
      <xdr:rowOff>156135</xdr:rowOff>
    </xdr:to>
    <xdr:sp macro="" textlink="">
      <xdr:nvSpPr>
        <xdr:cNvPr id="139" name="円/楕円 138"/>
        <xdr:cNvSpPr/>
      </xdr:nvSpPr>
      <xdr:spPr>
        <a:xfrm>
          <a:off x="3746500" y="99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147262</xdr:rowOff>
    </xdr:from>
    <xdr:ext cx="534377" cy="259045"/>
    <xdr:sp macro="" textlink="">
      <xdr:nvSpPr>
        <xdr:cNvPr id="140" name="テキスト ボックス 139"/>
        <xdr:cNvSpPr txBox="1"/>
      </xdr:nvSpPr>
      <xdr:spPr>
        <a:xfrm>
          <a:off x="3530111" y="100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56275</xdr:rowOff>
    </xdr:from>
    <xdr:to>
      <xdr:col>4</xdr:col>
      <xdr:colOff>206375</xdr:colOff>
      <xdr:row>58</xdr:row>
      <xdr:rowOff>157875</xdr:rowOff>
    </xdr:to>
    <xdr:sp macro="" textlink="">
      <xdr:nvSpPr>
        <xdr:cNvPr id="141" name="円/楕円 140"/>
        <xdr:cNvSpPr/>
      </xdr:nvSpPr>
      <xdr:spPr>
        <a:xfrm>
          <a:off x="2857500" y="10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149002</xdr:rowOff>
    </xdr:from>
    <xdr:ext cx="534377" cy="259045"/>
    <xdr:sp macro="" textlink="">
      <xdr:nvSpPr>
        <xdr:cNvPr id="142" name="テキスト ボックス 141"/>
        <xdr:cNvSpPr txBox="1"/>
      </xdr:nvSpPr>
      <xdr:spPr>
        <a:xfrm>
          <a:off x="2641111" y="100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42570</xdr:rowOff>
    </xdr:from>
    <xdr:to>
      <xdr:col>3</xdr:col>
      <xdr:colOff>3175</xdr:colOff>
      <xdr:row>58</xdr:row>
      <xdr:rowOff>144170</xdr:rowOff>
    </xdr:to>
    <xdr:sp macro="" textlink="">
      <xdr:nvSpPr>
        <xdr:cNvPr id="143" name="円/楕円 142"/>
        <xdr:cNvSpPr/>
      </xdr:nvSpPr>
      <xdr:spPr>
        <a:xfrm>
          <a:off x="1968500" y="99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135297</xdr:rowOff>
    </xdr:from>
    <xdr:ext cx="534377" cy="259045"/>
    <xdr:sp macro="" textlink="">
      <xdr:nvSpPr>
        <xdr:cNvPr id="144" name="テキスト ボックス 143"/>
        <xdr:cNvSpPr txBox="1"/>
      </xdr:nvSpPr>
      <xdr:spPr>
        <a:xfrm>
          <a:off x="1752111" y="100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37212</xdr:rowOff>
    </xdr:from>
    <xdr:to>
      <xdr:col>1</xdr:col>
      <xdr:colOff>485775</xdr:colOff>
      <xdr:row>58</xdr:row>
      <xdr:rowOff>138812</xdr:rowOff>
    </xdr:to>
    <xdr:sp macro="" textlink="">
      <xdr:nvSpPr>
        <xdr:cNvPr id="145" name="円/楕円 144"/>
        <xdr:cNvSpPr/>
      </xdr:nvSpPr>
      <xdr:spPr>
        <a:xfrm>
          <a:off x="1079500" y="99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129939</xdr:rowOff>
    </xdr:from>
    <xdr:ext cx="534377" cy="259045"/>
    <xdr:sp macro="" textlink="">
      <xdr:nvSpPr>
        <xdr:cNvPr id="146" name="テキスト ボックス 145"/>
        <xdr:cNvSpPr txBox="1"/>
      </xdr:nvSpPr>
      <xdr:spPr>
        <a:xfrm>
          <a:off x="863111" y="1007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71127</xdr:rowOff>
    </xdr:from>
    <xdr:to>
      <xdr:col>6</xdr:col>
      <xdr:colOff>511175</xdr:colOff>
      <xdr:row>76</xdr:row>
      <xdr:rowOff>126709</xdr:rowOff>
    </xdr:to>
    <xdr:cxnSp macro="">
      <xdr:nvCxnSpPr>
        <xdr:cNvPr id="176" name="直線コネクタ 175"/>
        <xdr:cNvCxnSpPr/>
      </xdr:nvCxnSpPr>
      <xdr:spPr>
        <a:xfrm flipV="1">
          <a:off x="3797300" y="13101327"/>
          <a:ext cx="8382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126709</xdr:rowOff>
    </xdr:from>
    <xdr:to>
      <xdr:col>5</xdr:col>
      <xdr:colOff>358775</xdr:colOff>
      <xdr:row>77</xdr:row>
      <xdr:rowOff>12240</xdr:rowOff>
    </xdr:to>
    <xdr:cxnSp macro="">
      <xdr:nvCxnSpPr>
        <xdr:cNvPr id="179" name="直線コネクタ 178"/>
        <xdr:cNvCxnSpPr/>
      </xdr:nvCxnSpPr>
      <xdr:spPr>
        <a:xfrm flipV="1">
          <a:off x="2908300" y="13156909"/>
          <a:ext cx="889000" cy="5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12240</xdr:rowOff>
    </xdr:from>
    <xdr:to>
      <xdr:col>4</xdr:col>
      <xdr:colOff>155575</xdr:colOff>
      <xdr:row>77</xdr:row>
      <xdr:rowOff>12964</xdr:rowOff>
    </xdr:to>
    <xdr:cxnSp macro="">
      <xdr:nvCxnSpPr>
        <xdr:cNvPr id="182" name="直線コネクタ 181"/>
        <xdr:cNvCxnSpPr/>
      </xdr:nvCxnSpPr>
      <xdr:spPr>
        <a:xfrm flipV="1">
          <a:off x="2019300" y="1321389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12964</xdr:rowOff>
    </xdr:from>
    <xdr:to>
      <xdr:col>2</xdr:col>
      <xdr:colOff>638175</xdr:colOff>
      <xdr:row>77</xdr:row>
      <xdr:rowOff>14336</xdr:rowOff>
    </xdr:to>
    <xdr:cxnSp macro="">
      <xdr:nvCxnSpPr>
        <xdr:cNvPr id="185" name="直線コネクタ 184"/>
        <xdr:cNvCxnSpPr/>
      </xdr:nvCxnSpPr>
      <xdr:spPr>
        <a:xfrm flipV="1">
          <a:off x="1130300" y="1321461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20327</xdr:rowOff>
    </xdr:from>
    <xdr:to>
      <xdr:col>6</xdr:col>
      <xdr:colOff>561975</xdr:colOff>
      <xdr:row>76</xdr:row>
      <xdr:rowOff>121927</xdr:rowOff>
    </xdr:to>
    <xdr:sp macro="" textlink="">
      <xdr:nvSpPr>
        <xdr:cNvPr id="195" name="円/楕円 194"/>
        <xdr:cNvSpPr/>
      </xdr:nvSpPr>
      <xdr:spPr>
        <a:xfrm>
          <a:off x="4584700" y="13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170204</xdr:rowOff>
    </xdr:from>
    <xdr:ext cx="599010" cy="259045"/>
    <xdr:sp macro="" textlink="">
      <xdr:nvSpPr>
        <xdr:cNvPr id="196" name="民生費該当値テキスト"/>
        <xdr:cNvSpPr txBox="1"/>
      </xdr:nvSpPr>
      <xdr:spPr>
        <a:xfrm>
          <a:off x="4686300" y="1302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75909</xdr:rowOff>
    </xdr:from>
    <xdr:to>
      <xdr:col>5</xdr:col>
      <xdr:colOff>409575</xdr:colOff>
      <xdr:row>77</xdr:row>
      <xdr:rowOff>6059</xdr:rowOff>
    </xdr:to>
    <xdr:sp macro="" textlink="">
      <xdr:nvSpPr>
        <xdr:cNvPr id="197" name="円/楕円 196"/>
        <xdr:cNvSpPr/>
      </xdr:nvSpPr>
      <xdr:spPr>
        <a:xfrm>
          <a:off x="3746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168636</xdr:rowOff>
    </xdr:from>
    <xdr:ext cx="599010" cy="259045"/>
    <xdr:sp macro="" textlink="">
      <xdr:nvSpPr>
        <xdr:cNvPr id="198" name="テキスト ボックス 197"/>
        <xdr:cNvSpPr txBox="1"/>
      </xdr:nvSpPr>
      <xdr:spPr>
        <a:xfrm>
          <a:off x="3497794" y="131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132890</xdr:rowOff>
    </xdr:from>
    <xdr:to>
      <xdr:col>4</xdr:col>
      <xdr:colOff>206375</xdr:colOff>
      <xdr:row>77</xdr:row>
      <xdr:rowOff>63040</xdr:rowOff>
    </xdr:to>
    <xdr:sp macro="" textlink="">
      <xdr:nvSpPr>
        <xdr:cNvPr id="199" name="円/楕円 198"/>
        <xdr:cNvSpPr/>
      </xdr:nvSpPr>
      <xdr:spPr>
        <a:xfrm>
          <a:off x="2857500" y="131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54167</xdr:rowOff>
    </xdr:from>
    <xdr:ext cx="599010" cy="259045"/>
    <xdr:sp macro="" textlink="">
      <xdr:nvSpPr>
        <xdr:cNvPr id="200" name="テキスト ボックス 199"/>
        <xdr:cNvSpPr txBox="1"/>
      </xdr:nvSpPr>
      <xdr:spPr>
        <a:xfrm>
          <a:off x="2608794" y="1325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149,227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133614</xdr:rowOff>
    </xdr:from>
    <xdr:to>
      <xdr:col>3</xdr:col>
      <xdr:colOff>3175</xdr:colOff>
      <xdr:row>77</xdr:row>
      <xdr:rowOff>63764</xdr:rowOff>
    </xdr:to>
    <xdr:sp macro="" textlink="">
      <xdr:nvSpPr>
        <xdr:cNvPr id="201" name="円/楕円 200"/>
        <xdr:cNvSpPr/>
      </xdr:nvSpPr>
      <xdr:spPr>
        <a:xfrm>
          <a:off x="1968500" y="131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54891</xdr:rowOff>
    </xdr:from>
    <xdr:ext cx="599010" cy="259045"/>
    <xdr:sp macro="" textlink="">
      <xdr:nvSpPr>
        <xdr:cNvPr id="202" name="テキスト ボックス 201"/>
        <xdr:cNvSpPr txBox="1"/>
      </xdr:nvSpPr>
      <xdr:spPr>
        <a:xfrm>
          <a:off x="1719794" y="1325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149,132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134986</xdr:rowOff>
    </xdr:from>
    <xdr:to>
      <xdr:col>1</xdr:col>
      <xdr:colOff>485775</xdr:colOff>
      <xdr:row>77</xdr:row>
      <xdr:rowOff>65136</xdr:rowOff>
    </xdr:to>
    <xdr:sp macro="" textlink="">
      <xdr:nvSpPr>
        <xdr:cNvPr id="203" name="円/楕円 202"/>
        <xdr:cNvSpPr/>
      </xdr:nvSpPr>
      <xdr:spPr>
        <a:xfrm>
          <a:off x="1079500" y="131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56263</xdr:rowOff>
    </xdr:from>
    <xdr:ext cx="599010" cy="259045"/>
    <xdr:sp macro="" textlink="">
      <xdr:nvSpPr>
        <xdr:cNvPr id="204" name="テキスト ボックス 203"/>
        <xdr:cNvSpPr txBox="1"/>
      </xdr:nvSpPr>
      <xdr:spPr>
        <a:xfrm>
          <a:off x="830794" y="1325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95819</xdr:rowOff>
    </xdr:from>
    <xdr:to>
      <xdr:col>6</xdr:col>
      <xdr:colOff>511175</xdr:colOff>
      <xdr:row>94</xdr:row>
      <xdr:rowOff>141551</xdr:rowOff>
    </xdr:to>
    <xdr:cxnSp macro="">
      <xdr:nvCxnSpPr>
        <xdr:cNvPr id="235" name="直線コネクタ 234"/>
        <xdr:cNvCxnSpPr/>
      </xdr:nvCxnSpPr>
      <xdr:spPr>
        <a:xfrm>
          <a:off x="3797300" y="16040669"/>
          <a:ext cx="838200" cy="2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95819</xdr:rowOff>
    </xdr:from>
    <xdr:to>
      <xdr:col>5</xdr:col>
      <xdr:colOff>358775</xdr:colOff>
      <xdr:row>95</xdr:row>
      <xdr:rowOff>106521</xdr:rowOff>
    </xdr:to>
    <xdr:cxnSp macro="">
      <xdr:nvCxnSpPr>
        <xdr:cNvPr id="238" name="直線コネクタ 237"/>
        <xdr:cNvCxnSpPr/>
      </xdr:nvCxnSpPr>
      <xdr:spPr>
        <a:xfrm flipV="1">
          <a:off x="2908300" y="16040669"/>
          <a:ext cx="889000" cy="35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106521</xdr:rowOff>
    </xdr:from>
    <xdr:to>
      <xdr:col>4</xdr:col>
      <xdr:colOff>155575</xdr:colOff>
      <xdr:row>96</xdr:row>
      <xdr:rowOff>43732</xdr:rowOff>
    </xdr:to>
    <xdr:cxnSp macro="">
      <xdr:nvCxnSpPr>
        <xdr:cNvPr id="241" name="直線コネクタ 240"/>
        <xdr:cNvCxnSpPr/>
      </xdr:nvCxnSpPr>
      <xdr:spPr>
        <a:xfrm flipV="1">
          <a:off x="2019300" y="16394271"/>
          <a:ext cx="8890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36438</xdr:rowOff>
    </xdr:from>
    <xdr:to>
      <xdr:col>2</xdr:col>
      <xdr:colOff>638175</xdr:colOff>
      <xdr:row>96</xdr:row>
      <xdr:rowOff>43732</xdr:rowOff>
    </xdr:to>
    <xdr:cxnSp macro="">
      <xdr:nvCxnSpPr>
        <xdr:cNvPr id="244" name="直線コネクタ 243"/>
        <xdr:cNvCxnSpPr/>
      </xdr:nvCxnSpPr>
      <xdr:spPr>
        <a:xfrm>
          <a:off x="1130300" y="16495638"/>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90751</xdr:rowOff>
    </xdr:from>
    <xdr:to>
      <xdr:col>6</xdr:col>
      <xdr:colOff>561975</xdr:colOff>
      <xdr:row>95</xdr:row>
      <xdr:rowOff>20901</xdr:rowOff>
    </xdr:to>
    <xdr:sp macro="" textlink="">
      <xdr:nvSpPr>
        <xdr:cNvPr id="254" name="円/楕円 253"/>
        <xdr:cNvSpPr/>
      </xdr:nvSpPr>
      <xdr:spPr>
        <a:xfrm>
          <a:off x="4584700" y="162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113628</xdr:rowOff>
    </xdr:from>
    <xdr:ext cx="534377" cy="259045"/>
    <xdr:sp macro="" textlink="">
      <xdr:nvSpPr>
        <xdr:cNvPr id="255" name="衛生費該当値テキスト"/>
        <xdr:cNvSpPr txBox="1"/>
      </xdr:nvSpPr>
      <xdr:spPr>
        <a:xfrm>
          <a:off x="4686300" y="1605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74,830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45019</xdr:rowOff>
    </xdr:from>
    <xdr:to>
      <xdr:col>5</xdr:col>
      <xdr:colOff>409575</xdr:colOff>
      <xdr:row>93</xdr:row>
      <xdr:rowOff>146619</xdr:rowOff>
    </xdr:to>
    <xdr:sp macro="" textlink="">
      <xdr:nvSpPr>
        <xdr:cNvPr id="256" name="円/楕円 255"/>
        <xdr:cNvSpPr/>
      </xdr:nvSpPr>
      <xdr:spPr>
        <a:xfrm>
          <a:off x="3746500" y="159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163146</xdr:rowOff>
    </xdr:from>
    <xdr:ext cx="534377" cy="259045"/>
    <xdr:sp macro="" textlink="">
      <xdr:nvSpPr>
        <xdr:cNvPr id="257" name="テキスト ボックス 256"/>
        <xdr:cNvSpPr txBox="1"/>
      </xdr:nvSpPr>
      <xdr:spPr>
        <a:xfrm>
          <a:off x="3530111" y="157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55721</xdr:rowOff>
    </xdr:from>
    <xdr:to>
      <xdr:col>4</xdr:col>
      <xdr:colOff>206375</xdr:colOff>
      <xdr:row>95</xdr:row>
      <xdr:rowOff>157321</xdr:rowOff>
    </xdr:to>
    <xdr:sp macro="" textlink="">
      <xdr:nvSpPr>
        <xdr:cNvPr id="258" name="円/楕円 257"/>
        <xdr:cNvSpPr/>
      </xdr:nvSpPr>
      <xdr:spPr>
        <a:xfrm>
          <a:off x="2857500" y="16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2398</xdr:rowOff>
    </xdr:from>
    <xdr:ext cx="534377" cy="259045"/>
    <xdr:sp macro="" textlink="">
      <xdr:nvSpPr>
        <xdr:cNvPr id="259" name="テキスト ボックス 258"/>
        <xdr:cNvSpPr txBox="1"/>
      </xdr:nvSpPr>
      <xdr:spPr>
        <a:xfrm>
          <a:off x="2641111" y="161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164382</xdr:rowOff>
    </xdr:from>
    <xdr:to>
      <xdr:col>3</xdr:col>
      <xdr:colOff>3175</xdr:colOff>
      <xdr:row>96</xdr:row>
      <xdr:rowOff>94532</xdr:rowOff>
    </xdr:to>
    <xdr:sp macro="" textlink="">
      <xdr:nvSpPr>
        <xdr:cNvPr id="260" name="円/楕円 259"/>
        <xdr:cNvSpPr/>
      </xdr:nvSpPr>
      <xdr:spPr>
        <a:xfrm>
          <a:off x="1968500" y="164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111059</xdr:rowOff>
    </xdr:from>
    <xdr:ext cx="534377" cy="259045"/>
    <xdr:sp macro="" textlink="">
      <xdr:nvSpPr>
        <xdr:cNvPr id="261" name="テキスト ボックス 260"/>
        <xdr:cNvSpPr txBox="1"/>
      </xdr:nvSpPr>
      <xdr:spPr>
        <a:xfrm>
          <a:off x="1752111" y="162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157088</xdr:rowOff>
    </xdr:from>
    <xdr:to>
      <xdr:col>1</xdr:col>
      <xdr:colOff>485775</xdr:colOff>
      <xdr:row>96</xdr:row>
      <xdr:rowOff>87238</xdr:rowOff>
    </xdr:to>
    <xdr:sp macro="" textlink="">
      <xdr:nvSpPr>
        <xdr:cNvPr id="262" name="円/楕円 261"/>
        <xdr:cNvSpPr/>
      </xdr:nvSpPr>
      <xdr:spPr>
        <a:xfrm>
          <a:off x="1079500" y="164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103765</xdr:rowOff>
    </xdr:from>
    <xdr:ext cx="534377" cy="259045"/>
    <xdr:sp macro="" textlink="">
      <xdr:nvSpPr>
        <xdr:cNvPr id="263" name="テキスト ボックス 262"/>
        <xdr:cNvSpPr txBox="1"/>
      </xdr:nvSpPr>
      <xdr:spPr>
        <a:xfrm>
          <a:off x="863111" y="162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141859</xdr:rowOff>
    </xdr:from>
    <xdr:to>
      <xdr:col>15</xdr:col>
      <xdr:colOff>180975</xdr:colOff>
      <xdr:row>38</xdr:row>
      <xdr:rowOff>143002</xdr:rowOff>
    </xdr:to>
    <xdr:cxnSp macro="">
      <xdr:nvCxnSpPr>
        <xdr:cNvPr id="292" name="直線コネクタ 291"/>
        <xdr:cNvCxnSpPr/>
      </xdr:nvCxnSpPr>
      <xdr:spPr>
        <a:xfrm flipV="1">
          <a:off x="9639300" y="665695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119126</xdr:rowOff>
    </xdr:from>
    <xdr:to>
      <xdr:col>14</xdr:col>
      <xdr:colOff>28575</xdr:colOff>
      <xdr:row>38</xdr:row>
      <xdr:rowOff>143002</xdr:rowOff>
    </xdr:to>
    <xdr:cxnSp macro="">
      <xdr:nvCxnSpPr>
        <xdr:cNvPr id="295" name="直線コネクタ 294"/>
        <xdr:cNvCxnSpPr/>
      </xdr:nvCxnSpPr>
      <xdr:spPr>
        <a:xfrm>
          <a:off x="8750300" y="6634226"/>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66548</xdr:rowOff>
    </xdr:from>
    <xdr:to>
      <xdr:col>12</xdr:col>
      <xdr:colOff>511175</xdr:colOff>
      <xdr:row>38</xdr:row>
      <xdr:rowOff>119126</xdr:rowOff>
    </xdr:to>
    <xdr:cxnSp macro="">
      <xdr:nvCxnSpPr>
        <xdr:cNvPr id="298" name="直線コネクタ 297"/>
        <xdr:cNvCxnSpPr/>
      </xdr:nvCxnSpPr>
      <xdr:spPr>
        <a:xfrm>
          <a:off x="7861300" y="658164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25019</xdr:rowOff>
    </xdr:from>
    <xdr:to>
      <xdr:col>11</xdr:col>
      <xdr:colOff>307975</xdr:colOff>
      <xdr:row>38</xdr:row>
      <xdr:rowOff>66548</xdr:rowOff>
    </xdr:to>
    <xdr:cxnSp macro="">
      <xdr:nvCxnSpPr>
        <xdr:cNvPr id="301" name="直線コネクタ 300"/>
        <xdr:cNvCxnSpPr/>
      </xdr:nvCxnSpPr>
      <xdr:spPr>
        <a:xfrm>
          <a:off x="6972300" y="6540119"/>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91059</xdr:rowOff>
    </xdr:from>
    <xdr:to>
      <xdr:col>15</xdr:col>
      <xdr:colOff>231775</xdr:colOff>
      <xdr:row>39</xdr:row>
      <xdr:rowOff>21209</xdr:rowOff>
    </xdr:to>
    <xdr:sp macro="" textlink="">
      <xdr:nvSpPr>
        <xdr:cNvPr id="311" name="円/楕円 310"/>
        <xdr:cNvSpPr/>
      </xdr:nvSpPr>
      <xdr:spPr>
        <a:xfrm>
          <a:off x="10426700" y="66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92202</xdr:rowOff>
    </xdr:from>
    <xdr:to>
      <xdr:col>14</xdr:col>
      <xdr:colOff>79375</xdr:colOff>
      <xdr:row>39</xdr:row>
      <xdr:rowOff>22352</xdr:rowOff>
    </xdr:to>
    <xdr:sp macro="" textlink="">
      <xdr:nvSpPr>
        <xdr:cNvPr id="313" name="円/楕円 312"/>
        <xdr:cNvSpPr/>
      </xdr:nvSpPr>
      <xdr:spPr>
        <a:xfrm>
          <a:off x="9588500" y="66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13479</xdr:rowOff>
    </xdr:from>
    <xdr:ext cx="378565" cy="259045"/>
    <xdr:sp macro="" textlink="">
      <xdr:nvSpPr>
        <xdr:cNvPr id="314" name="テキスト ボックス 313"/>
        <xdr:cNvSpPr txBox="1"/>
      </xdr:nvSpPr>
      <xdr:spPr>
        <a:xfrm>
          <a:off x="9450017" y="670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68326</xdr:rowOff>
    </xdr:from>
    <xdr:to>
      <xdr:col>12</xdr:col>
      <xdr:colOff>561975</xdr:colOff>
      <xdr:row>38</xdr:row>
      <xdr:rowOff>169926</xdr:rowOff>
    </xdr:to>
    <xdr:sp macro="" textlink="">
      <xdr:nvSpPr>
        <xdr:cNvPr id="315" name="円/楕円 314"/>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161053</xdr:rowOff>
    </xdr:from>
    <xdr:ext cx="378565" cy="259045"/>
    <xdr:sp macro="" textlink="">
      <xdr:nvSpPr>
        <xdr:cNvPr id="316" name="テキスト ボックス 315"/>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15748</xdr:rowOff>
    </xdr:from>
    <xdr:to>
      <xdr:col>11</xdr:col>
      <xdr:colOff>358775</xdr:colOff>
      <xdr:row>38</xdr:row>
      <xdr:rowOff>117348</xdr:rowOff>
    </xdr:to>
    <xdr:sp macro="" textlink="">
      <xdr:nvSpPr>
        <xdr:cNvPr id="317" name="円/楕円 316"/>
        <xdr:cNvSpPr/>
      </xdr:nvSpPr>
      <xdr:spPr>
        <a:xfrm>
          <a:off x="7810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108475</xdr:rowOff>
    </xdr:from>
    <xdr:ext cx="469744" cy="259045"/>
    <xdr:sp macro="" textlink="">
      <xdr:nvSpPr>
        <xdr:cNvPr id="318" name="テキスト ボックス 317"/>
        <xdr:cNvSpPr txBox="1"/>
      </xdr:nvSpPr>
      <xdr:spPr>
        <a:xfrm>
          <a:off x="7626427" y="66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145669</xdr:rowOff>
    </xdr:from>
    <xdr:to>
      <xdr:col>10</xdr:col>
      <xdr:colOff>155575</xdr:colOff>
      <xdr:row>38</xdr:row>
      <xdr:rowOff>75819</xdr:rowOff>
    </xdr:to>
    <xdr:sp macro="" textlink="">
      <xdr:nvSpPr>
        <xdr:cNvPr id="319" name="円/楕円 318"/>
        <xdr:cNvSpPr/>
      </xdr:nvSpPr>
      <xdr:spPr>
        <a:xfrm>
          <a:off x="69215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66946</xdr:rowOff>
    </xdr:from>
    <xdr:ext cx="469744" cy="259045"/>
    <xdr:sp macro="" textlink="">
      <xdr:nvSpPr>
        <xdr:cNvPr id="320" name="テキスト ボックス 319"/>
        <xdr:cNvSpPr txBox="1"/>
      </xdr:nvSpPr>
      <xdr:spPr>
        <a:xfrm>
          <a:off x="6737427" y="65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162514</xdr:rowOff>
    </xdr:from>
    <xdr:to>
      <xdr:col>15</xdr:col>
      <xdr:colOff>180975</xdr:colOff>
      <xdr:row>56</xdr:row>
      <xdr:rowOff>167068</xdr:rowOff>
    </xdr:to>
    <xdr:cxnSp macro="">
      <xdr:nvCxnSpPr>
        <xdr:cNvPr id="347" name="直線コネクタ 346"/>
        <xdr:cNvCxnSpPr/>
      </xdr:nvCxnSpPr>
      <xdr:spPr>
        <a:xfrm flipV="1">
          <a:off x="9639300" y="9763714"/>
          <a:ext cx="8382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127109</xdr:rowOff>
    </xdr:from>
    <xdr:to>
      <xdr:col>14</xdr:col>
      <xdr:colOff>28575</xdr:colOff>
      <xdr:row>56</xdr:row>
      <xdr:rowOff>167068</xdr:rowOff>
    </xdr:to>
    <xdr:cxnSp macro="">
      <xdr:nvCxnSpPr>
        <xdr:cNvPr id="350" name="直線コネクタ 349"/>
        <xdr:cNvCxnSpPr/>
      </xdr:nvCxnSpPr>
      <xdr:spPr>
        <a:xfrm>
          <a:off x="8750300" y="9728309"/>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20124</xdr:rowOff>
    </xdr:from>
    <xdr:to>
      <xdr:col>12</xdr:col>
      <xdr:colOff>511175</xdr:colOff>
      <xdr:row>56</xdr:row>
      <xdr:rowOff>127109</xdr:rowOff>
    </xdr:to>
    <xdr:cxnSp macro="">
      <xdr:nvCxnSpPr>
        <xdr:cNvPr id="353" name="直線コネクタ 352"/>
        <xdr:cNvCxnSpPr/>
      </xdr:nvCxnSpPr>
      <xdr:spPr>
        <a:xfrm>
          <a:off x="7861300" y="9106974"/>
          <a:ext cx="889000" cy="6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20124</xdr:rowOff>
    </xdr:from>
    <xdr:to>
      <xdr:col>11</xdr:col>
      <xdr:colOff>307975</xdr:colOff>
      <xdr:row>56</xdr:row>
      <xdr:rowOff>104450</xdr:rowOff>
    </xdr:to>
    <xdr:cxnSp macro="">
      <xdr:nvCxnSpPr>
        <xdr:cNvPr id="356" name="直線コネクタ 355"/>
        <xdr:cNvCxnSpPr/>
      </xdr:nvCxnSpPr>
      <xdr:spPr>
        <a:xfrm flipV="1">
          <a:off x="6972300" y="9106974"/>
          <a:ext cx="889000" cy="59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111714</xdr:rowOff>
    </xdr:from>
    <xdr:to>
      <xdr:col>15</xdr:col>
      <xdr:colOff>231775</xdr:colOff>
      <xdr:row>57</xdr:row>
      <xdr:rowOff>41864</xdr:rowOff>
    </xdr:to>
    <xdr:sp macro="" textlink="">
      <xdr:nvSpPr>
        <xdr:cNvPr id="366" name="円/楕円 365"/>
        <xdr:cNvSpPr/>
      </xdr:nvSpPr>
      <xdr:spPr>
        <a:xfrm>
          <a:off x="10426700" y="971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134591</xdr:rowOff>
    </xdr:from>
    <xdr:ext cx="534377" cy="259045"/>
    <xdr:sp macro="" textlink="">
      <xdr:nvSpPr>
        <xdr:cNvPr id="367" name="農林水産業費該当値テキスト"/>
        <xdr:cNvSpPr txBox="1"/>
      </xdr:nvSpPr>
      <xdr:spPr>
        <a:xfrm>
          <a:off x="10528300" y="956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116268</xdr:rowOff>
    </xdr:from>
    <xdr:to>
      <xdr:col>14</xdr:col>
      <xdr:colOff>79375</xdr:colOff>
      <xdr:row>57</xdr:row>
      <xdr:rowOff>46418</xdr:rowOff>
    </xdr:to>
    <xdr:sp macro="" textlink="">
      <xdr:nvSpPr>
        <xdr:cNvPr id="368" name="円/楕円 367"/>
        <xdr:cNvSpPr/>
      </xdr:nvSpPr>
      <xdr:spPr>
        <a:xfrm>
          <a:off x="9588500" y="97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62945</xdr:rowOff>
    </xdr:from>
    <xdr:ext cx="534377" cy="259045"/>
    <xdr:sp macro="" textlink="">
      <xdr:nvSpPr>
        <xdr:cNvPr id="369" name="テキスト ボックス 368"/>
        <xdr:cNvSpPr txBox="1"/>
      </xdr:nvSpPr>
      <xdr:spPr>
        <a:xfrm>
          <a:off x="9372111" y="94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76309</xdr:rowOff>
    </xdr:from>
    <xdr:to>
      <xdr:col>12</xdr:col>
      <xdr:colOff>561975</xdr:colOff>
      <xdr:row>57</xdr:row>
      <xdr:rowOff>6459</xdr:rowOff>
    </xdr:to>
    <xdr:sp macro="" textlink="">
      <xdr:nvSpPr>
        <xdr:cNvPr id="370" name="円/楕円 369"/>
        <xdr:cNvSpPr/>
      </xdr:nvSpPr>
      <xdr:spPr>
        <a:xfrm>
          <a:off x="8699500" y="96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22986</xdr:rowOff>
    </xdr:from>
    <xdr:ext cx="534377" cy="259045"/>
    <xdr:sp macro="" textlink="">
      <xdr:nvSpPr>
        <xdr:cNvPr id="371" name="テキスト ボックス 370"/>
        <xdr:cNvSpPr txBox="1"/>
      </xdr:nvSpPr>
      <xdr:spPr>
        <a:xfrm>
          <a:off x="8483111" y="945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140774</xdr:rowOff>
    </xdr:from>
    <xdr:to>
      <xdr:col>11</xdr:col>
      <xdr:colOff>358775</xdr:colOff>
      <xdr:row>53</xdr:row>
      <xdr:rowOff>70924</xdr:rowOff>
    </xdr:to>
    <xdr:sp macro="" textlink="">
      <xdr:nvSpPr>
        <xdr:cNvPr id="372" name="円/楕円 371"/>
        <xdr:cNvSpPr/>
      </xdr:nvSpPr>
      <xdr:spPr>
        <a:xfrm>
          <a:off x="7810500" y="90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87451</xdr:rowOff>
    </xdr:from>
    <xdr:ext cx="599010" cy="259045"/>
    <xdr:sp macro="" textlink="">
      <xdr:nvSpPr>
        <xdr:cNvPr id="373" name="テキスト ボックス 372"/>
        <xdr:cNvSpPr txBox="1"/>
      </xdr:nvSpPr>
      <xdr:spPr>
        <a:xfrm>
          <a:off x="7561794" y="88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53650</xdr:rowOff>
    </xdr:from>
    <xdr:to>
      <xdr:col>10</xdr:col>
      <xdr:colOff>155575</xdr:colOff>
      <xdr:row>56</xdr:row>
      <xdr:rowOff>155250</xdr:rowOff>
    </xdr:to>
    <xdr:sp macro="" textlink="">
      <xdr:nvSpPr>
        <xdr:cNvPr id="374" name="円/楕円 373"/>
        <xdr:cNvSpPr/>
      </xdr:nvSpPr>
      <xdr:spPr>
        <a:xfrm>
          <a:off x="6921500" y="96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327</xdr:rowOff>
    </xdr:from>
    <xdr:ext cx="534377" cy="259045"/>
    <xdr:sp macro="" textlink="">
      <xdr:nvSpPr>
        <xdr:cNvPr id="375" name="テキスト ボックス 374"/>
        <xdr:cNvSpPr txBox="1"/>
      </xdr:nvSpPr>
      <xdr:spPr>
        <a:xfrm>
          <a:off x="6705111" y="94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120121</xdr:rowOff>
    </xdr:from>
    <xdr:to>
      <xdr:col>15</xdr:col>
      <xdr:colOff>180975</xdr:colOff>
      <xdr:row>78</xdr:row>
      <xdr:rowOff>148468</xdr:rowOff>
    </xdr:to>
    <xdr:cxnSp macro="">
      <xdr:nvCxnSpPr>
        <xdr:cNvPr id="406" name="直線コネクタ 405"/>
        <xdr:cNvCxnSpPr/>
      </xdr:nvCxnSpPr>
      <xdr:spPr>
        <a:xfrm flipV="1">
          <a:off x="9639300" y="13493221"/>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138198</xdr:rowOff>
    </xdr:from>
    <xdr:to>
      <xdr:col>14</xdr:col>
      <xdr:colOff>28575</xdr:colOff>
      <xdr:row>78</xdr:row>
      <xdr:rowOff>148468</xdr:rowOff>
    </xdr:to>
    <xdr:cxnSp macro="">
      <xdr:nvCxnSpPr>
        <xdr:cNvPr id="409" name="直線コネクタ 408"/>
        <xdr:cNvCxnSpPr/>
      </xdr:nvCxnSpPr>
      <xdr:spPr>
        <a:xfrm>
          <a:off x="8750300" y="13511298"/>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138198</xdr:rowOff>
    </xdr:from>
    <xdr:to>
      <xdr:col>12</xdr:col>
      <xdr:colOff>511175</xdr:colOff>
      <xdr:row>78</xdr:row>
      <xdr:rowOff>141252</xdr:rowOff>
    </xdr:to>
    <xdr:cxnSp macro="">
      <xdr:nvCxnSpPr>
        <xdr:cNvPr id="412" name="直線コネクタ 411"/>
        <xdr:cNvCxnSpPr/>
      </xdr:nvCxnSpPr>
      <xdr:spPr>
        <a:xfrm flipV="1">
          <a:off x="7861300" y="13511298"/>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141252</xdr:rowOff>
    </xdr:from>
    <xdr:to>
      <xdr:col>11</xdr:col>
      <xdr:colOff>307975</xdr:colOff>
      <xdr:row>78</xdr:row>
      <xdr:rowOff>141398</xdr:rowOff>
    </xdr:to>
    <xdr:cxnSp macro="">
      <xdr:nvCxnSpPr>
        <xdr:cNvPr id="415" name="直線コネクタ 414"/>
        <xdr:cNvCxnSpPr/>
      </xdr:nvCxnSpPr>
      <xdr:spPr>
        <a:xfrm flipV="1">
          <a:off x="6972300" y="13514352"/>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69321</xdr:rowOff>
    </xdr:from>
    <xdr:to>
      <xdr:col>15</xdr:col>
      <xdr:colOff>231775</xdr:colOff>
      <xdr:row>78</xdr:row>
      <xdr:rowOff>170921</xdr:rowOff>
    </xdr:to>
    <xdr:sp macro="" textlink="">
      <xdr:nvSpPr>
        <xdr:cNvPr id="425" name="円/楕円 424"/>
        <xdr:cNvSpPr/>
      </xdr:nvSpPr>
      <xdr:spPr>
        <a:xfrm>
          <a:off x="10426700" y="134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155698</xdr:rowOff>
    </xdr:from>
    <xdr:ext cx="469744" cy="259045"/>
    <xdr:sp macro="" textlink="">
      <xdr:nvSpPr>
        <xdr:cNvPr id="426" name="商工費該当値テキスト"/>
        <xdr:cNvSpPr txBox="1"/>
      </xdr:nvSpPr>
      <xdr:spPr>
        <a:xfrm>
          <a:off x="10528300" y="1335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97668</xdr:rowOff>
    </xdr:from>
    <xdr:to>
      <xdr:col>14</xdr:col>
      <xdr:colOff>79375</xdr:colOff>
      <xdr:row>79</xdr:row>
      <xdr:rowOff>27818</xdr:rowOff>
    </xdr:to>
    <xdr:sp macro="" textlink="">
      <xdr:nvSpPr>
        <xdr:cNvPr id="427" name="円/楕円 426"/>
        <xdr:cNvSpPr/>
      </xdr:nvSpPr>
      <xdr:spPr>
        <a:xfrm>
          <a:off x="9588500" y="1347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18945</xdr:rowOff>
    </xdr:from>
    <xdr:ext cx="469744" cy="259045"/>
    <xdr:sp macro="" textlink="">
      <xdr:nvSpPr>
        <xdr:cNvPr id="428" name="テキスト ボックス 427"/>
        <xdr:cNvSpPr txBox="1"/>
      </xdr:nvSpPr>
      <xdr:spPr>
        <a:xfrm>
          <a:off x="9404427" y="1356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87398</xdr:rowOff>
    </xdr:from>
    <xdr:to>
      <xdr:col>12</xdr:col>
      <xdr:colOff>561975</xdr:colOff>
      <xdr:row>79</xdr:row>
      <xdr:rowOff>17548</xdr:rowOff>
    </xdr:to>
    <xdr:sp macro="" textlink="">
      <xdr:nvSpPr>
        <xdr:cNvPr id="429" name="円/楕円 428"/>
        <xdr:cNvSpPr/>
      </xdr:nvSpPr>
      <xdr:spPr>
        <a:xfrm>
          <a:off x="8699500" y="134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8675</xdr:rowOff>
    </xdr:from>
    <xdr:ext cx="469744" cy="259045"/>
    <xdr:sp macro="" textlink="">
      <xdr:nvSpPr>
        <xdr:cNvPr id="430" name="テキスト ボックス 429"/>
        <xdr:cNvSpPr txBox="1"/>
      </xdr:nvSpPr>
      <xdr:spPr>
        <a:xfrm>
          <a:off x="8515427" y="1355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90452</xdr:rowOff>
    </xdr:from>
    <xdr:to>
      <xdr:col>11</xdr:col>
      <xdr:colOff>358775</xdr:colOff>
      <xdr:row>79</xdr:row>
      <xdr:rowOff>20602</xdr:rowOff>
    </xdr:to>
    <xdr:sp macro="" textlink="">
      <xdr:nvSpPr>
        <xdr:cNvPr id="431" name="円/楕円 430"/>
        <xdr:cNvSpPr/>
      </xdr:nvSpPr>
      <xdr:spPr>
        <a:xfrm>
          <a:off x="7810500" y="134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11729</xdr:rowOff>
    </xdr:from>
    <xdr:ext cx="469744" cy="259045"/>
    <xdr:sp macro="" textlink="">
      <xdr:nvSpPr>
        <xdr:cNvPr id="432" name="テキスト ボックス 431"/>
        <xdr:cNvSpPr txBox="1"/>
      </xdr:nvSpPr>
      <xdr:spPr>
        <a:xfrm>
          <a:off x="7626427" y="1355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90598</xdr:rowOff>
    </xdr:from>
    <xdr:to>
      <xdr:col>10</xdr:col>
      <xdr:colOff>155575</xdr:colOff>
      <xdr:row>79</xdr:row>
      <xdr:rowOff>20748</xdr:rowOff>
    </xdr:to>
    <xdr:sp macro="" textlink="">
      <xdr:nvSpPr>
        <xdr:cNvPr id="433" name="円/楕円 432"/>
        <xdr:cNvSpPr/>
      </xdr:nvSpPr>
      <xdr:spPr>
        <a:xfrm>
          <a:off x="6921500" y="134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11875</xdr:rowOff>
    </xdr:from>
    <xdr:ext cx="469744" cy="259045"/>
    <xdr:sp macro="" textlink="">
      <xdr:nvSpPr>
        <xdr:cNvPr id="434" name="テキスト ボックス 433"/>
        <xdr:cNvSpPr txBox="1"/>
      </xdr:nvSpPr>
      <xdr:spPr>
        <a:xfrm>
          <a:off x="6737427" y="1355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86985</xdr:rowOff>
    </xdr:from>
    <xdr:to>
      <xdr:col>15</xdr:col>
      <xdr:colOff>180975</xdr:colOff>
      <xdr:row>98</xdr:row>
      <xdr:rowOff>93414</xdr:rowOff>
    </xdr:to>
    <xdr:cxnSp macro="">
      <xdr:nvCxnSpPr>
        <xdr:cNvPr id="461" name="直線コネクタ 460"/>
        <xdr:cNvCxnSpPr/>
      </xdr:nvCxnSpPr>
      <xdr:spPr>
        <a:xfrm flipV="1">
          <a:off x="9639300" y="16889085"/>
          <a:ext cx="8382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93414</xdr:rowOff>
    </xdr:from>
    <xdr:to>
      <xdr:col>14</xdr:col>
      <xdr:colOff>28575</xdr:colOff>
      <xdr:row>98</xdr:row>
      <xdr:rowOff>104679</xdr:rowOff>
    </xdr:to>
    <xdr:cxnSp macro="">
      <xdr:nvCxnSpPr>
        <xdr:cNvPr id="464" name="直線コネクタ 463"/>
        <xdr:cNvCxnSpPr/>
      </xdr:nvCxnSpPr>
      <xdr:spPr>
        <a:xfrm flipV="1">
          <a:off x="8750300" y="16895514"/>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104679</xdr:rowOff>
    </xdr:from>
    <xdr:to>
      <xdr:col>12</xdr:col>
      <xdr:colOff>511175</xdr:colOff>
      <xdr:row>98</xdr:row>
      <xdr:rowOff>109649</xdr:rowOff>
    </xdr:to>
    <xdr:cxnSp macro="">
      <xdr:nvCxnSpPr>
        <xdr:cNvPr id="467" name="直線コネクタ 466"/>
        <xdr:cNvCxnSpPr/>
      </xdr:nvCxnSpPr>
      <xdr:spPr>
        <a:xfrm flipV="1">
          <a:off x="7861300" y="16906779"/>
          <a:ext cx="889000" cy="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109649</xdr:rowOff>
    </xdr:from>
    <xdr:to>
      <xdr:col>11</xdr:col>
      <xdr:colOff>307975</xdr:colOff>
      <xdr:row>98</xdr:row>
      <xdr:rowOff>111623</xdr:rowOff>
    </xdr:to>
    <xdr:cxnSp macro="">
      <xdr:nvCxnSpPr>
        <xdr:cNvPr id="470" name="直線コネクタ 469"/>
        <xdr:cNvCxnSpPr/>
      </xdr:nvCxnSpPr>
      <xdr:spPr>
        <a:xfrm flipV="1">
          <a:off x="6972300" y="16911749"/>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36185</xdr:rowOff>
    </xdr:from>
    <xdr:to>
      <xdr:col>15</xdr:col>
      <xdr:colOff>231775</xdr:colOff>
      <xdr:row>98</xdr:row>
      <xdr:rowOff>137785</xdr:rowOff>
    </xdr:to>
    <xdr:sp macro="" textlink="">
      <xdr:nvSpPr>
        <xdr:cNvPr id="480" name="円/楕円 479"/>
        <xdr:cNvSpPr/>
      </xdr:nvSpPr>
      <xdr:spPr>
        <a:xfrm>
          <a:off x="10426700" y="168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167012</xdr:rowOff>
    </xdr:from>
    <xdr:ext cx="534377" cy="259045"/>
    <xdr:sp macro="" textlink="">
      <xdr:nvSpPr>
        <xdr:cNvPr id="481" name="土木費該当値テキスト"/>
        <xdr:cNvSpPr txBox="1"/>
      </xdr:nvSpPr>
      <xdr:spPr>
        <a:xfrm>
          <a:off x="10528300" y="1662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42614</xdr:rowOff>
    </xdr:from>
    <xdr:to>
      <xdr:col>14</xdr:col>
      <xdr:colOff>79375</xdr:colOff>
      <xdr:row>98</xdr:row>
      <xdr:rowOff>144214</xdr:rowOff>
    </xdr:to>
    <xdr:sp macro="" textlink="">
      <xdr:nvSpPr>
        <xdr:cNvPr id="482" name="円/楕円 481"/>
        <xdr:cNvSpPr/>
      </xdr:nvSpPr>
      <xdr:spPr>
        <a:xfrm>
          <a:off x="9588500" y="168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135341</xdr:rowOff>
    </xdr:from>
    <xdr:ext cx="534377" cy="259045"/>
    <xdr:sp macro="" textlink="">
      <xdr:nvSpPr>
        <xdr:cNvPr id="483" name="テキスト ボックス 482"/>
        <xdr:cNvSpPr txBox="1"/>
      </xdr:nvSpPr>
      <xdr:spPr>
        <a:xfrm>
          <a:off x="9372111" y="169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53879</xdr:rowOff>
    </xdr:from>
    <xdr:to>
      <xdr:col>12</xdr:col>
      <xdr:colOff>561975</xdr:colOff>
      <xdr:row>98</xdr:row>
      <xdr:rowOff>155479</xdr:rowOff>
    </xdr:to>
    <xdr:sp macro="" textlink="">
      <xdr:nvSpPr>
        <xdr:cNvPr id="484" name="円/楕円 483"/>
        <xdr:cNvSpPr/>
      </xdr:nvSpPr>
      <xdr:spPr>
        <a:xfrm>
          <a:off x="8699500" y="168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146606</xdr:rowOff>
    </xdr:from>
    <xdr:ext cx="534377" cy="259045"/>
    <xdr:sp macro="" textlink="">
      <xdr:nvSpPr>
        <xdr:cNvPr id="485" name="テキスト ボックス 484"/>
        <xdr:cNvSpPr txBox="1"/>
      </xdr:nvSpPr>
      <xdr:spPr>
        <a:xfrm>
          <a:off x="8483111" y="1694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58849</xdr:rowOff>
    </xdr:from>
    <xdr:to>
      <xdr:col>11</xdr:col>
      <xdr:colOff>358775</xdr:colOff>
      <xdr:row>98</xdr:row>
      <xdr:rowOff>160449</xdr:rowOff>
    </xdr:to>
    <xdr:sp macro="" textlink="">
      <xdr:nvSpPr>
        <xdr:cNvPr id="486" name="円/楕円 485"/>
        <xdr:cNvSpPr/>
      </xdr:nvSpPr>
      <xdr:spPr>
        <a:xfrm>
          <a:off x="7810500" y="168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151576</xdr:rowOff>
    </xdr:from>
    <xdr:ext cx="534377" cy="259045"/>
    <xdr:sp macro="" textlink="">
      <xdr:nvSpPr>
        <xdr:cNvPr id="487" name="テキスト ボックス 486"/>
        <xdr:cNvSpPr txBox="1"/>
      </xdr:nvSpPr>
      <xdr:spPr>
        <a:xfrm>
          <a:off x="7594111" y="1695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60823</xdr:rowOff>
    </xdr:from>
    <xdr:to>
      <xdr:col>10</xdr:col>
      <xdr:colOff>155575</xdr:colOff>
      <xdr:row>98</xdr:row>
      <xdr:rowOff>162423</xdr:rowOff>
    </xdr:to>
    <xdr:sp macro="" textlink="">
      <xdr:nvSpPr>
        <xdr:cNvPr id="488" name="円/楕円 487"/>
        <xdr:cNvSpPr/>
      </xdr:nvSpPr>
      <xdr:spPr>
        <a:xfrm>
          <a:off x="6921500" y="168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153550</xdr:rowOff>
    </xdr:from>
    <xdr:ext cx="534377" cy="259045"/>
    <xdr:sp macro="" textlink="">
      <xdr:nvSpPr>
        <xdr:cNvPr id="489" name="テキスト ボックス 488"/>
        <xdr:cNvSpPr txBox="1"/>
      </xdr:nvSpPr>
      <xdr:spPr>
        <a:xfrm>
          <a:off x="6705111" y="1695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28486</xdr:rowOff>
    </xdr:from>
    <xdr:to>
      <xdr:col>23</xdr:col>
      <xdr:colOff>517525</xdr:colOff>
      <xdr:row>37</xdr:row>
      <xdr:rowOff>98748</xdr:rowOff>
    </xdr:to>
    <xdr:cxnSp macro="">
      <xdr:nvCxnSpPr>
        <xdr:cNvPr id="520" name="直線コネクタ 519"/>
        <xdr:cNvCxnSpPr/>
      </xdr:nvCxnSpPr>
      <xdr:spPr>
        <a:xfrm>
          <a:off x="15481300" y="6372136"/>
          <a:ext cx="838200" cy="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2458</xdr:rowOff>
    </xdr:from>
    <xdr:to>
      <xdr:col>22</xdr:col>
      <xdr:colOff>365125</xdr:colOff>
      <xdr:row>37</xdr:row>
      <xdr:rowOff>28486</xdr:rowOff>
    </xdr:to>
    <xdr:cxnSp macro="">
      <xdr:nvCxnSpPr>
        <xdr:cNvPr id="523" name="直線コネクタ 522"/>
        <xdr:cNvCxnSpPr/>
      </xdr:nvCxnSpPr>
      <xdr:spPr>
        <a:xfrm>
          <a:off x="14592300" y="6346108"/>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2458</xdr:rowOff>
    </xdr:from>
    <xdr:to>
      <xdr:col>21</xdr:col>
      <xdr:colOff>161925</xdr:colOff>
      <xdr:row>37</xdr:row>
      <xdr:rowOff>11815</xdr:rowOff>
    </xdr:to>
    <xdr:cxnSp macro="">
      <xdr:nvCxnSpPr>
        <xdr:cNvPr id="526" name="直線コネクタ 525"/>
        <xdr:cNvCxnSpPr/>
      </xdr:nvCxnSpPr>
      <xdr:spPr>
        <a:xfrm flipV="1">
          <a:off x="13703300" y="6346108"/>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11815</xdr:rowOff>
    </xdr:from>
    <xdr:to>
      <xdr:col>19</xdr:col>
      <xdr:colOff>644525</xdr:colOff>
      <xdr:row>37</xdr:row>
      <xdr:rowOff>114538</xdr:rowOff>
    </xdr:to>
    <xdr:cxnSp macro="">
      <xdr:nvCxnSpPr>
        <xdr:cNvPr id="529" name="直線コネクタ 528"/>
        <xdr:cNvCxnSpPr/>
      </xdr:nvCxnSpPr>
      <xdr:spPr>
        <a:xfrm flipV="1">
          <a:off x="12814300" y="6355465"/>
          <a:ext cx="889000" cy="10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47948</xdr:rowOff>
    </xdr:from>
    <xdr:to>
      <xdr:col>23</xdr:col>
      <xdr:colOff>568325</xdr:colOff>
      <xdr:row>37</xdr:row>
      <xdr:rowOff>149548</xdr:rowOff>
    </xdr:to>
    <xdr:sp macro="" textlink="">
      <xdr:nvSpPr>
        <xdr:cNvPr id="539" name="円/楕円 538"/>
        <xdr:cNvSpPr/>
      </xdr:nvSpPr>
      <xdr:spPr>
        <a:xfrm>
          <a:off x="16268700" y="63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26375</xdr:rowOff>
    </xdr:from>
    <xdr:ext cx="534377" cy="259045"/>
    <xdr:sp macro="" textlink="">
      <xdr:nvSpPr>
        <xdr:cNvPr id="540" name="消防費該当値テキスト"/>
        <xdr:cNvSpPr txBox="1"/>
      </xdr:nvSpPr>
      <xdr:spPr>
        <a:xfrm>
          <a:off x="16370300" y="63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149136</xdr:rowOff>
    </xdr:from>
    <xdr:to>
      <xdr:col>22</xdr:col>
      <xdr:colOff>415925</xdr:colOff>
      <xdr:row>37</xdr:row>
      <xdr:rowOff>79286</xdr:rowOff>
    </xdr:to>
    <xdr:sp macro="" textlink="">
      <xdr:nvSpPr>
        <xdr:cNvPr id="541" name="円/楕円 540"/>
        <xdr:cNvSpPr/>
      </xdr:nvSpPr>
      <xdr:spPr>
        <a:xfrm>
          <a:off x="15430500" y="63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95813</xdr:rowOff>
    </xdr:from>
    <xdr:ext cx="534377" cy="259045"/>
    <xdr:sp macro="" textlink="">
      <xdr:nvSpPr>
        <xdr:cNvPr id="542" name="テキスト ボックス 541"/>
        <xdr:cNvSpPr txBox="1"/>
      </xdr:nvSpPr>
      <xdr:spPr>
        <a:xfrm>
          <a:off x="15214111" y="609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123108</xdr:rowOff>
    </xdr:from>
    <xdr:to>
      <xdr:col>21</xdr:col>
      <xdr:colOff>212725</xdr:colOff>
      <xdr:row>37</xdr:row>
      <xdr:rowOff>53258</xdr:rowOff>
    </xdr:to>
    <xdr:sp macro="" textlink="">
      <xdr:nvSpPr>
        <xdr:cNvPr id="543" name="円/楕円 542"/>
        <xdr:cNvSpPr/>
      </xdr:nvSpPr>
      <xdr:spPr>
        <a:xfrm>
          <a:off x="14541500" y="62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69785</xdr:rowOff>
    </xdr:from>
    <xdr:ext cx="534377" cy="259045"/>
    <xdr:sp macro="" textlink="">
      <xdr:nvSpPr>
        <xdr:cNvPr id="544" name="テキスト ボックス 543"/>
        <xdr:cNvSpPr txBox="1"/>
      </xdr:nvSpPr>
      <xdr:spPr>
        <a:xfrm>
          <a:off x="14325111" y="60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132465</xdr:rowOff>
    </xdr:from>
    <xdr:to>
      <xdr:col>20</xdr:col>
      <xdr:colOff>9525</xdr:colOff>
      <xdr:row>37</xdr:row>
      <xdr:rowOff>62615</xdr:rowOff>
    </xdr:to>
    <xdr:sp macro="" textlink="">
      <xdr:nvSpPr>
        <xdr:cNvPr id="545" name="円/楕円 544"/>
        <xdr:cNvSpPr/>
      </xdr:nvSpPr>
      <xdr:spPr>
        <a:xfrm>
          <a:off x="13652500" y="63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79142</xdr:rowOff>
    </xdr:from>
    <xdr:ext cx="534377" cy="259045"/>
    <xdr:sp macro="" textlink="">
      <xdr:nvSpPr>
        <xdr:cNvPr id="546" name="テキスト ボックス 545"/>
        <xdr:cNvSpPr txBox="1"/>
      </xdr:nvSpPr>
      <xdr:spPr>
        <a:xfrm>
          <a:off x="13436111" y="60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63738</xdr:rowOff>
    </xdr:from>
    <xdr:to>
      <xdr:col>18</xdr:col>
      <xdr:colOff>492125</xdr:colOff>
      <xdr:row>37</xdr:row>
      <xdr:rowOff>165337</xdr:rowOff>
    </xdr:to>
    <xdr:sp macro="" textlink="">
      <xdr:nvSpPr>
        <xdr:cNvPr id="547" name="円/楕円 546"/>
        <xdr:cNvSpPr/>
      </xdr:nvSpPr>
      <xdr:spPr>
        <a:xfrm>
          <a:off x="12763500" y="6407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156465</xdr:rowOff>
    </xdr:from>
    <xdr:ext cx="534377" cy="259045"/>
    <xdr:sp macro="" textlink="">
      <xdr:nvSpPr>
        <xdr:cNvPr id="548" name="テキスト ボックス 547"/>
        <xdr:cNvSpPr txBox="1"/>
      </xdr:nvSpPr>
      <xdr:spPr>
        <a:xfrm>
          <a:off x="12547111" y="65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56993</xdr:rowOff>
    </xdr:from>
    <xdr:to>
      <xdr:col>23</xdr:col>
      <xdr:colOff>517525</xdr:colOff>
      <xdr:row>57</xdr:row>
      <xdr:rowOff>60461</xdr:rowOff>
    </xdr:to>
    <xdr:cxnSp macro="">
      <xdr:nvCxnSpPr>
        <xdr:cNvPr id="579" name="直線コネクタ 578"/>
        <xdr:cNvCxnSpPr/>
      </xdr:nvCxnSpPr>
      <xdr:spPr>
        <a:xfrm flipV="1">
          <a:off x="15481300" y="9829643"/>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60461</xdr:rowOff>
    </xdr:from>
    <xdr:to>
      <xdr:col>22</xdr:col>
      <xdr:colOff>365125</xdr:colOff>
      <xdr:row>58</xdr:row>
      <xdr:rowOff>36295</xdr:rowOff>
    </xdr:to>
    <xdr:cxnSp macro="">
      <xdr:nvCxnSpPr>
        <xdr:cNvPr id="582" name="直線コネクタ 581"/>
        <xdr:cNvCxnSpPr/>
      </xdr:nvCxnSpPr>
      <xdr:spPr>
        <a:xfrm flipV="1">
          <a:off x="14592300" y="9833111"/>
          <a:ext cx="889000" cy="1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36295</xdr:rowOff>
    </xdr:from>
    <xdr:to>
      <xdr:col>21</xdr:col>
      <xdr:colOff>161925</xdr:colOff>
      <xdr:row>58</xdr:row>
      <xdr:rowOff>40180</xdr:rowOff>
    </xdr:to>
    <xdr:cxnSp macro="">
      <xdr:nvCxnSpPr>
        <xdr:cNvPr id="585" name="直線コネクタ 584"/>
        <xdr:cNvCxnSpPr/>
      </xdr:nvCxnSpPr>
      <xdr:spPr>
        <a:xfrm flipV="1">
          <a:off x="13703300" y="998039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156251</xdr:rowOff>
    </xdr:from>
    <xdr:to>
      <xdr:col>19</xdr:col>
      <xdr:colOff>644525</xdr:colOff>
      <xdr:row>58</xdr:row>
      <xdr:rowOff>40180</xdr:rowOff>
    </xdr:to>
    <xdr:cxnSp macro="">
      <xdr:nvCxnSpPr>
        <xdr:cNvPr id="588" name="直線コネクタ 587"/>
        <xdr:cNvCxnSpPr/>
      </xdr:nvCxnSpPr>
      <xdr:spPr>
        <a:xfrm>
          <a:off x="12814300" y="9757451"/>
          <a:ext cx="889000" cy="2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6193</xdr:rowOff>
    </xdr:from>
    <xdr:to>
      <xdr:col>23</xdr:col>
      <xdr:colOff>568325</xdr:colOff>
      <xdr:row>57</xdr:row>
      <xdr:rowOff>107793</xdr:rowOff>
    </xdr:to>
    <xdr:sp macro="" textlink="">
      <xdr:nvSpPr>
        <xdr:cNvPr id="598" name="円/楕円 597"/>
        <xdr:cNvSpPr/>
      </xdr:nvSpPr>
      <xdr:spPr>
        <a:xfrm>
          <a:off x="16268700" y="977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156070</xdr:rowOff>
    </xdr:from>
    <xdr:ext cx="534377" cy="259045"/>
    <xdr:sp macro="" textlink="">
      <xdr:nvSpPr>
        <xdr:cNvPr id="599" name="教育費該当値テキスト"/>
        <xdr:cNvSpPr txBox="1"/>
      </xdr:nvSpPr>
      <xdr:spPr>
        <a:xfrm>
          <a:off x="16370300" y="97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58,913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9661</xdr:rowOff>
    </xdr:from>
    <xdr:to>
      <xdr:col>22</xdr:col>
      <xdr:colOff>415925</xdr:colOff>
      <xdr:row>57</xdr:row>
      <xdr:rowOff>111261</xdr:rowOff>
    </xdr:to>
    <xdr:sp macro="" textlink="">
      <xdr:nvSpPr>
        <xdr:cNvPr id="600" name="円/楕円 599"/>
        <xdr:cNvSpPr/>
      </xdr:nvSpPr>
      <xdr:spPr>
        <a:xfrm>
          <a:off x="15430500" y="97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102388</xdr:rowOff>
    </xdr:from>
    <xdr:ext cx="534377" cy="259045"/>
    <xdr:sp macro="" textlink="">
      <xdr:nvSpPr>
        <xdr:cNvPr id="601" name="テキスト ボックス 600"/>
        <xdr:cNvSpPr txBox="1"/>
      </xdr:nvSpPr>
      <xdr:spPr>
        <a:xfrm>
          <a:off x="15214111" y="987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156945</xdr:rowOff>
    </xdr:from>
    <xdr:to>
      <xdr:col>21</xdr:col>
      <xdr:colOff>212725</xdr:colOff>
      <xdr:row>58</xdr:row>
      <xdr:rowOff>87095</xdr:rowOff>
    </xdr:to>
    <xdr:sp macro="" textlink="">
      <xdr:nvSpPr>
        <xdr:cNvPr id="602" name="円/楕円 601"/>
        <xdr:cNvSpPr/>
      </xdr:nvSpPr>
      <xdr:spPr>
        <a:xfrm>
          <a:off x="14541500" y="99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78222</xdr:rowOff>
    </xdr:from>
    <xdr:ext cx="534377" cy="259045"/>
    <xdr:sp macro="" textlink="">
      <xdr:nvSpPr>
        <xdr:cNvPr id="603" name="テキスト ボックス 602"/>
        <xdr:cNvSpPr txBox="1"/>
      </xdr:nvSpPr>
      <xdr:spPr>
        <a:xfrm>
          <a:off x="14325111" y="1002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160830</xdr:rowOff>
    </xdr:from>
    <xdr:to>
      <xdr:col>20</xdr:col>
      <xdr:colOff>9525</xdr:colOff>
      <xdr:row>58</xdr:row>
      <xdr:rowOff>90980</xdr:rowOff>
    </xdr:to>
    <xdr:sp macro="" textlink="">
      <xdr:nvSpPr>
        <xdr:cNvPr id="604" name="円/楕円 603"/>
        <xdr:cNvSpPr/>
      </xdr:nvSpPr>
      <xdr:spPr>
        <a:xfrm>
          <a:off x="13652500" y="99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82107</xdr:rowOff>
    </xdr:from>
    <xdr:ext cx="534377" cy="259045"/>
    <xdr:sp macro="" textlink="">
      <xdr:nvSpPr>
        <xdr:cNvPr id="605" name="テキスト ボックス 604"/>
        <xdr:cNvSpPr txBox="1"/>
      </xdr:nvSpPr>
      <xdr:spPr>
        <a:xfrm>
          <a:off x="13436111" y="1002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105451</xdr:rowOff>
    </xdr:from>
    <xdr:to>
      <xdr:col>18</xdr:col>
      <xdr:colOff>492125</xdr:colOff>
      <xdr:row>57</xdr:row>
      <xdr:rowOff>35601</xdr:rowOff>
    </xdr:to>
    <xdr:sp macro="" textlink="">
      <xdr:nvSpPr>
        <xdr:cNvPr id="606" name="円/楕円 605"/>
        <xdr:cNvSpPr/>
      </xdr:nvSpPr>
      <xdr:spPr>
        <a:xfrm>
          <a:off x="12763500" y="97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52128</xdr:rowOff>
    </xdr:from>
    <xdr:ext cx="534377" cy="259045"/>
    <xdr:sp macro="" textlink="">
      <xdr:nvSpPr>
        <xdr:cNvPr id="607" name="テキスト ボックス 606"/>
        <xdr:cNvSpPr txBox="1"/>
      </xdr:nvSpPr>
      <xdr:spPr>
        <a:xfrm>
          <a:off x="12547111" y="948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135365</xdr:rowOff>
    </xdr:from>
    <xdr:to>
      <xdr:col>23</xdr:col>
      <xdr:colOff>517525</xdr:colOff>
      <xdr:row>78</xdr:row>
      <xdr:rowOff>137861</xdr:rowOff>
    </xdr:to>
    <xdr:cxnSp macro="">
      <xdr:nvCxnSpPr>
        <xdr:cNvPr id="634" name="直線コネクタ 633"/>
        <xdr:cNvCxnSpPr/>
      </xdr:nvCxnSpPr>
      <xdr:spPr>
        <a:xfrm flipV="1">
          <a:off x="15481300" y="13508465"/>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135356</xdr:rowOff>
    </xdr:from>
    <xdr:to>
      <xdr:col>22</xdr:col>
      <xdr:colOff>365125</xdr:colOff>
      <xdr:row>78</xdr:row>
      <xdr:rowOff>137861</xdr:rowOff>
    </xdr:to>
    <xdr:cxnSp macro="">
      <xdr:nvCxnSpPr>
        <xdr:cNvPr id="637" name="直線コネクタ 636"/>
        <xdr:cNvCxnSpPr/>
      </xdr:nvCxnSpPr>
      <xdr:spPr>
        <a:xfrm>
          <a:off x="14592300" y="13508456"/>
          <a:ext cx="889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135356</xdr:rowOff>
    </xdr:from>
    <xdr:to>
      <xdr:col>21</xdr:col>
      <xdr:colOff>161925</xdr:colOff>
      <xdr:row>78</xdr:row>
      <xdr:rowOff>136175</xdr:rowOff>
    </xdr:to>
    <xdr:cxnSp macro="">
      <xdr:nvCxnSpPr>
        <xdr:cNvPr id="640" name="直線コネクタ 639"/>
        <xdr:cNvCxnSpPr/>
      </xdr:nvCxnSpPr>
      <xdr:spPr>
        <a:xfrm flipV="1">
          <a:off x="13703300" y="13508456"/>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136175</xdr:rowOff>
    </xdr:from>
    <xdr:to>
      <xdr:col>19</xdr:col>
      <xdr:colOff>644525</xdr:colOff>
      <xdr:row>78</xdr:row>
      <xdr:rowOff>137788</xdr:rowOff>
    </xdr:to>
    <xdr:cxnSp macro="">
      <xdr:nvCxnSpPr>
        <xdr:cNvPr id="643" name="直線コネクタ 642"/>
        <xdr:cNvCxnSpPr/>
      </xdr:nvCxnSpPr>
      <xdr:spPr>
        <a:xfrm flipV="1">
          <a:off x="12814300" y="13509275"/>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84565</xdr:rowOff>
    </xdr:from>
    <xdr:to>
      <xdr:col>23</xdr:col>
      <xdr:colOff>568325</xdr:colOff>
      <xdr:row>79</xdr:row>
      <xdr:rowOff>14715</xdr:rowOff>
    </xdr:to>
    <xdr:sp macro="" textlink="">
      <xdr:nvSpPr>
        <xdr:cNvPr id="653" name="円/楕円 652"/>
        <xdr:cNvSpPr/>
      </xdr:nvSpPr>
      <xdr:spPr>
        <a:xfrm>
          <a:off x="16268700" y="134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378565" cy="259045"/>
    <xdr:sp macro="" textlink="">
      <xdr:nvSpPr>
        <xdr:cNvPr id="654" name="災害復旧費該当値テキスト"/>
        <xdr:cNvSpPr txBox="1"/>
      </xdr:nvSpPr>
      <xdr:spPr>
        <a:xfrm>
          <a:off x="16370300" y="1341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87061</xdr:rowOff>
    </xdr:from>
    <xdr:to>
      <xdr:col>22</xdr:col>
      <xdr:colOff>415925</xdr:colOff>
      <xdr:row>79</xdr:row>
      <xdr:rowOff>17211</xdr:rowOff>
    </xdr:to>
    <xdr:sp macro="" textlink="">
      <xdr:nvSpPr>
        <xdr:cNvPr id="655" name="円/楕円 654"/>
        <xdr:cNvSpPr/>
      </xdr:nvSpPr>
      <xdr:spPr>
        <a:xfrm>
          <a:off x="15430500" y="1346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8338</xdr:rowOff>
    </xdr:from>
    <xdr:ext cx="378565" cy="259045"/>
    <xdr:sp macro="" textlink="">
      <xdr:nvSpPr>
        <xdr:cNvPr id="656" name="テキスト ボックス 655"/>
        <xdr:cNvSpPr txBox="1"/>
      </xdr:nvSpPr>
      <xdr:spPr>
        <a:xfrm>
          <a:off x="15292017" y="13552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84556</xdr:rowOff>
    </xdr:from>
    <xdr:to>
      <xdr:col>21</xdr:col>
      <xdr:colOff>212725</xdr:colOff>
      <xdr:row>79</xdr:row>
      <xdr:rowOff>14706</xdr:rowOff>
    </xdr:to>
    <xdr:sp macro="" textlink="">
      <xdr:nvSpPr>
        <xdr:cNvPr id="657" name="円/楕円 656"/>
        <xdr:cNvSpPr/>
      </xdr:nvSpPr>
      <xdr:spPr>
        <a:xfrm>
          <a:off x="145415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5833</xdr:rowOff>
    </xdr:from>
    <xdr:ext cx="378565" cy="259045"/>
    <xdr:sp macro="" textlink="">
      <xdr:nvSpPr>
        <xdr:cNvPr id="658" name="テキスト ボックス 657"/>
        <xdr:cNvSpPr txBox="1"/>
      </xdr:nvSpPr>
      <xdr:spPr>
        <a:xfrm>
          <a:off x="14403017" y="1355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85375</xdr:rowOff>
    </xdr:from>
    <xdr:to>
      <xdr:col>20</xdr:col>
      <xdr:colOff>9525</xdr:colOff>
      <xdr:row>79</xdr:row>
      <xdr:rowOff>15525</xdr:rowOff>
    </xdr:to>
    <xdr:sp macro="" textlink="">
      <xdr:nvSpPr>
        <xdr:cNvPr id="659" name="円/楕円 658"/>
        <xdr:cNvSpPr/>
      </xdr:nvSpPr>
      <xdr:spPr>
        <a:xfrm>
          <a:off x="13652500" y="134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6652</xdr:rowOff>
    </xdr:from>
    <xdr:ext cx="378565" cy="259045"/>
    <xdr:sp macro="" textlink="">
      <xdr:nvSpPr>
        <xdr:cNvPr id="660" name="テキスト ボックス 659"/>
        <xdr:cNvSpPr txBox="1"/>
      </xdr:nvSpPr>
      <xdr:spPr>
        <a:xfrm>
          <a:off x="13514017" y="1355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86988</xdr:rowOff>
    </xdr:from>
    <xdr:to>
      <xdr:col>18</xdr:col>
      <xdr:colOff>492125</xdr:colOff>
      <xdr:row>79</xdr:row>
      <xdr:rowOff>17138</xdr:rowOff>
    </xdr:to>
    <xdr:sp macro="" textlink="">
      <xdr:nvSpPr>
        <xdr:cNvPr id="661" name="円/楕円 660"/>
        <xdr:cNvSpPr/>
      </xdr:nvSpPr>
      <xdr:spPr>
        <a:xfrm>
          <a:off x="12763500" y="134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8265</xdr:rowOff>
    </xdr:from>
    <xdr:ext cx="378565" cy="259045"/>
    <xdr:sp macro="" textlink="">
      <xdr:nvSpPr>
        <xdr:cNvPr id="662" name="テキスト ボックス 661"/>
        <xdr:cNvSpPr txBox="1"/>
      </xdr:nvSpPr>
      <xdr:spPr>
        <a:xfrm>
          <a:off x="12625017" y="1355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137269</xdr:rowOff>
    </xdr:from>
    <xdr:to>
      <xdr:col>23</xdr:col>
      <xdr:colOff>517525</xdr:colOff>
      <xdr:row>97</xdr:row>
      <xdr:rowOff>138706</xdr:rowOff>
    </xdr:to>
    <xdr:cxnSp macro="">
      <xdr:nvCxnSpPr>
        <xdr:cNvPr id="691" name="直線コネクタ 690"/>
        <xdr:cNvCxnSpPr/>
      </xdr:nvCxnSpPr>
      <xdr:spPr>
        <a:xfrm flipV="1">
          <a:off x="15481300" y="16767919"/>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130922</xdr:rowOff>
    </xdr:from>
    <xdr:to>
      <xdr:col>22</xdr:col>
      <xdr:colOff>365125</xdr:colOff>
      <xdr:row>97</xdr:row>
      <xdr:rowOff>138706</xdr:rowOff>
    </xdr:to>
    <xdr:cxnSp macro="">
      <xdr:nvCxnSpPr>
        <xdr:cNvPr id="694" name="直線コネクタ 693"/>
        <xdr:cNvCxnSpPr/>
      </xdr:nvCxnSpPr>
      <xdr:spPr>
        <a:xfrm>
          <a:off x="14592300" y="16761572"/>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130922</xdr:rowOff>
    </xdr:from>
    <xdr:to>
      <xdr:col>21</xdr:col>
      <xdr:colOff>161925</xdr:colOff>
      <xdr:row>97</xdr:row>
      <xdr:rowOff>131135</xdr:rowOff>
    </xdr:to>
    <xdr:cxnSp macro="">
      <xdr:nvCxnSpPr>
        <xdr:cNvPr id="697" name="直線コネクタ 696"/>
        <xdr:cNvCxnSpPr/>
      </xdr:nvCxnSpPr>
      <xdr:spPr>
        <a:xfrm flipV="1">
          <a:off x="13703300" y="16761572"/>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124791</xdr:rowOff>
    </xdr:from>
    <xdr:to>
      <xdr:col>19</xdr:col>
      <xdr:colOff>644525</xdr:colOff>
      <xdr:row>97</xdr:row>
      <xdr:rowOff>131135</xdr:rowOff>
    </xdr:to>
    <xdr:cxnSp macro="">
      <xdr:nvCxnSpPr>
        <xdr:cNvPr id="700" name="直線コネクタ 699"/>
        <xdr:cNvCxnSpPr/>
      </xdr:nvCxnSpPr>
      <xdr:spPr>
        <a:xfrm>
          <a:off x="12814300" y="16755441"/>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86469</xdr:rowOff>
    </xdr:from>
    <xdr:to>
      <xdr:col>23</xdr:col>
      <xdr:colOff>568325</xdr:colOff>
      <xdr:row>98</xdr:row>
      <xdr:rowOff>16619</xdr:rowOff>
    </xdr:to>
    <xdr:sp macro="" textlink="">
      <xdr:nvSpPr>
        <xdr:cNvPr id="710" name="円/楕円 709"/>
        <xdr:cNvSpPr/>
      </xdr:nvSpPr>
      <xdr:spPr>
        <a:xfrm>
          <a:off x="16268700" y="167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64896</xdr:rowOff>
    </xdr:from>
    <xdr:ext cx="534377" cy="259045"/>
    <xdr:sp macro="" textlink="">
      <xdr:nvSpPr>
        <xdr:cNvPr id="711" name="公債費該当値テキスト"/>
        <xdr:cNvSpPr txBox="1"/>
      </xdr:nvSpPr>
      <xdr:spPr>
        <a:xfrm>
          <a:off x="16370300" y="166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87906</xdr:rowOff>
    </xdr:from>
    <xdr:to>
      <xdr:col>22</xdr:col>
      <xdr:colOff>415925</xdr:colOff>
      <xdr:row>98</xdr:row>
      <xdr:rowOff>18056</xdr:rowOff>
    </xdr:to>
    <xdr:sp macro="" textlink="">
      <xdr:nvSpPr>
        <xdr:cNvPr id="712" name="円/楕円 711"/>
        <xdr:cNvSpPr/>
      </xdr:nvSpPr>
      <xdr:spPr>
        <a:xfrm>
          <a:off x="15430500" y="16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9183</xdr:rowOff>
    </xdr:from>
    <xdr:ext cx="534377" cy="259045"/>
    <xdr:sp macro="" textlink="">
      <xdr:nvSpPr>
        <xdr:cNvPr id="713" name="テキスト ボックス 712"/>
        <xdr:cNvSpPr txBox="1"/>
      </xdr:nvSpPr>
      <xdr:spPr>
        <a:xfrm>
          <a:off x="15214111" y="168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80122</xdr:rowOff>
    </xdr:from>
    <xdr:to>
      <xdr:col>21</xdr:col>
      <xdr:colOff>212725</xdr:colOff>
      <xdr:row>98</xdr:row>
      <xdr:rowOff>10272</xdr:rowOff>
    </xdr:to>
    <xdr:sp macro="" textlink="">
      <xdr:nvSpPr>
        <xdr:cNvPr id="714" name="円/楕円 713"/>
        <xdr:cNvSpPr/>
      </xdr:nvSpPr>
      <xdr:spPr>
        <a:xfrm>
          <a:off x="14541500" y="167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1399</xdr:rowOff>
    </xdr:from>
    <xdr:ext cx="534377" cy="259045"/>
    <xdr:sp macro="" textlink="">
      <xdr:nvSpPr>
        <xdr:cNvPr id="715" name="テキスト ボックス 714"/>
        <xdr:cNvSpPr txBox="1"/>
      </xdr:nvSpPr>
      <xdr:spPr>
        <a:xfrm>
          <a:off x="14325111" y="1680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80335</xdr:rowOff>
    </xdr:from>
    <xdr:to>
      <xdr:col>20</xdr:col>
      <xdr:colOff>9525</xdr:colOff>
      <xdr:row>98</xdr:row>
      <xdr:rowOff>10485</xdr:rowOff>
    </xdr:to>
    <xdr:sp macro="" textlink="">
      <xdr:nvSpPr>
        <xdr:cNvPr id="716" name="円/楕円 715"/>
        <xdr:cNvSpPr/>
      </xdr:nvSpPr>
      <xdr:spPr>
        <a:xfrm>
          <a:off x="13652500" y="167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1612</xdr:rowOff>
    </xdr:from>
    <xdr:ext cx="534377" cy="259045"/>
    <xdr:sp macro="" textlink="">
      <xdr:nvSpPr>
        <xdr:cNvPr id="717" name="テキスト ボックス 716"/>
        <xdr:cNvSpPr txBox="1"/>
      </xdr:nvSpPr>
      <xdr:spPr>
        <a:xfrm>
          <a:off x="13436111" y="168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73991</xdr:rowOff>
    </xdr:from>
    <xdr:to>
      <xdr:col>18</xdr:col>
      <xdr:colOff>492125</xdr:colOff>
      <xdr:row>98</xdr:row>
      <xdr:rowOff>4141</xdr:rowOff>
    </xdr:to>
    <xdr:sp macro="" textlink="">
      <xdr:nvSpPr>
        <xdr:cNvPr id="718" name="円/楕円 717"/>
        <xdr:cNvSpPr/>
      </xdr:nvSpPr>
      <xdr:spPr>
        <a:xfrm>
          <a:off x="12763500" y="167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166718</xdr:rowOff>
    </xdr:from>
    <xdr:ext cx="534377" cy="259045"/>
    <xdr:sp macro="" textlink="">
      <xdr:nvSpPr>
        <xdr:cNvPr id="719" name="テキスト ボックス 718"/>
        <xdr:cNvSpPr txBox="1"/>
      </xdr:nvSpPr>
      <xdr:spPr>
        <a:xfrm>
          <a:off x="12547111" y="167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主な構成項目である民生費は住民一人当たり</a:t>
          </a:r>
          <a:r>
            <a:rPr kumimoji="1" lang="en-US" altLang="ja-JP" sz="1300">
              <a:latin typeface="ＭＳ Ｐゴシック"/>
            </a:rPr>
            <a:t>163,999</a:t>
          </a:r>
          <a:r>
            <a:rPr kumimoji="1" lang="ja-JP" altLang="en-US" sz="1300">
              <a:latin typeface="ＭＳ Ｐゴシック"/>
            </a:rPr>
            <a:t>円となっており、類似団体平均に比べ低い水準で推移している。前年度から増加した要因は、制度改正に伴う国民健康保険事業特別会計への繰出金の増及び、障害者福祉費と生活保護費における補助事業費の確定に伴う国庫負担金返還金の増などによる。衛生費において、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年度の一人当たりコストが類似団体と比較して高くなっているのは、南環境センターごみ焼却施設の長寿命化事業を実施したためである。また、教育費については、平成</a:t>
          </a:r>
          <a:r>
            <a:rPr kumimoji="1" lang="en-US" altLang="ja-JP" sz="1300">
              <a:latin typeface="ＭＳ Ｐゴシック"/>
            </a:rPr>
            <a:t>23</a:t>
          </a:r>
          <a:r>
            <a:rPr kumimoji="1" lang="ja-JP" altLang="en-US" sz="1300">
              <a:latin typeface="ＭＳ Ｐゴシック"/>
            </a:rPr>
            <a:t>年度は給食センター建設事業の実施により類似団体平均を上回り、その後は平均を下回っていたが、公立小・中学校耐震化事業の実施により平成</a:t>
          </a:r>
          <a:r>
            <a:rPr kumimoji="1" lang="en-US" altLang="ja-JP" sz="1300">
              <a:latin typeface="ＭＳ Ｐゴシック"/>
            </a:rPr>
            <a:t>26</a:t>
          </a:r>
          <a:r>
            <a:rPr kumimoji="1" lang="ja-JP" altLang="en-US" sz="1300">
              <a:latin typeface="ＭＳ Ｐゴシック"/>
            </a:rPr>
            <a:t>年度から増加している。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財政調整基金は適切な財源の確保と歳出の精査により</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年続けて積み増すことができ、標準財政規模の</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％超を持続している良好な状態にある。実質収支額は前年度から</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ポイント悪化し、実質単年度収支についても交付税・市税等の歳入の減少などにより</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0.12</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ポイント悪化したため、事業の優先度を厳しく点検し、歳出の見直しを進めるとともに、今後も財政調整基金を積み増しできるよう歳入と歳出のバランスを考え、財政の健全化に努める。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年度において、全ての会計で実質赤字は生じていないため、連結実質赤字比率は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％である。過去においても赤字となった会計はなく、良好な状態となっているため、現在の財政状態を維持していく。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20324552</v>
      </c>
      <c r="BO4" s="409"/>
      <c r="BP4" s="409"/>
      <c r="BQ4" s="409"/>
      <c r="BR4" s="409"/>
      <c r="BS4" s="409"/>
      <c r="BT4" s="409"/>
      <c r="BU4" s="410"/>
      <c r="BV4" s="408">
        <v>20791118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0.6</v>
      </c>
      <c r="CU4" s="586"/>
      <c r="CV4" s="586"/>
      <c r="CW4" s="586"/>
      <c r="CX4" s="586"/>
      <c r="CY4" s="586"/>
      <c r="CZ4" s="586"/>
      <c r="DA4" s="587"/>
      <c r="DB4" s="585">
        <v>1.6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20042812</v>
      </c>
      <c r="BO5" s="414"/>
      <c r="BP5" s="414"/>
      <c r="BQ5" s="414"/>
      <c r="BR5" s="414"/>
      <c r="BS5" s="414"/>
      <c r="BT5" s="414"/>
      <c r="BU5" s="415"/>
      <c r="BV5" s="413">
        <v>20419349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94.7</v>
      </c>
      <c r="CU5" s="384"/>
      <c r="CV5" s="384"/>
      <c r="CW5" s="384"/>
      <c r="CX5" s="384"/>
      <c r="CY5" s="384"/>
      <c r="CZ5" s="384"/>
      <c r="DA5" s="385"/>
      <c r="DB5" s="383">
        <v>95.5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281740</v>
      </c>
      <c r="BO6" s="414"/>
      <c r="BP6" s="414"/>
      <c r="BQ6" s="414"/>
      <c r="BR6" s="414"/>
      <c r="BS6" s="414"/>
      <c r="BT6" s="414"/>
      <c r="BU6" s="415"/>
      <c r="BV6" s="413">
        <v>371769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100.2</v>
      </c>
      <c r="CU6" s="560"/>
      <c r="CV6" s="560"/>
      <c r="CW6" s="560"/>
      <c r="CX6" s="560"/>
      <c r="CY6" s="560"/>
      <c r="CZ6" s="560"/>
      <c r="DA6" s="561"/>
      <c r="DB6" s="559">
        <v>101.5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208694</v>
      </c>
      <c r="BO7" s="414"/>
      <c r="BP7" s="414"/>
      <c r="BQ7" s="414"/>
      <c r="BR7" s="414"/>
      <c r="BS7" s="414"/>
      <c r="BT7" s="414"/>
      <c r="BU7" s="415"/>
      <c r="BV7" s="413">
        <v>192424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11465673</v>
      </c>
      <c r="CU7" s="414"/>
      <c r="CV7" s="414"/>
      <c r="CW7" s="414"/>
      <c r="CX7" s="414"/>
      <c r="CY7" s="414"/>
      <c r="CZ7" s="414"/>
      <c r="DA7" s="415"/>
      <c r="DB7" s="413">
        <v>11396951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73046</v>
      </c>
      <c r="BO8" s="414"/>
      <c r="BP8" s="414"/>
      <c r="BQ8" s="414"/>
      <c r="BR8" s="414"/>
      <c r="BS8" s="414"/>
      <c r="BT8" s="414"/>
      <c r="BU8" s="415"/>
      <c r="BV8" s="413">
        <v>179345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0.35</v>
      </c>
      <c r="CU8" s="523"/>
      <c r="CV8" s="523"/>
      <c r="CW8" s="523"/>
      <c r="CX8" s="523"/>
      <c r="CY8" s="523"/>
      <c r="CZ8" s="523"/>
      <c r="DA8" s="524"/>
      <c r="DB8" s="522">
        <v>0.35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34951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-106299</v>
      </c>
      <c r="BO9" s="414"/>
      <c r="BP9" s="414"/>
      <c r="BQ9" s="414"/>
      <c r="BR9" s="414"/>
      <c r="BS9" s="414"/>
      <c r="BT9" s="414"/>
      <c r="BU9" s="415"/>
      <c r="BV9" s="413">
        <v>-181372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15.4</v>
      </c>
      <c r="CU9" s="384"/>
      <c r="CV9" s="384"/>
      <c r="CW9" s="384"/>
      <c r="CX9" s="384"/>
      <c r="CY9" s="384"/>
      <c r="CZ9" s="384"/>
      <c r="DA9" s="385"/>
      <c r="DB9" s="383">
        <v>15.4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38370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91181</v>
      </c>
      <c r="BO10" s="414"/>
      <c r="BP10" s="414"/>
      <c r="BQ10" s="414"/>
      <c r="BR10" s="414"/>
      <c r="BS10" s="414"/>
      <c r="BT10" s="414"/>
      <c r="BU10" s="415"/>
      <c r="BV10" s="413">
        <v>182351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35931</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35783</v>
      </c>
      <c r="S13" s="515"/>
      <c r="T13" s="515"/>
      <c r="U13" s="515"/>
      <c r="V13" s="516"/>
      <c r="W13" s="502" t="s">
        <v>121</v>
      </c>
      <c r="X13" s="426"/>
      <c r="Y13" s="426"/>
      <c r="Z13" s="426"/>
      <c r="AA13" s="426"/>
      <c r="AB13" s="427"/>
      <c r="AC13" s="389">
        <v>3710</v>
      </c>
      <c r="AD13" s="390"/>
      <c r="AE13" s="390"/>
      <c r="AF13" s="390"/>
      <c r="AG13" s="391"/>
      <c r="AH13" s="389">
        <v>4271</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-15118</v>
      </c>
      <c r="BO13" s="414"/>
      <c r="BP13" s="414"/>
      <c r="BQ13" s="414"/>
      <c r="BR13" s="414"/>
      <c r="BS13" s="414"/>
      <c r="BT13" s="414"/>
      <c r="BU13" s="415"/>
      <c r="BV13" s="413">
        <v>979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12.6</v>
      </c>
      <c r="CU13" s="384"/>
      <c r="CV13" s="384"/>
      <c r="CW13" s="384"/>
      <c r="CX13" s="384"/>
      <c r="CY13" s="384"/>
      <c r="CZ13" s="384"/>
      <c r="DA13" s="385"/>
      <c r="DB13" s="383">
        <v>12.6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36710</v>
      </c>
      <c r="S14" s="515"/>
      <c r="T14" s="515"/>
      <c r="U14" s="515"/>
      <c r="V14" s="516"/>
      <c r="W14" s="517"/>
      <c r="X14" s="429"/>
      <c r="Y14" s="429"/>
      <c r="Z14" s="429"/>
      <c r="AA14" s="429"/>
      <c r="AB14" s="430"/>
      <c r="AC14" s="507">
        <v>20.6</v>
      </c>
      <c r="AD14" s="508"/>
      <c r="AE14" s="508"/>
      <c r="AF14" s="508"/>
      <c r="AG14" s="509"/>
      <c r="AH14" s="507">
        <v>21.1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87.9</v>
      </c>
      <c r="CU14" s="486"/>
      <c r="CV14" s="486"/>
      <c r="CW14" s="486"/>
      <c r="CX14" s="486"/>
      <c r="CY14" s="486"/>
      <c r="CZ14" s="486"/>
      <c r="DA14" s="487"/>
      <c r="DB14" s="518">
        <v>69.5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36553</v>
      </c>
      <c r="S15" s="515"/>
      <c r="T15" s="515"/>
      <c r="U15" s="515"/>
      <c r="V15" s="516"/>
      <c r="W15" s="502" t="s">
        <v>127</v>
      </c>
      <c r="X15" s="426"/>
      <c r="Y15" s="426"/>
      <c r="Z15" s="426"/>
      <c r="AA15" s="426"/>
      <c r="AB15" s="427"/>
      <c r="AC15" s="389">
        <v>3588</v>
      </c>
      <c r="AD15" s="390"/>
      <c r="AE15" s="390"/>
      <c r="AF15" s="390"/>
      <c r="AG15" s="391"/>
      <c r="AH15" s="389">
        <v>4332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3361415</v>
      </c>
      <c r="BO15" s="409"/>
      <c r="BP15" s="409"/>
      <c r="BQ15" s="409"/>
      <c r="BR15" s="409"/>
      <c r="BS15" s="409"/>
      <c r="BT15" s="409"/>
      <c r="BU15" s="410"/>
      <c r="BV15" s="408">
        <v>3215338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20</v>
      </c>
      <c r="AD16" s="508"/>
      <c r="AE16" s="508"/>
      <c r="AF16" s="508"/>
      <c r="AG16" s="509"/>
      <c r="AH16" s="507">
        <v>21.4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9521100</v>
      </c>
      <c r="BO16" s="414"/>
      <c r="BP16" s="414"/>
      <c r="BQ16" s="414"/>
      <c r="BR16" s="414"/>
      <c r="BS16" s="414"/>
      <c r="BT16" s="414"/>
      <c r="BU16" s="415"/>
      <c r="BV16" s="413">
        <v>9203557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10684</v>
      </c>
      <c r="AD17" s="390"/>
      <c r="AE17" s="390"/>
      <c r="AF17" s="390"/>
      <c r="AG17" s="391"/>
      <c r="AH17" s="389">
        <v>11596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4262764</v>
      </c>
      <c r="BO17" s="414"/>
      <c r="BP17" s="414"/>
      <c r="BQ17" s="414"/>
      <c r="BR17" s="414"/>
      <c r="BS17" s="414"/>
      <c r="BT17" s="414"/>
      <c r="BU17" s="415"/>
      <c r="BV17" s="413">
        <v>4133863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132.68</v>
      </c>
      <c r="M18" s="478"/>
      <c r="N18" s="478"/>
      <c r="O18" s="478"/>
      <c r="P18" s="478"/>
      <c r="Q18" s="478"/>
      <c r="R18" s="479"/>
      <c r="S18" s="479"/>
      <c r="T18" s="479"/>
      <c r="U18" s="479"/>
      <c r="V18" s="480"/>
      <c r="W18" s="494"/>
      <c r="X18" s="495"/>
      <c r="Y18" s="495"/>
      <c r="Z18" s="495"/>
      <c r="AA18" s="495"/>
      <c r="AB18" s="503"/>
      <c r="AC18" s="377">
        <v>59.4</v>
      </c>
      <c r="AD18" s="378"/>
      <c r="AE18" s="378"/>
      <c r="AF18" s="378"/>
      <c r="AG18" s="481"/>
      <c r="AH18" s="377">
        <v>57.3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10973109</v>
      </c>
      <c r="BO18" s="414"/>
      <c r="BP18" s="414"/>
      <c r="BQ18" s="414"/>
      <c r="BR18" s="414"/>
      <c r="BS18" s="414"/>
      <c r="BT18" s="414"/>
      <c r="BU18" s="415"/>
      <c r="BV18" s="413">
        <v>11015684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263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13090776</v>
      </c>
      <c r="BO19" s="414"/>
      <c r="BP19" s="414"/>
      <c r="BQ19" s="414"/>
      <c r="BR19" s="414"/>
      <c r="BS19" s="414"/>
      <c r="BT19" s="414"/>
      <c r="BU19" s="415"/>
      <c r="BV19" s="413">
        <v>13104793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14995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21726655</v>
      </c>
      <c r="BO23" s="414"/>
      <c r="BP23" s="414"/>
      <c r="BQ23" s="414"/>
      <c r="BR23" s="414"/>
      <c r="BS23" s="414"/>
      <c r="BT23" s="414"/>
      <c r="BU23" s="415"/>
      <c r="BV23" s="413">
        <v>21650621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8550</v>
      </c>
      <c r="R24" s="390"/>
      <c r="S24" s="390"/>
      <c r="T24" s="390"/>
      <c r="U24" s="390"/>
      <c r="V24" s="391"/>
      <c r="W24" s="455"/>
      <c r="X24" s="446"/>
      <c r="Y24" s="447"/>
      <c r="Z24" s="386" t="s">
        <v>150</v>
      </c>
      <c r="AA24" s="387"/>
      <c r="AB24" s="387"/>
      <c r="AC24" s="387"/>
      <c r="AD24" s="387"/>
      <c r="AE24" s="387"/>
      <c r="AF24" s="387"/>
      <c r="AG24" s="388"/>
      <c r="AH24" s="389">
        <v>295</v>
      </c>
      <c r="AI24" s="390"/>
      <c r="AJ24" s="390"/>
      <c r="AK24" s="390"/>
      <c r="AL24" s="391"/>
      <c r="AM24" s="389">
        <v>957275</v>
      </c>
      <c r="AN24" s="390"/>
      <c r="AO24" s="390"/>
      <c r="AP24" s="390"/>
      <c r="AQ24" s="390"/>
      <c r="AR24" s="391"/>
      <c r="AS24" s="389">
        <v>3245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18265096</v>
      </c>
      <c r="BO24" s="414"/>
      <c r="BP24" s="414"/>
      <c r="BQ24" s="414"/>
      <c r="BR24" s="414"/>
      <c r="BS24" s="414"/>
      <c r="BT24" s="414"/>
      <c r="BU24" s="415"/>
      <c r="BV24" s="413">
        <v>17622858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6630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2602186</v>
      </c>
      <c r="BO25" s="409"/>
      <c r="BP25" s="409"/>
      <c r="BQ25" s="409"/>
      <c r="BR25" s="409"/>
      <c r="BS25" s="409"/>
      <c r="BT25" s="409"/>
      <c r="BU25" s="410"/>
      <c r="BV25" s="408">
        <v>3276181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5530</v>
      </c>
      <c r="R26" s="390"/>
      <c r="S26" s="390"/>
      <c r="T26" s="390"/>
      <c r="U26" s="390"/>
      <c r="V26" s="391"/>
      <c r="W26" s="455"/>
      <c r="X26" s="446"/>
      <c r="Y26" s="447"/>
      <c r="Z26" s="386" t="s">
        <v>156</v>
      </c>
      <c r="AA26" s="468"/>
      <c r="AB26" s="468"/>
      <c r="AC26" s="468"/>
      <c r="AD26" s="468"/>
      <c r="AE26" s="468"/>
      <c r="AF26" s="468"/>
      <c r="AG26" s="469"/>
      <c r="AH26" s="389">
        <v>12</v>
      </c>
      <c r="AI26" s="390"/>
      <c r="AJ26" s="390"/>
      <c r="AK26" s="390"/>
      <c r="AL26" s="391"/>
      <c r="AM26" s="389">
        <v>38628</v>
      </c>
      <c r="AN26" s="390"/>
      <c r="AO26" s="390"/>
      <c r="AP26" s="390"/>
      <c r="AQ26" s="390"/>
      <c r="AR26" s="391"/>
      <c r="AS26" s="389">
        <v>3219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3980</v>
      </c>
      <c r="R27" s="390"/>
      <c r="S27" s="390"/>
      <c r="T27" s="390"/>
      <c r="U27" s="390"/>
      <c r="V27" s="391"/>
      <c r="W27" s="455"/>
      <c r="X27" s="446"/>
      <c r="Y27" s="447"/>
      <c r="Z27" s="386" t="s">
        <v>159</v>
      </c>
      <c r="AA27" s="387"/>
      <c r="AB27" s="387"/>
      <c r="AC27" s="387"/>
      <c r="AD27" s="387"/>
      <c r="AE27" s="387"/>
      <c r="AF27" s="387"/>
      <c r="AG27" s="388"/>
      <c r="AH27" s="389">
        <v>7</v>
      </c>
      <c r="AI27" s="390"/>
      <c r="AJ27" s="390"/>
      <c r="AK27" s="390"/>
      <c r="AL27" s="391"/>
      <c r="AM27" s="389">
        <v>27734</v>
      </c>
      <c r="AN27" s="390"/>
      <c r="AO27" s="390"/>
      <c r="AP27" s="390"/>
      <c r="AQ27" s="390"/>
      <c r="AR27" s="391"/>
      <c r="AS27" s="389">
        <v>3962</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239464</v>
      </c>
      <c r="BO27" s="417"/>
      <c r="BP27" s="417"/>
      <c r="BQ27" s="417"/>
      <c r="BR27" s="417"/>
      <c r="BS27" s="417"/>
      <c r="BT27" s="417"/>
      <c r="BU27" s="418"/>
      <c r="BV27" s="416">
        <v>239364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3250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2980203</v>
      </c>
      <c r="BO28" s="409"/>
      <c r="BP28" s="409"/>
      <c r="BQ28" s="409"/>
      <c r="BR28" s="409"/>
      <c r="BS28" s="409"/>
      <c r="BT28" s="409"/>
      <c r="BU28" s="410"/>
      <c r="BV28" s="408">
        <v>2889022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14</v>
      </c>
      <c r="M29" s="390"/>
      <c r="N29" s="390"/>
      <c r="O29" s="390"/>
      <c r="P29" s="391"/>
      <c r="Q29" s="389">
        <v>2990</v>
      </c>
      <c r="R29" s="390"/>
      <c r="S29" s="390"/>
      <c r="T29" s="390"/>
      <c r="U29" s="390"/>
      <c r="V29" s="391"/>
      <c r="W29" s="456"/>
      <c r="X29" s="457"/>
      <c r="Y29" s="458"/>
      <c r="Z29" s="386" t="s">
        <v>166</v>
      </c>
      <c r="AA29" s="387"/>
      <c r="AB29" s="387"/>
      <c r="AC29" s="387"/>
      <c r="AD29" s="387"/>
      <c r="AE29" s="387"/>
      <c r="AF29" s="387"/>
      <c r="AG29" s="388"/>
      <c r="AH29" s="389">
        <v>302</v>
      </c>
      <c r="AI29" s="390"/>
      <c r="AJ29" s="390"/>
      <c r="AK29" s="390"/>
      <c r="AL29" s="391"/>
      <c r="AM29" s="389">
        <v>985009</v>
      </c>
      <c r="AN29" s="390"/>
      <c r="AO29" s="390"/>
      <c r="AP29" s="390"/>
      <c r="AQ29" s="390"/>
      <c r="AR29" s="391"/>
      <c r="AS29" s="389">
        <v>3262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706049</v>
      </c>
      <c r="BO29" s="414"/>
      <c r="BP29" s="414"/>
      <c r="BQ29" s="414"/>
      <c r="BR29" s="414"/>
      <c r="BS29" s="414"/>
      <c r="BT29" s="414"/>
      <c r="BU29" s="415"/>
      <c r="BV29" s="413">
        <v>666373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2277698</v>
      </c>
      <c r="BO30" s="417"/>
      <c r="BP30" s="417"/>
      <c r="BQ30" s="417"/>
      <c r="BR30" s="417"/>
      <c r="BS30" s="417"/>
      <c r="BT30" s="417"/>
      <c r="BU30" s="418"/>
      <c r="BV30" s="416">
        <v>2388602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IF('各会計、関係団体の財政状況及び健全化判断比率'!B35="","",'各会計、関係団体の財政状況及び健全化判断比率'!B35)</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八幡浜地区施設事務組合（一般会計）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宇和海文化都市開発株式会社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IF('各会計、関係団体の財政状況及び健全化判断比率'!B34="","",'各会計、関係団体の財政状況及び健全化判断比率'!B34)</f>
        <v>市立八幡浜総合病院事業会計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IF('各会計、関係団体の財政状況及び健全化判断比率'!B36="","",'各会計、関係団体の財政状況及び健全化判断比率'!B36)</f>
        <v>港湾整備事業特別会計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八幡浜地区施設事務組合（消防事業特別会計）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IF('各会計、関係団体の財政状況及び健全化判断比率'!B37="","",'各会計、関係団体の財政状況及び健全化判断比率'!B37)</f>
        <v>水産物地方卸売市場事業特別会計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八幡浜地区施設事務組合（休日夜間急患センター事業特別会計）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IF('各会計、関係団体の財政状況及び健全化判断比率'!B38="","",'各会計、関係団体の財政状況及び健全化判断比率'!B38)</f>
        <v>公共下水道事業特別会計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八幡浜地区施設事務組合（し尿処理事業特別会計）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13</v>
      </c>
      <c r="BF38" s="373"/>
      <c r="BG38" s="372" t="str">
        <f>IF('各会計、関係団体の財政状況及び健全化判断比率'!B39="","",'各会計、関係団体の財政状況及び健全化判断比率'!B39)</f>
        <v>小規模下水道事業特別会計</v>
      </c>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八幡浜地区施設事務組合（特別養護老人ホーム事業特別会計）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14</v>
      </c>
      <c r="BF39" s="373"/>
      <c r="BG39" s="372" t="str">
        <f>IF('各会計、関係団体の財政状況及び健全化判断比率'!B40="","",'各会計、関係団体の財政状況及び健全化判断比率'!B40)</f>
        <v>戸別合併処理浄化槽整備事業特別会計</v>
      </c>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八幡浜・大洲地区広域市町村圏組合（一般会計）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八幡浜・大洲地区広域市町村圏組合（八幡浜・大洲地方拠点対策室特別会計）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八幡浜・大洲地区広域市町村圏組合（八幡浜・大洲地区ふるさと市町村圏基金特別会計）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23</v>
      </c>
      <c r="BX42" s="373"/>
      <c r="BY42" s="372" t="str">
        <f>IF('各会計、関係団体の財政状況及び健全化判断比率'!B76="","",'各会計、関係団体の財政状況及び健全化判断比率'!B76)</f>
        <v>八幡浜・大洲地区広域市町村圏組合（運動公園特別会計）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24</v>
      </c>
      <c r="BX43" s="373"/>
      <c r="BY43" s="372" t="str">
        <f>IF('各会計、関係団体の財政状況及び健全化判断比率'!B77="","",'各会計、関係団体の財政状況及び健全化判断比率'!B77)</f>
        <v>愛媛地方税滞納整理機構</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2" t="s">
        <v>530</v>
      </c>
      <c r="D34" s="1182"/>
      <c r="E34" s="1183"/>
      <c r="F34" s="32">
        <v>8.74</v>
      </c>
      <c r="G34" s="33">
        <v>9.73</v>
      </c>
      <c r="H34" s="33">
        <v>12.83</v>
      </c>
      <c r="I34" s="33">
        <v>14.44</v>
      </c>
      <c r="J34" s="34">
        <v>15.33</v>
      </c>
      <c r="K34" s="22"/>
      <c r="L34" s="22"/>
      <c r="M34" s="22"/>
      <c r="N34" s="22"/>
      <c r="O34" s="22"/>
      <c r="P34" s="22"/>
    </row>
    <row r="35" spans="1:16" ht="39" customHeight="1">
      <c r="A35" s="22"/>
      <c r="B35" s="35"/>
      <c r="C35" s="1176" t="s">
        <v>531</v>
      </c>
      <c r="D35" s="1177"/>
      <c r="E35" s="1178"/>
      <c r="F35" s="36">
        <v>4.09</v>
      </c>
      <c r="G35" s="37">
        <v>4.3</v>
      </c>
      <c r="H35" s="37">
        <v>5.44</v>
      </c>
      <c r="I35" s="37">
        <v>6.11</v>
      </c>
      <c r="J35" s="38">
        <v>6.42</v>
      </c>
      <c r="K35" s="22"/>
      <c r="L35" s="22"/>
      <c r="M35" s="22"/>
      <c r="N35" s="22"/>
      <c r="O35" s="22"/>
      <c r="P35" s="22"/>
    </row>
    <row r="36" spans="1:16" ht="39" customHeight="1">
      <c r="A36" s="22"/>
      <c r="B36" s="35"/>
      <c r="C36" s="1176" t="s">
        <v>532</v>
      </c>
      <c r="D36" s="1177"/>
      <c r="E36" s="1178"/>
      <c r="F36" s="36">
        <v>5.89</v>
      </c>
      <c r="G36" s="37">
        <v>2.59</v>
      </c>
      <c r="H36" s="37">
        <v>3.15</v>
      </c>
      <c r="I36" s="37">
        <v>1.57</v>
      </c>
      <c r="J36" s="38">
        <v>0.63</v>
      </c>
      <c r="K36" s="22"/>
      <c r="L36" s="22"/>
      <c r="M36" s="22"/>
      <c r="N36" s="22"/>
      <c r="O36" s="22"/>
      <c r="P36" s="22"/>
    </row>
    <row r="37" spans="1:16" ht="39" customHeight="1">
      <c r="A37" s="22"/>
      <c r="B37" s="35"/>
      <c r="C37" s="1176" t="s">
        <v>533</v>
      </c>
      <c r="D37" s="1177"/>
      <c r="E37" s="1178"/>
      <c r="F37" s="36">
        <v>0</v>
      </c>
      <c r="G37" s="37">
        <v>0.54</v>
      </c>
      <c r="H37" s="37">
        <v>0.49</v>
      </c>
      <c r="I37" s="37">
        <v>0.71</v>
      </c>
      <c r="J37" s="38">
        <v>0.6</v>
      </c>
      <c r="K37" s="22"/>
      <c r="L37" s="22"/>
      <c r="M37" s="22"/>
      <c r="N37" s="22"/>
      <c r="O37" s="22"/>
      <c r="P37" s="22"/>
    </row>
    <row r="38" spans="1:16" ht="39" customHeight="1">
      <c r="A38" s="22"/>
      <c r="B38" s="35"/>
      <c r="C38" s="1176" t="s">
        <v>534</v>
      </c>
      <c r="D38" s="1177"/>
      <c r="E38" s="1178"/>
      <c r="F38" s="36">
        <v>7.0000000000000007E-2</v>
      </c>
      <c r="G38" s="37">
        <v>0.09</v>
      </c>
      <c r="H38" s="37">
        <v>0.09</v>
      </c>
      <c r="I38" s="37">
        <v>0.11</v>
      </c>
      <c r="J38" s="38">
        <v>0.08</v>
      </c>
      <c r="K38" s="22"/>
      <c r="L38" s="22"/>
      <c r="M38" s="22"/>
      <c r="N38" s="22"/>
      <c r="O38" s="22"/>
      <c r="P38" s="22"/>
    </row>
    <row r="39" spans="1:16" ht="39" customHeight="1">
      <c r="A39" s="22"/>
      <c r="B39" s="35"/>
      <c r="C39" s="1176" t="s">
        <v>535</v>
      </c>
      <c r="D39" s="1177"/>
      <c r="E39" s="1178"/>
      <c r="F39" s="36">
        <v>0</v>
      </c>
      <c r="G39" s="37">
        <v>0</v>
      </c>
      <c r="H39" s="37">
        <v>0</v>
      </c>
      <c r="I39" s="37">
        <v>0</v>
      </c>
      <c r="J39" s="38">
        <v>0.03</v>
      </c>
      <c r="K39" s="22"/>
      <c r="L39" s="22"/>
      <c r="M39" s="22"/>
      <c r="N39" s="22"/>
      <c r="O39" s="22"/>
      <c r="P39" s="22"/>
    </row>
    <row r="40" spans="1:16" ht="39" customHeight="1">
      <c r="A40" s="22"/>
      <c r="B40" s="35"/>
      <c r="C40" s="1176" t="s">
        <v>536</v>
      </c>
      <c r="D40" s="1177"/>
      <c r="E40" s="1178"/>
      <c r="F40" s="36">
        <v>1.36</v>
      </c>
      <c r="G40" s="37">
        <v>0.98</v>
      </c>
      <c r="H40" s="37">
        <v>0.43</v>
      </c>
      <c r="I40" s="37">
        <v>0.02</v>
      </c>
      <c r="J40" s="38">
        <v>0</v>
      </c>
      <c r="K40" s="22"/>
      <c r="L40" s="22"/>
      <c r="M40" s="22"/>
      <c r="N40" s="22"/>
      <c r="O40" s="22"/>
      <c r="P40" s="22"/>
    </row>
    <row r="41" spans="1:16" ht="39" customHeight="1">
      <c r="A41" s="22"/>
      <c r="B41" s="35"/>
      <c r="C41" s="1176" t="s">
        <v>537</v>
      </c>
      <c r="D41" s="1177"/>
      <c r="E41" s="1178"/>
      <c r="F41" s="36">
        <v>0</v>
      </c>
      <c r="G41" s="37">
        <v>0</v>
      </c>
      <c r="H41" s="37">
        <v>0</v>
      </c>
      <c r="I41" s="37">
        <v>0</v>
      </c>
      <c r="J41" s="38">
        <v>0</v>
      </c>
      <c r="K41" s="22"/>
      <c r="L41" s="22"/>
      <c r="M41" s="22"/>
      <c r="N41" s="22"/>
      <c r="O41" s="22"/>
      <c r="P41" s="22"/>
    </row>
    <row r="42" spans="1:16" ht="39" customHeight="1">
      <c r="A42" s="22"/>
      <c r="B42" s="39"/>
      <c r="C42" s="1176" t="s">
        <v>538</v>
      </c>
      <c r="D42" s="1177"/>
      <c r="E42" s="1178"/>
      <c r="F42" s="36" t="s">
        <v>484</v>
      </c>
      <c r="G42" s="37" t="s">
        <v>484</v>
      </c>
      <c r="H42" s="37" t="s">
        <v>484</v>
      </c>
      <c r="I42" s="37" t="s">
        <v>484</v>
      </c>
      <c r="J42" s="38" t="s">
        <v>484</v>
      </c>
      <c r="K42" s="22"/>
      <c r="L42" s="22"/>
      <c r="M42" s="22"/>
      <c r="N42" s="22"/>
      <c r="O42" s="22"/>
      <c r="P42" s="22"/>
    </row>
    <row r="43" spans="1:16" ht="39" customHeight="1" thickBot="1">
      <c r="A43" s="22"/>
      <c r="B43" s="40"/>
      <c r="C43" s="1179" t="s">
        <v>539</v>
      </c>
      <c r="D43" s="1180"/>
      <c r="E43" s="1181"/>
      <c r="F43" s="41">
        <v>0.21</v>
      </c>
      <c r="G43" s="42">
        <v>0.08</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2" t="s">
        <v>11</v>
      </c>
      <c r="C45" s="1193"/>
      <c r="D45" s="58"/>
      <c r="E45" s="1198" t="s">
        <v>12</v>
      </c>
      <c r="F45" s="1198"/>
      <c r="G45" s="1198"/>
      <c r="H45" s="1198"/>
      <c r="I45" s="1198"/>
      <c r="J45" s="1199"/>
      <c r="K45" s="59">
        <v>2646</v>
      </c>
      <c r="L45" s="60">
        <v>2534</v>
      </c>
      <c r="M45" s="60">
        <v>2515</v>
      </c>
      <c r="N45" s="60">
        <v>2395</v>
      </c>
      <c r="O45" s="61">
        <v>2358</v>
      </c>
      <c r="P45" s="48"/>
      <c r="Q45" s="48"/>
      <c r="R45" s="48"/>
      <c r="S45" s="48"/>
      <c r="T45" s="48"/>
      <c r="U45" s="48"/>
    </row>
    <row r="46" spans="1:21" ht="30.75" customHeight="1">
      <c r="A46" s="48"/>
      <c r="B46" s="1194"/>
      <c r="C46" s="1195"/>
      <c r="D46" s="62"/>
      <c r="E46" s="1186" t="s">
        <v>13</v>
      </c>
      <c r="F46" s="1186"/>
      <c r="G46" s="1186"/>
      <c r="H46" s="1186"/>
      <c r="I46" s="1186"/>
      <c r="J46" s="1187"/>
      <c r="K46" s="63" t="s">
        <v>484</v>
      </c>
      <c r="L46" s="64" t="s">
        <v>484</v>
      </c>
      <c r="M46" s="64" t="s">
        <v>484</v>
      </c>
      <c r="N46" s="64" t="s">
        <v>484</v>
      </c>
      <c r="O46" s="65" t="s">
        <v>484</v>
      </c>
      <c r="P46" s="48"/>
      <c r="Q46" s="48"/>
      <c r="R46" s="48"/>
      <c r="S46" s="48"/>
      <c r="T46" s="48"/>
      <c r="U46" s="48"/>
    </row>
    <row r="47" spans="1:21" ht="30.75" customHeight="1">
      <c r="A47" s="48"/>
      <c r="B47" s="1194"/>
      <c r="C47" s="1195"/>
      <c r="D47" s="62"/>
      <c r="E47" s="1186" t="s">
        <v>14</v>
      </c>
      <c r="F47" s="1186"/>
      <c r="G47" s="1186"/>
      <c r="H47" s="1186"/>
      <c r="I47" s="1186"/>
      <c r="J47" s="1187"/>
      <c r="K47" s="63" t="s">
        <v>484</v>
      </c>
      <c r="L47" s="64" t="s">
        <v>484</v>
      </c>
      <c r="M47" s="64" t="s">
        <v>484</v>
      </c>
      <c r="N47" s="64" t="s">
        <v>484</v>
      </c>
      <c r="O47" s="65" t="s">
        <v>484</v>
      </c>
      <c r="P47" s="48"/>
      <c r="Q47" s="48"/>
      <c r="R47" s="48"/>
      <c r="S47" s="48"/>
      <c r="T47" s="48"/>
      <c r="U47" s="48"/>
    </row>
    <row r="48" spans="1:21" ht="30.75" customHeight="1">
      <c r="A48" s="48"/>
      <c r="B48" s="1194"/>
      <c r="C48" s="1195"/>
      <c r="D48" s="62"/>
      <c r="E48" s="1186" t="s">
        <v>15</v>
      </c>
      <c r="F48" s="1186"/>
      <c r="G48" s="1186"/>
      <c r="H48" s="1186"/>
      <c r="I48" s="1186"/>
      <c r="J48" s="1187"/>
      <c r="K48" s="63">
        <v>553</v>
      </c>
      <c r="L48" s="64">
        <v>634</v>
      </c>
      <c r="M48" s="64">
        <v>907</v>
      </c>
      <c r="N48" s="64">
        <v>1114</v>
      </c>
      <c r="O48" s="65">
        <v>1025</v>
      </c>
      <c r="P48" s="48"/>
      <c r="Q48" s="48"/>
      <c r="R48" s="48"/>
      <c r="S48" s="48"/>
      <c r="T48" s="48"/>
      <c r="U48" s="48"/>
    </row>
    <row r="49" spans="1:21" ht="30.75" customHeight="1">
      <c r="A49" s="48"/>
      <c r="B49" s="1194"/>
      <c r="C49" s="1195"/>
      <c r="D49" s="62"/>
      <c r="E49" s="1186" t="s">
        <v>16</v>
      </c>
      <c r="F49" s="1186"/>
      <c r="G49" s="1186"/>
      <c r="H49" s="1186"/>
      <c r="I49" s="1186"/>
      <c r="J49" s="1187"/>
      <c r="K49" s="63">
        <v>103</v>
      </c>
      <c r="L49" s="64">
        <v>66</v>
      </c>
      <c r="M49" s="64">
        <v>19</v>
      </c>
      <c r="N49" s="64">
        <v>8</v>
      </c>
      <c r="O49" s="65">
        <v>7</v>
      </c>
      <c r="P49" s="48"/>
      <c r="Q49" s="48"/>
      <c r="R49" s="48"/>
      <c r="S49" s="48"/>
      <c r="T49" s="48"/>
      <c r="U49" s="48"/>
    </row>
    <row r="50" spans="1:21" ht="30.75" customHeight="1">
      <c r="A50" s="48"/>
      <c r="B50" s="1194"/>
      <c r="C50" s="1195"/>
      <c r="D50" s="62"/>
      <c r="E50" s="1186" t="s">
        <v>17</v>
      </c>
      <c r="F50" s="1186"/>
      <c r="G50" s="1186"/>
      <c r="H50" s="1186"/>
      <c r="I50" s="1186"/>
      <c r="J50" s="1187"/>
      <c r="K50" s="63">
        <v>185</v>
      </c>
      <c r="L50" s="64">
        <v>182</v>
      </c>
      <c r="M50" s="64">
        <v>173</v>
      </c>
      <c r="N50" s="64">
        <v>161</v>
      </c>
      <c r="O50" s="65">
        <v>138</v>
      </c>
      <c r="P50" s="48"/>
      <c r="Q50" s="48"/>
      <c r="R50" s="48"/>
      <c r="S50" s="48"/>
      <c r="T50" s="48"/>
      <c r="U50" s="48"/>
    </row>
    <row r="51" spans="1:21" ht="30.75" customHeight="1">
      <c r="A51" s="48"/>
      <c r="B51" s="1196"/>
      <c r="C51" s="1197"/>
      <c r="D51" s="66"/>
      <c r="E51" s="1186" t="s">
        <v>18</v>
      </c>
      <c r="F51" s="1186"/>
      <c r="G51" s="1186"/>
      <c r="H51" s="1186"/>
      <c r="I51" s="1186"/>
      <c r="J51" s="1187"/>
      <c r="K51" s="63" t="s">
        <v>484</v>
      </c>
      <c r="L51" s="64" t="s">
        <v>484</v>
      </c>
      <c r="M51" s="64" t="s">
        <v>484</v>
      </c>
      <c r="N51" s="64" t="s">
        <v>484</v>
      </c>
      <c r="O51" s="65" t="s">
        <v>484</v>
      </c>
      <c r="P51" s="48"/>
      <c r="Q51" s="48"/>
      <c r="R51" s="48"/>
      <c r="S51" s="48"/>
      <c r="T51" s="48"/>
      <c r="U51" s="48"/>
    </row>
    <row r="52" spans="1:21" ht="30.75" customHeight="1">
      <c r="A52" s="48"/>
      <c r="B52" s="1184" t="s">
        <v>19</v>
      </c>
      <c r="C52" s="1185"/>
      <c r="D52" s="66"/>
      <c r="E52" s="1186" t="s">
        <v>20</v>
      </c>
      <c r="F52" s="1186"/>
      <c r="G52" s="1186"/>
      <c r="H52" s="1186"/>
      <c r="I52" s="1186"/>
      <c r="J52" s="1187"/>
      <c r="K52" s="63">
        <v>2338</v>
      </c>
      <c r="L52" s="64">
        <v>2298</v>
      </c>
      <c r="M52" s="64">
        <v>2324</v>
      </c>
      <c r="N52" s="64">
        <v>2490</v>
      </c>
      <c r="O52" s="65">
        <v>2428</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1149</v>
      </c>
      <c r="L53" s="69">
        <v>1118</v>
      </c>
      <c r="M53" s="69">
        <v>1290</v>
      </c>
      <c r="N53" s="69">
        <v>1188</v>
      </c>
      <c r="O53" s="70">
        <v>1100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2" t="s">
        <v>24</v>
      </c>
      <c r="C41" s="1213"/>
      <c r="D41" s="81"/>
      <c r="E41" s="1214" t="s">
        <v>25</v>
      </c>
      <c r="F41" s="1214"/>
      <c r="G41" s="1214"/>
      <c r="H41" s="1215"/>
      <c r="I41" s="82">
        <v>21739</v>
      </c>
      <c r="J41" s="83">
        <v>22173</v>
      </c>
      <c r="K41" s="83">
        <v>21529</v>
      </c>
      <c r="L41" s="83">
        <v>21651</v>
      </c>
      <c r="M41" s="84">
        <v>21727</v>
      </c>
    </row>
    <row r="42" spans="2:13" ht="27.75" customHeight="1">
      <c r="B42" s="1202"/>
      <c r="C42" s="1203"/>
      <c r="D42" s="85"/>
      <c r="E42" s="1206" t="s">
        <v>26</v>
      </c>
      <c r="F42" s="1206"/>
      <c r="G42" s="1206"/>
      <c r="H42" s="1207"/>
      <c r="I42" s="86">
        <v>957</v>
      </c>
      <c r="J42" s="87">
        <v>822</v>
      </c>
      <c r="K42" s="87">
        <v>690</v>
      </c>
      <c r="L42" s="87">
        <v>560</v>
      </c>
      <c r="M42" s="88">
        <v>445</v>
      </c>
    </row>
    <row r="43" spans="2:13" ht="27.75" customHeight="1">
      <c r="B43" s="1202"/>
      <c r="C43" s="1203"/>
      <c r="D43" s="85"/>
      <c r="E43" s="1206" t="s">
        <v>27</v>
      </c>
      <c r="F43" s="1206"/>
      <c r="G43" s="1206"/>
      <c r="H43" s="1207"/>
      <c r="I43" s="86">
        <v>9337</v>
      </c>
      <c r="J43" s="87">
        <v>8900</v>
      </c>
      <c r="K43" s="87">
        <v>11375</v>
      </c>
      <c r="L43" s="87">
        <v>12252</v>
      </c>
      <c r="M43" s="88">
        <v>14102</v>
      </c>
    </row>
    <row r="44" spans="2:13" ht="27.75" customHeight="1">
      <c r="B44" s="1202"/>
      <c r="C44" s="1203"/>
      <c r="D44" s="85"/>
      <c r="E44" s="1206" t="s">
        <v>28</v>
      </c>
      <c r="F44" s="1206"/>
      <c r="G44" s="1206"/>
      <c r="H44" s="1207"/>
      <c r="I44" s="86">
        <v>406</v>
      </c>
      <c r="J44" s="87">
        <v>316</v>
      </c>
      <c r="K44" s="87">
        <v>270</v>
      </c>
      <c r="L44" s="87">
        <v>236</v>
      </c>
      <c r="M44" s="88">
        <v>201</v>
      </c>
    </row>
    <row r="45" spans="2:13" ht="27.75" customHeight="1">
      <c r="B45" s="1202"/>
      <c r="C45" s="1203"/>
      <c r="D45" s="85"/>
      <c r="E45" s="1206" t="s">
        <v>29</v>
      </c>
      <c r="F45" s="1206"/>
      <c r="G45" s="1206"/>
      <c r="H45" s="1207"/>
      <c r="I45" s="86">
        <v>3247</v>
      </c>
      <c r="J45" s="87">
        <v>3122</v>
      </c>
      <c r="K45" s="87">
        <v>2891</v>
      </c>
      <c r="L45" s="87">
        <v>2629</v>
      </c>
      <c r="M45" s="88">
        <v>2538</v>
      </c>
    </row>
    <row r="46" spans="2:13" ht="27.75" customHeight="1">
      <c r="B46" s="1202"/>
      <c r="C46" s="1203"/>
      <c r="D46" s="85"/>
      <c r="E46" s="1206" t="s">
        <v>30</v>
      </c>
      <c r="F46" s="1206"/>
      <c r="G46" s="1206"/>
      <c r="H46" s="1207"/>
      <c r="I46" s="86">
        <v>376</v>
      </c>
      <c r="J46" s="87">
        <v>378</v>
      </c>
      <c r="K46" s="87">
        <v>15</v>
      </c>
      <c r="L46" s="87">
        <v>13</v>
      </c>
      <c r="M46" s="88">
        <v>24</v>
      </c>
    </row>
    <row r="47" spans="2:13" ht="27.75" customHeight="1">
      <c r="B47" s="1202"/>
      <c r="C47" s="1203"/>
      <c r="D47" s="85"/>
      <c r="E47" s="1206" t="s">
        <v>31</v>
      </c>
      <c r="F47" s="1206"/>
      <c r="G47" s="1206"/>
      <c r="H47" s="1207"/>
      <c r="I47" s="86" t="s">
        <v>484</v>
      </c>
      <c r="J47" s="87" t="s">
        <v>484</v>
      </c>
      <c r="K47" s="87" t="s">
        <v>484</v>
      </c>
      <c r="L47" s="87" t="s">
        <v>484</v>
      </c>
      <c r="M47" s="88" t="s">
        <v>484</v>
      </c>
    </row>
    <row r="48" spans="2:13" ht="27.75" customHeight="1">
      <c r="B48" s="1204"/>
      <c r="C48" s="1205"/>
      <c r="D48" s="85"/>
      <c r="E48" s="1206" t="s">
        <v>32</v>
      </c>
      <c r="F48" s="1206"/>
      <c r="G48" s="1206"/>
      <c r="H48" s="1207"/>
      <c r="I48" s="86" t="s">
        <v>484</v>
      </c>
      <c r="J48" s="87" t="s">
        <v>484</v>
      </c>
      <c r="K48" s="87" t="s">
        <v>484</v>
      </c>
      <c r="L48" s="87" t="s">
        <v>484</v>
      </c>
      <c r="M48" s="88" t="s">
        <v>484</v>
      </c>
    </row>
    <row r="49" spans="2:13" ht="27.75" customHeight="1">
      <c r="B49" s="1200" t="s">
        <v>33</v>
      </c>
      <c r="C49" s="1201"/>
      <c r="D49" s="89"/>
      <c r="E49" s="1206" t="s">
        <v>34</v>
      </c>
      <c r="F49" s="1206"/>
      <c r="G49" s="1206"/>
      <c r="H49" s="1207"/>
      <c r="I49" s="86">
        <v>3923</v>
      </c>
      <c r="J49" s="87">
        <v>4257</v>
      </c>
      <c r="K49" s="87">
        <v>4566</v>
      </c>
      <c r="L49" s="87">
        <v>4755</v>
      </c>
      <c r="M49" s="88">
        <v>4792</v>
      </c>
    </row>
    <row r="50" spans="2:13" ht="27.75" customHeight="1">
      <c r="B50" s="1202"/>
      <c r="C50" s="1203"/>
      <c r="D50" s="85"/>
      <c r="E50" s="1206" t="s">
        <v>35</v>
      </c>
      <c r="F50" s="1206"/>
      <c r="G50" s="1206"/>
      <c r="H50" s="1207"/>
      <c r="I50" s="86">
        <v>3516</v>
      </c>
      <c r="J50" s="87">
        <v>3447</v>
      </c>
      <c r="K50" s="87">
        <v>3156</v>
      </c>
      <c r="L50" s="87">
        <v>2556</v>
      </c>
      <c r="M50" s="88">
        <v>2052</v>
      </c>
    </row>
    <row r="51" spans="2:13" ht="27.75" customHeight="1">
      <c r="B51" s="1204"/>
      <c r="C51" s="1205"/>
      <c r="D51" s="85"/>
      <c r="E51" s="1206" t="s">
        <v>36</v>
      </c>
      <c r="F51" s="1206"/>
      <c r="G51" s="1206"/>
      <c r="H51" s="1207"/>
      <c r="I51" s="86">
        <v>20488</v>
      </c>
      <c r="J51" s="87">
        <v>21894</v>
      </c>
      <c r="K51" s="87">
        <v>22352</v>
      </c>
      <c r="L51" s="87">
        <v>23520</v>
      </c>
      <c r="M51" s="88">
        <v>23874</v>
      </c>
    </row>
    <row r="52" spans="2:13" ht="27.75" customHeight="1" thickBot="1">
      <c r="B52" s="1208" t="s">
        <v>37</v>
      </c>
      <c r="C52" s="1209"/>
      <c r="D52" s="90"/>
      <c r="E52" s="1210" t="s">
        <v>38</v>
      </c>
      <c r="F52" s="1210"/>
      <c r="G52" s="1210"/>
      <c r="H52" s="1211"/>
      <c r="I52" s="91">
        <v>8135</v>
      </c>
      <c r="J52" s="92">
        <v>6113</v>
      </c>
      <c r="K52" s="92">
        <v>6696</v>
      </c>
      <c r="L52" s="92">
        <v>6509</v>
      </c>
      <c r="M52" s="93">
        <v>8319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52"/>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37"/>
      <c r="H50" s="1238"/>
      <c r="I50" s="1238"/>
      <c r="J50" s="1239"/>
      <c r="K50" s="354" t="s">
        <v>523</v>
      </c>
      <c r="L50" s="354" t="s">
        <v>524</v>
      </c>
      <c r="M50" s="354" t="s">
        <v>525</v>
      </c>
      <c r="N50" s="354" t="s">
        <v>526</v>
      </c>
      <c r="O50" s="354" t="s">
        <v>527</v>
      </c>
    </row>
    <row r="51" spans="1:17">
      <c r="B51" s="248"/>
      <c r="C51" s="244"/>
      <c r="D51" s="244"/>
      <c r="E51" s="244"/>
      <c r="F51" s="244"/>
      <c r="G51" s="1240" t="s">
        <v>564</v>
      </c>
      <c r="H51" s="1241"/>
      <c r="I51" s="1246" t="s">
        <v>565</v>
      </c>
      <c r="J51" s="1246"/>
      <c r="K51" s="1250"/>
      <c r="L51" s="1250"/>
      <c r="M51" s="1250"/>
      <c r="N51" s="1250"/>
      <c r="O51" s="1250"/>
    </row>
    <row r="52" spans="1:17">
      <c r="B52" s="248"/>
      <c r="C52" s="244"/>
      <c r="D52" s="244"/>
      <c r="E52" s="244"/>
      <c r="F52" s="244"/>
      <c r="G52" s="1242"/>
      <c r="H52" s="1243"/>
      <c r="I52" s="1247"/>
      <c r="J52" s="1247"/>
      <c r="K52" s="1216"/>
      <c r="L52" s="1216"/>
      <c r="M52" s="1216"/>
      <c r="N52" s="1216"/>
      <c r="O52" s="1216"/>
    </row>
    <row r="53" spans="1:17">
      <c r="A53" s="355"/>
      <c r="B53" s="248"/>
      <c r="C53" s="244"/>
      <c r="D53" s="244"/>
      <c r="E53" s="244"/>
      <c r="F53" s="244"/>
      <c r="G53" s="1242"/>
      <c r="H53" s="1243"/>
      <c r="I53" s="1226" t="s">
        <v>566</v>
      </c>
      <c r="J53" s="1226"/>
      <c r="K53" s="1251"/>
      <c r="L53" s="1251"/>
      <c r="M53" s="1251"/>
      <c r="N53" s="1251"/>
      <c r="O53" s="1251"/>
    </row>
    <row r="54" spans="1:17">
      <c r="A54" s="355"/>
      <c r="B54" s="248"/>
      <c r="C54" s="244"/>
      <c r="D54" s="244"/>
      <c r="E54" s="244"/>
      <c r="F54" s="244"/>
      <c r="G54" s="1244"/>
      <c r="H54" s="1245"/>
      <c r="I54" s="1226"/>
      <c r="J54" s="1226"/>
      <c r="K54" s="1249"/>
      <c r="L54" s="1249"/>
      <c r="M54" s="1249"/>
      <c r="N54" s="1249"/>
      <c r="O54" s="1249"/>
    </row>
    <row r="55" spans="1:17">
      <c r="A55" s="355"/>
      <c r="B55" s="248"/>
      <c r="C55" s="244"/>
      <c r="D55" s="244"/>
      <c r="E55" s="244"/>
      <c r="F55" s="244"/>
      <c r="G55" s="1220" t="s">
        <v>567</v>
      </c>
      <c r="H55" s="1221"/>
      <c r="I55" s="1226" t="s">
        <v>565</v>
      </c>
      <c r="J55" s="1226"/>
      <c r="K55" s="1250"/>
      <c r="L55" s="1250"/>
      <c r="M55" s="1250"/>
      <c r="N55" s="1250"/>
      <c r="O55" s="1250"/>
    </row>
    <row r="56" spans="1:17">
      <c r="A56" s="355"/>
      <c r="B56" s="248"/>
      <c r="C56" s="244"/>
      <c r="D56" s="244"/>
      <c r="E56" s="244"/>
      <c r="F56" s="244"/>
      <c r="G56" s="1222"/>
      <c r="H56" s="1223"/>
      <c r="I56" s="1226"/>
      <c r="J56" s="1226"/>
      <c r="K56" s="1216"/>
      <c r="L56" s="1216"/>
      <c r="M56" s="1216"/>
      <c r="N56" s="1216"/>
      <c r="O56" s="1216"/>
    </row>
    <row r="57" spans="1:17" s="355" customFormat="1">
      <c r="B57" s="356"/>
      <c r="C57" s="352"/>
      <c r="D57" s="352"/>
      <c r="E57" s="352"/>
      <c r="F57" s="352"/>
      <c r="G57" s="1222"/>
      <c r="H57" s="1223"/>
      <c r="I57" s="1218" t="s">
        <v>566</v>
      </c>
      <c r="J57" s="1218"/>
      <c r="K57" s="1251"/>
      <c r="L57" s="1251"/>
      <c r="M57" s="1251"/>
      <c r="N57" s="1251"/>
      <c r="O57" s="1251"/>
      <c r="P57" s="357"/>
      <c r="Q57" s="356"/>
    </row>
    <row r="58" spans="1:17" s="355" customFormat="1">
      <c r="A58" s="243"/>
      <c r="B58" s="356"/>
      <c r="C58" s="352"/>
      <c r="D58" s="352"/>
      <c r="E58" s="352"/>
      <c r="F58" s="352"/>
      <c r="G58" s="1224"/>
      <c r="H58" s="1225"/>
      <c r="I58" s="1218"/>
      <c r="J58" s="1218"/>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28" t="s">
        <v>571</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37"/>
      <c r="H72" s="1238"/>
      <c r="I72" s="1238"/>
      <c r="J72" s="1239"/>
      <c r="K72" s="354" t="s">
        <v>523</v>
      </c>
      <c r="L72" s="354" t="s">
        <v>524</v>
      </c>
      <c r="M72" s="354" t="s">
        <v>525</v>
      </c>
      <c r="N72" s="354" t="s">
        <v>526</v>
      </c>
      <c r="O72" s="354" t="s">
        <v>527</v>
      </c>
    </row>
    <row r="73" spans="2:30">
      <c r="B73" s="248"/>
      <c r="C73" s="244"/>
      <c r="D73" s="244"/>
      <c r="E73" s="244"/>
      <c r="F73" s="244"/>
      <c r="G73" s="1240" t="s">
        <v>564</v>
      </c>
      <c r="H73" s="1241"/>
      <c r="I73" s="1246" t="s">
        <v>565</v>
      </c>
      <c r="J73" s="1246"/>
      <c r="K73" s="1227">
        <v>84.1</v>
      </c>
      <c r="L73" s="1227">
        <v>64.2</v>
      </c>
      <c r="M73" s="1216">
        <v>70</v>
      </c>
      <c r="N73" s="1216">
        <v>69.5</v>
      </c>
      <c r="O73" s="1216">
        <v>87.9</v>
      </c>
      <c r="S73" s="243">
        <v>9.9</v>
      </c>
    </row>
    <row r="74" spans="2:30">
      <c r="B74" s="248"/>
      <c r="C74" s="244"/>
      <c r="D74" s="244"/>
      <c r="E74" s="244"/>
      <c r="F74" s="244"/>
      <c r="G74" s="1242"/>
      <c r="H74" s="1243"/>
      <c r="I74" s="1247"/>
      <c r="J74" s="1247"/>
      <c r="K74" s="1227"/>
      <c r="L74" s="1227"/>
      <c r="M74" s="1216"/>
      <c r="N74" s="1216"/>
      <c r="O74" s="1216"/>
    </row>
    <row r="75" spans="2:30">
      <c r="B75" s="248"/>
      <c r="C75" s="244"/>
      <c r="D75" s="244"/>
      <c r="E75" s="244"/>
      <c r="F75" s="244"/>
      <c r="G75" s="1242"/>
      <c r="H75" s="1243"/>
      <c r="I75" s="1226" t="s">
        <v>570</v>
      </c>
      <c r="J75" s="1226"/>
      <c r="K75" s="1248">
        <v>13.4</v>
      </c>
      <c r="L75" s="1248">
        <v>11.7</v>
      </c>
      <c r="M75" s="1248">
        <v>12.3</v>
      </c>
      <c r="N75" s="1248">
        <v>12.6</v>
      </c>
      <c r="O75" s="1248">
        <v>12.6</v>
      </c>
      <c r="U75" s="243">
        <v>81.2</v>
      </c>
      <c r="W75" s="243">
        <v>87.2</v>
      </c>
      <c r="Y75" s="243">
        <v>99.8</v>
      </c>
      <c r="AA75" s="243">
        <v>109.5</v>
      </c>
      <c r="AC75" s="243">
        <v>115.2</v>
      </c>
    </row>
    <row r="76" spans="2:30">
      <c r="B76" s="248"/>
      <c r="C76" s="244"/>
      <c r="D76" s="244"/>
      <c r="E76" s="244"/>
      <c r="F76" s="244"/>
      <c r="G76" s="1244"/>
      <c r="H76" s="1245"/>
      <c r="I76" s="1226"/>
      <c r="J76" s="1226"/>
      <c r="K76" s="1249"/>
      <c r="L76" s="1249"/>
      <c r="M76" s="1249"/>
      <c r="N76" s="1249"/>
      <c r="O76" s="1249"/>
    </row>
    <row r="77" spans="2:30">
      <c r="B77" s="248"/>
      <c r="C77" s="244"/>
      <c r="D77" s="244"/>
      <c r="E77" s="244"/>
      <c r="F77" s="244"/>
      <c r="G77" s="1220" t="s">
        <v>567</v>
      </c>
      <c r="H77" s="1221"/>
      <c r="I77" s="1226" t="s">
        <v>565</v>
      </c>
      <c r="J77" s="1226"/>
      <c r="K77" s="1227">
        <v>88.3</v>
      </c>
      <c r="L77" s="1227">
        <v>76.2</v>
      </c>
      <c r="M77" s="1216">
        <v>65.3</v>
      </c>
      <c r="N77" s="1216">
        <v>60.8</v>
      </c>
      <c r="O77" s="1216">
        <v>58.5</v>
      </c>
      <c r="R77" s="243">
        <v>12.3</v>
      </c>
      <c r="T77" s="243">
        <v>11.1</v>
      </c>
    </row>
    <row r="78" spans="2:30">
      <c r="B78" s="248"/>
      <c r="C78" s="244"/>
      <c r="D78" s="244"/>
      <c r="E78" s="244"/>
      <c r="F78" s="244"/>
      <c r="G78" s="1222"/>
      <c r="H78" s="1223"/>
      <c r="I78" s="1226"/>
      <c r="J78" s="1226"/>
      <c r="K78" s="1227"/>
      <c r="L78" s="1227"/>
      <c r="M78" s="1216"/>
      <c r="N78" s="1216"/>
      <c r="O78" s="1216"/>
    </row>
    <row r="79" spans="2:30">
      <c r="B79" s="248"/>
      <c r="C79" s="244"/>
      <c r="D79" s="244"/>
      <c r="E79" s="244"/>
      <c r="F79" s="244"/>
      <c r="G79" s="1222"/>
      <c r="H79" s="1223"/>
      <c r="I79" s="1217" t="s">
        <v>570</v>
      </c>
      <c r="J79" s="1218"/>
      <c r="K79" s="1219">
        <v>13.8</v>
      </c>
      <c r="L79" s="1219">
        <v>12.8</v>
      </c>
      <c r="M79" s="1219">
        <v>12</v>
      </c>
      <c r="N79" s="1219">
        <v>11.1</v>
      </c>
      <c r="O79" s="1219">
        <v>10.7</v>
      </c>
      <c r="V79" s="243">
        <v>53.5</v>
      </c>
      <c r="X79" s="243">
        <v>48.2</v>
      </c>
      <c r="Z79" s="243">
        <v>34.200000000000003</v>
      </c>
      <c r="AB79" s="243">
        <v>30.3</v>
      </c>
      <c r="AD79" s="243">
        <v>28.9</v>
      </c>
    </row>
    <row r="80" spans="2:30">
      <c r="B80" s="248"/>
      <c r="C80" s="244"/>
      <c r="D80" s="244"/>
      <c r="E80" s="244"/>
      <c r="F80" s="244"/>
      <c r="G80" s="1224"/>
      <c r="H80" s="1225"/>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82828</v>
      </c>
      <c r="E3" s="116"/>
      <c r="F3" s="117">
        <v>67201</v>
      </c>
      <c r="G3" s="118"/>
      <c r="H3" s="119"/>
    </row>
    <row r="4" spans="1:8">
      <c r="A4" s="120"/>
      <c r="B4" s="121"/>
      <c r="C4" s="122"/>
      <c r="D4" s="123">
        <v>54128</v>
      </c>
      <c r="E4" s="124"/>
      <c r="F4" s="125">
        <v>35210</v>
      </c>
      <c r="G4" s="126"/>
      <c r="H4" s="127"/>
    </row>
    <row r="5" spans="1:8">
      <c r="A5" s="108" t="s">
        <v>517</v>
      </c>
      <c r="B5" s="113"/>
      <c r="C5" s="114"/>
      <c r="D5" s="115">
        <v>114467</v>
      </c>
      <c r="E5" s="116"/>
      <c r="F5" s="117">
        <v>75709</v>
      </c>
      <c r="G5" s="118"/>
      <c r="H5" s="119"/>
    </row>
    <row r="6" spans="1:8">
      <c r="A6" s="120"/>
      <c r="B6" s="121"/>
      <c r="C6" s="122"/>
      <c r="D6" s="123">
        <v>66526</v>
      </c>
      <c r="E6" s="124"/>
      <c r="F6" s="125">
        <v>35212</v>
      </c>
      <c r="G6" s="126"/>
      <c r="H6" s="127"/>
    </row>
    <row r="7" spans="1:8">
      <c r="A7" s="108" t="s">
        <v>518</v>
      </c>
      <c r="B7" s="113"/>
      <c r="C7" s="114"/>
      <c r="D7" s="115">
        <v>44417</v>
      </c>
      <c r="E7" s="116"/>
      <c r="F7" s="117">
        <v>90961</v>
      </c>
      <c r="G7" s="118"/>
      <c r="H7" s="119"/>
    </row>
    <row r="8" spans="1:8">
      <c r="A8" s="120"/>
      <c r="B8" s="121"/>
      <c r="C8" s="122"/>
      <c r="D8" s="123">
        <v>35263</v>
      </c>
      <c r="E8" s="124"/>
      <c r="F8" s="125">
        <v>37720</v>
      </c>
      <c r="G8" s="126"/>
      <c r="H8" s="127"/>
    </row>
    <row r="9" spans="1:8">
      <c r="A9" s="108" t="s">
        <v>519</v>
      </c>
      <c r="B9" s="113"/>
      <c r="C9" s="114"/>
      <c r="D9" s="115">
        <v>76332</v>
      </c>
      <c r="E9" s="116"/>
      <c r="F9" s="117">
        <v>106614</v>
      </c>
      <c r="G9" s="118"/>
      <c r="H9" s="119"/>
    </row>
    <row r="10" spans="1:8">
      <c r="A10" s="120"/>
      <c r="B10" s="121"/>
      <c r="C10" s="122"/>
      <c r="D10" s="123">
        <v>39289</v>
      </c>
      <c r="E10" s="124"/>
      <c r="F10" s="125">
        <v>45545</v>
      </c>
      <c r="G10" s="126"/>
      <c r="H10" s="127"/>
    </row>
    <row r="11" spans="1:8">
      <c r="A11" s="108" t="s">
        <v>520</v>
      </c>
      <c r="B11" s="113"/>
      <c r="C11" s="114"/>
      <c r="D11" s="115">
        <v>78249</v>
      </c>
      <c r="E11" s="116"/>
      <c r="F11" s="117">
        <v>85459</v>
      </c>
      <c r="G11" s="118"/>
      <c r="H11" s="119"/>
    </row>
    <row r="12" spans="1:8">
      <c r="A12" s="120"/>
      <c r="B12" s="121"/>
      <c r="C12" s="128"/>
      <c r="D12" s="123">
        <v>38293</v>
      </c>
      <c r="E12" s="124"/>
      <c r="F12" s="125">
        <v>44378</v>
      </c>
      <c r="G12" s="126"/>
      <c r="H12" s="127"/>
    </row>
    <row r="13" spans="1:8">
      <c r="A13" s="108"/>
      <c r="B13" s="113"/>
      <c r="C13" s="129"/>
      <c r="D13" s="130">
        <v>79259</v>
      </c>
      <c r="E13" s="131"/>
      <c r="F13" s="132">
        <v>85189</v>
      </c>
      <c r="G13" s="133"/>
      <c r="H13" s="119"/>
    </row>
    <row r="14" spans="1:8">
      <c r="A14" s="120"/>
      <c r="B14" s="121"/>
      <c r="C14" s="122"/>
      <c r="D14" s="123">
        <v>46700</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5.89</v>
      </c>
      <c r="C19" s="134">
        <f>ROUND(VALUE(SUBSTITUTE(実質収支比率等に係る経年分析!G$48,"▲","-")),2)</f>
        <v>2.6</v>
      </c>
      <c r="D19" s="134">
        <f>ROUND(VALUE(SUBSTITUTE(実質収支比率等に係る経年分析!H$48,"▲","-")),2)</f>
        <v>3.15</v>
      </c>
      <c r="E19" s="134">
        <f>ROUND(VALUE(SUBSTITUTE(実質収支比率等に係る経年分析!I$48,"▲","-")),2)</f>
        <v>1.57</v>
      </c>
      <c r="F19" s="134">
        <f>ROUND(VALUE(SUBSTITUTE(実質収支比率等に係る経年分析!J$48,"▲","-")),2)</f>
        <v>0.64</v>
      </c>
    </row>
    <row r="20" spans="1:11">
      <c r="A20" s="134" t="s">
        <v>43</v>
      </c>
      <c r="B20" s="134">
        <f>ROUND(VALUE(SUBSTITUTE(実質収支比率等に係る経年分析!F$47,"▲","-")),2)</f>
        <v>19.260000000000002</v>
      </c>
      <c r="C20" s="134">
        <f>ROUND(VALUE(SUBSTITUTE(実質収支比率等に係る経年分析!G$47,"▲","-")),2)</f>
        <v>22.59</v>
      </c>
      <c r="D20" s="134">
        <f>ROUND(VALUE(SUBSTITUTE(実質収支比率等に係る経年分析!H$47,"▲","-")),2)</f>
        <v>23.66</v>
      </c>
      <c r="E20" s="134">
        <f>ROUND(VALUE(SUBSTITUTE(実質収支比率等に係る経年分析!I$47,"▲","-")),2)</f>
        <v>25.35</v>
      </c>
      <c r="F20" s="134">
        <f>ROUND(VALUE(SUBSTITUTE(実質収支比率等に係る経年分析!J$47,"▲","-")),2)</f>
        <v>25.99</v>
      </c>
    </row>
    <row r="21" spans="1:11">
      <c r="A21" s="134" t="s">
        <v>44</v>
      </c>
      <c r="B21" s="134">
        <f>IF(ISNUMBER(VALUE(SUBSTITUTE(実質収支比率等に係る経年分析!F$49,"▲","-"))),ROUND(VALUE(SUBSTITUTE(実質収支比率等に係る経年分析!F$49,"▲","-")),2),NA())</f>
        <v>8.49</v>
      </c>
      <c r="C21" s="134">
        <f>IF(ISNUMBER(VALUE(SUBSTITUTE(実質収支比率等に係る経年分析!G$49,"▲","-"))),ROUND(VALUE(SUBSTITUTE(実質収支比率等に係る経年分析!G$49,"▲","-")),2),NA())</f>
        <v>-0.34</v>
      </c>
      <c r="D21" s="134">
        <f>IF(ISNUMBER(VALUE(SUBSTITUTE(実質収支比率等に係る経年分析!H$49,"▲","-"))),ROUND(VALUE(SUBSTITUTE(実質収支比率等に係る経年分析!H$49,"▲","-")),2),NA())</f>
        <v>1.9</v>
      </c>
      <c r="E21" s="134">
        <f>IF(ISNUMBER(VALUE(SUBSTITUTE(実質収支比率等に係る経年分析!I$49,"▲","-"))),ROUND(VALUE(SUBSTITUTE(実質収支比率等に係る経年分析!I$49,"▲","-")),2),NA())</f>
        <v>0.01</v>
      </c>
      <c r="F21" s="134">
        <f>IF(ISNUMBER(VALUE(SUBSTITUTE(実質収支比率等に係る経年分析!J$49,"▲","-"))),ROUND(VALUE(SUBSTITUTE(実質収支比率等に係る経年分析!J$49,"▲","-")),2),NA())</f>
        <v>-0.13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6.42</v>
      </c>
    </row>
    <row r="36" spans="1:16">
      <c r="A36" s="135" t="str">
        <f>IF(連結実質赤字比率に係る赤字・黒字の構成分析!C$34="",NA(),連結実質赤字比率に係る赤字・黒字の構成分析!C$34)</f>
        <v>市立八幡浜総合病院事業会計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2338</v>
      </c>
      <c r="E42" s="136"/>
      <c r="F42" s="136"/>
      <c r="G42" s="136">
        <f>'実質公債費比率（分子）の構造'!L$52</f>
        <v>2298</v>
      </c>
      <c r="H42" s="136"/>
      <c r="I42" s="136"/>
      <c r="J42" s="136">
        <f>'実質公債費比率（分子）の構造'!M$52</f>
        <v>2324</v>
      </c>
      <c r="K42" s="136"/>
      <c r="L42" s="136"/>
      <c r="M42" s="136">
        <f>'実質公債費比率（分子）の構造'!N$52</f>
        <v>2490</v>
      </c>
      <c r="N42" s="136"/>
      <c r="O42" s="136"/>
      <c r="P42" s="136">
        <f>'実質公債費比率（分子）の構造'!O$52</f>
        <v>2428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185</v>
      </c>
      <c r="C44" s="136"/>
      <c r="D44" s="136"/>
      <c r="E44" s="136">
        <f>'実質公債費比率（分子）の構造'!L$50</f>
        <v>182</v>
      </c>
      <c r="F44" s="136"/>
      <c r="G44" s="136"/>
      <c r="H44" s="136">
        <f>'実質公債費比率（分子）の構造'!M$50</f>
        <v>173</v>
      </c>
      <c r="I44" s="136"/>
      <c r="J44" s="136"/>
      <c r="K44" s="136">
        <f>'実質公債費比率（分子）の構造'!N$50</f>
        <v>161</v>
      </c>
      <c r="L44" s="136"/>
      <c r="M44" s="136"/>
      <c r="N44" s="136">
        <f>'実質公債費比率（分子）の構造'!O$50</f>
        <v>138</v>
      </c>
      <c r="O44" s="136"/>
      <c r="P44" s="136"/>
    </row>
    <row r="45" spans="1:16">
      <c r="A45" s="136" t="s">
        <v>54</v>
      </c>
      <c r="B45" s="136">
        <f>'実質公債費比率（分子）の構造'!K$49</f>
        <v>103</v>
      </c>
      <c r="C45" s="136"/>
      <c r="D45" s="136"/>
      <c r="E45" s="136">
        <f>'実質公債費比率（分子）の構造'!L$49</f>
        <v>66</v>
      </c>
      <c r="F45" s="136"/>
      <c r="G45" s="136"/>
      <c r="H45" s="136">
        <f>'実質公債費比率（分子）の構造'!M$49</f>
        <v>19</v>
      </c>
      <c r="I45" s="136"/>
      <c r="J45" s="136"/>
      <c r="K45" s="136">
        <f>'実質公債費比率（分子）の構造'!N$49</f>
        <v>8</v>
      </c>
      <c r="L45" s="136"/>
      <c r="M45" s="136"/>
      <c r="N45" s="136">
        <f>'実質公債費比率（分子）の構造'!O$49</f>
        <v>7</v>
      </c>
      <c r="O45" s="136"/>
      <c r="P45" s="136"/>
    </row>
    <row r="46" spans="1:16">
      <c r="A46" s="136" t="s">
        <v>55</v>
      </c>
      <c r="B46" s="136">
        <f>'実質公債費比率（分子）の構造'!K$48</f>
        <v>553</v>
      </c>
      <c r="C46" s="136"/>
      <c r="D46" s="136"/>
      <c r="E46" s="136">
        <f>'実質公債費比率（分子）の構造'!L$48</f>
        <v>634</v>
      </c>
      <c r="F46" s="136"/>
      <c r="G46" s="136"/>
      <c r="H46" s="136">
        <f>'実質公債費比率（分子）の構造'!M$48</f>
        <v>907</v>
      </c>
      <c r="I46" s="136"/>
      <c r="J46" s="136"/>
      <c r="K46" s="136">
        <f>'実質公債費比率（分子）の構造'!N$48</f>
        <v>1114</v>
      </c>
      <c r="L46" s="136"/>
      <c r="M46" s="136"/>
      <c r="N46" s="136">
        <f>'実質公債費比率（分子）の構造'!O$48</f>
        <v>1025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2646</v>
      </c>
      <c r="C49" s="136"/>
      <c r="D49" s="136"/>
      <c r="E49" s="136">
        <f>'実質公債費比率（分子）の構造'!L$45</f>
        <v>2534</v>
      </c>
      <c r="F49" s="136"/>
      <c r="G49" s="136"/>
      <c r="H49" s="136">
        <f>'実質公債費比率（分子）の構造'!M$45</f>
        <v>2515</v>
      </c>
      <c r="I49" s="136"/>
      <c r="J49" s="136"/>
      <c r="K49" s="136">
        <f>'実質公債費比率（分子）の構造'!N$45</f>
        <v>2395</v>
      </c>
      <c r="L49" s="136"/>
      <c r="M49" s="136"/>
      <c r="N49" s="136">
        <f>'実質公債費比率（分子）の構造'!O$45</f>
        <v>2358</v>
      </c>
      <c r="O49" s="136"/>
      <c r="P49" s="136"/>
    </row>
    <row r="50" spans="1:16">
      <c r="A50" s="136" t="s">
        <v>59</v>
      </c>
      <c r="B50" s="136" t="e">
        <f>NA()</f>
        <v>#N/A</v>
      </c>
      <c r="C50" s="136">
        <f>IF(ISNUMBER('実質公債費比率（分子）の構造'!K$53),'実質公債費比率（分子）の構造'!K$53,NA())</f>
        <v>1149</v>
      </c>
      <c r="D50" s="136" t="e">
        <f>NA()</f>
        <v>#N/A</v>
      </c>
      <c r="E50" s="136" t="e">
        <f>NA()</f>
        <v>#N/A</v>
      </c>
      <c r="F50" s="136">
        <f>IF(ISNUMBER('実質公債費比率（分子）の構造'!L$53),'実質公債費比率（分子）の構造'!L$53,NA())</f>
        <v>1118</v>
      </c>
      <c r="G50" s="136" t="e">
        <f>NA()</f>
        <v>#N/A</v>
      </c>
      <c r="H50" s="136" t="e">
        <f>NA()</f>
        <v>#N/A</v>
      </c>
      <c r="I50" s="136">
        <f>IF(ISNUMBER('実質公債費比率（分子）の構造'!M$53),'実質公債費比率（分子）の構造'!M$53,NA())</f>
        <v>1290</v>
      </c>
      <c r="J50" s="136" t="e">
        <f>NA()</f>
        <v>#N/A</v>
      </c>
      <c r="K50" s="136" t="e">
        <f>NA()</f>
        <v>#N/A</v>
      </c>
      <c r="L50" s="136">
        <f>IF(ISNUMBER('実質公債費比率（分子）の構造'!N$53),'実質公債費比率（分子）の構造'!N$53,NA())</f>
        <v>1188</v>
      </c>
      <c r="M50" s="136" t="e">
        <f>NA()</f>
        <v>#N/A</v>
      </c>
      <c r="N50" s="136" t="e">
        <f>NA()</f>
        <v>#N/A</v>
      </c>
      <c r="O50" s="136">
        <f>IF(ISNUMBER('実質公債費比率（分子）の構造'!O$53),'実質公債費比率（分子）の構造'!O$53,NA())</f>
        <v>1100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20488</v>
      </c>
      <c r="E56" s="135"/>
      <c r="F56" s="135"/>
      <c r="G56" s="135">
        <f>'将来負担比率（分子）の構造'!J$51</f>
        <v>21894</v>
      </c>
      <c r="H56" s="135"/>
      <c r="I56" s="135"/>
      <c r="J56" s="135">
        <f>'将来負担比率（分子）の構造'!K$51</f>
        <v>22352</v>
      </c>
      <c r="K56" s="135"/>
      <c r="L56" s="135"/>
      <c r="M56" s="135">
        <f>'将来負担比率（分子）の構造'!L$51</f>
        <v>23520</v>
      </c>
      <c r="N56" s="135"/>
      <c r="O56" s="135"/>
      <c r="P56" s="135">
        <f>'将来負担比率（分子）の構造'!M$51</f>
        <v>23874</v>
      </c>
    </row>
    <row r="57" spans="1:16">
      <c r="A57" s="135" t="s">
        <v>35</v>
      </c>
      <c r="B57" s="135"/>
      <c r="C57" s="135"/>
      <c r="D57" s="135">
        <f>'将来負担比率（分子）の構造'!I$50</f>
        <v>3516</v>
      </c>
      <c r="E57" s="135"/>
      <c r="F57" s="135"/>
      <c r="G57" s="135">
        <f>'将来負担比率（分子）の構造'!J$50</f>
        <v>3447</v>
      </c>
      <c r="H57" s="135"/>
      <c r="I57" s="135"/>
      <c r="J57" s="135">
        <f>'将来負担比率（分子）の構造'!K$50</f>
        <v>3156</v>
      </c>
      <c r="K57" s="135"/>
      <c r="L57" s="135"/>
      <c r="M57" s="135">
        <f>'将来負担比率（分子）の構造'!L$50</f>
        <v>2556</v>
      </c>
      <c r="N57" s="135"/>
      <c r="O57" s="135"/>
      <c r="P57" s="135">
        <f>'将来負担比率（分子）の構造'!M$50</f>
        <v>2052</v>
      </c>
    </row>
    <row r="58" spans="1:16">
      <c r="A58" s="135" t="s">
        <v>34</v>
      </c>
      <c r="B58" s="135"/>
      <c r="C58" s="135"/>
      <c r="D58" s="135">
        <f>'将来負担比率（分子）の構造'!I$49</f>
        <v>3923</v>
      </c>
      <c r="E58" s="135"/>
      <c r="F58" s="135"/>
      <c r="G58" s="135">
        <f>'将来負担比率（分子）の構造'!J$49</f>
        <v>4257</v>
      </c>
      <c r="H58" s="135"/>
      <c r="I58" s="135"/>
      <c r="J58" s="135">
        <f>'将来負担比率（分子）の構造'!K$49</f>
        <v>4566</v>
      </c>
      <c r="K58" s="135"/>
      <c r="L58" s="135"/>
      <c r="M58" s="135">
        <f>'将来負担比率（分子）の構造'!L$49</f>
        <v>4755</v>
      </c>
      <c r="N58" s="135"/>
      <c r="O58" s="135"/>
      <c r="P58" s="135">
        <f>'将来負担比率（分子）の構造'!M$49</f>
        <v>4792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376</v>
      </c>
      <c r="C61" s="135"/>
      <c r="D61" s="135"/>
      <c r="E61" s="135">
        <f>'将来負担比率（分子）の構造'!J$46</f>
        <v>378</v>
      </c>
      <c r="F61" s="135"/>
      <c r="G61" s="135"/>
      <c r="H61" s="135">
        <f>'将来負担比率（分子）の構造'!K$46</f>
        <v>15</v>
      </c>
      <c r="I61" s="135"/>
      <c r="J61" s="135"/>
      <c r="K61" s="135">
        <f>'将来負担比率（分子）の構造'!L$46</f>
        <v>13</v>
      </c>
      <c r="L61" s="135"/>
      <c r="M61" s="135"/>
      <c r="N61" s="135">
        <f>'将来負担比率（分子）の構造'!M$46</f>
        <v>24</v>
      </c>
      <c r="O61" s="135"/>
      <c r="P61" s="135"/>
    </row>
    <row r="62" spans="1:16">
      <c r="A62" s="135" t="s">
        <v>29</v>
      </c>
      <c r="B62" s="135">
        <f>'将来負担比率（分子）の構造'!I$45</f>
        <v>3247</v>
      </c>
      <c r="C62" s="135"/>
      <c r="D62" s="135"/>
      <c r="E62" s="135">
        <f>'将来負担比率（分子）の構造'!J$45</f>
        <v>3122</v>
      </c>
      <c r="F62" s="135"/>
      <c r="G62" s="135"/>
      <c r="H62" s="135">
        <f>'将来負担比率（分子）の構造'!K$45</f>
        <v>2891</v>
      </c>
      <c r="I62" s="135"/>
      <c r="J62" s="135"/>
      <c r="K62" s="135">
        <f>'将来負担比率（分子）の構造'!L$45</f>
        <v>2629</v>
      </c>
      <c r="L62" s="135"/>
      <c r="M62" s="135"/>
      <c r="N62" s="135">
        <f>'将来負担比率（分子）の構造'!M$45</f>
        <v>2538</v>
      </c>
      <c r="O62" s="135"/>
      <c r="P62" s="135"/>
    </row>
    <row r="63" spans="1:16">
      <c r="A63" s="135" t="s">
        <v>28</v>
      </c>
      <c r="B63" s="135">
        <f>'将来負担比率（分子）の構造'!I$44</f>
        <v>406</v>
      </c>
      <c r="C63" s="135"/>
      <c r="D63" s="135"/>
      <c r="E63" s="135">
        <f>'将来負担比率（分子）の構造'!J$44</f>
        <v>316</v>
      </c>
      <c r="F63" s="135"/>
      <c r="G63" s="135"/>
      <c r="H63" s="135">
        <f>'将来負担比率（分子）の構造'!K$44</f>
        <v>270</v>
      </c>
      <c r="I63" s="135"/>
      <c r="J63" s="135"/>
      <c r="K63" s="135">
        <f>'将来負担比率（分子）の構造'!L$44</f>
        <v>236</v>
      </c>
      <c r="L63" s="135"/>
      <c r="M63" s="135"/>
      <c r="N63" s="135">
        <f>'将来負担比率（分子）の構造'!M$44</f>
        <v>201</v>
      </c>
      <c r="O63" s="135"/>
      <c r="P63" s="135"/>
    </row>
    <row r="64" spans="1:16">
      <c r="A64" s="135" t="s">
        <v>27</v>
      </c>
      <c r="B64" s="135">
        <f>'将来負担比率（分子）の構造'!I$43</f>
        <v>9337</v>
      </c>
      <c r="C64" s="135"/>
      <c r="D64" s="135"/>
      <c r="E64" s="135">
        <f>'将来負担比率（分子）の構造'!J$43</f>
        <v>8900</v>
      </c>
      <c r="F64" s="135"/>
      <c r="G64" s="135"/>
      <c r="H64" s="135">
        <f>'将来負担比率（分子）の構造'!K$43</f>
        <v>11375</v>
      </c>
      <c r="I64" s="135"/>
      <c r="J64" s="135"/>
      <c r="K64" s="135">
        <f>'将来負担比率（分子）の構造'!L$43</f>
        <v>12252</v>
      </c>
      <c r="L64" s="135"/>
      <c r="M64" s="135"/>
      <c r="N64" s="135">
        <f>'将来負担比率（分子）の構造'!M$43</f>
        <v>14102</v>
      </c>
      <c r="O64" s="135"/>
      <c r="P64" s="135"/>
    </row>
    <row r="65" spans="1:16">
      <c r="A65" s="135" t="s">
        <v>26</v>
      </c>
      <c r="B65" s="135">
        <f>'将来負担比率（分子）の構造'!I$42</f>
        <v>957</v>
      </c>
      <c r="C65" s="135"/>
      <c r="D65" s="135"/>
      <c r="E65" s="135">
        <f>'将来負担比率（分子）の構造'!J$42</f>
        <v>822</v>
      </c>
      <c r="F65" s="135"/>
      <c r="G65" s="135"/>
      <c r="H65" s="135">
        <f>'将来負担比率（分子）の構造'!K$42</f>
        <v>690</v>
      </c>
      <c r="I65" s="135"/>
      <c r="J65" s="135"/>
      <c r="K65" s="135">
        <f>'将来負担比率（分子）の構造'!L$42</f>
        <v>560</v>
      </c>
      <c r="L65" s="135"/>
      <c r="M65" s="135"/>
      <c r="N65" s="135">
        <f>'将来負担比率（分子）の構造'!M$42</f>
        <v>445</v>
      </c>
      <c r="O65" s="135"/>
      <c r="P65" s="135"/>
    </row>
    <row r="66" spans="1:16">
      <c r="A66" s="135" t="s">
        <v>25</v>
      </c>
      <c r="B66" s="135">
        <f>'将来負担比率（分子）の構造'!I$41</f>
        <v>21739</v>
      </c>
      <c r="C66" s="135"/>
      <c r="D66" s="135"/>
      <c r="E66" s="135">
        <f>'将来負担比率（分子）の構造'!J$41</f>
        <v>22173</v>
      </c>
      <c r="F66" s="135"/>
      <c r="G66" s="135"/>
      <c r="H66" s="135">
        <f>'将来負担比率（分子）の構造'!K$41</f>
        <v>21529</v>
      </c>
      <c r="I66" s="135"/>
      <c r="J66" s="135"/>
      <c r="K66" s="135">
        <f>'将来負担比率（分子）の構造'!L$41</f>
        <v>21651</v>
      </c>
      <c r="L66" s="135"/>
      <c r="M66" s="135"/>
      <c r="N66" s="135">
        <f>'将来負担比率（分子）の構造'!M$41</f>
        <v>21727</v>
      </c>
      <c r="O66" s="135"/>
      <c r="P66" s="135"/>
    </row>
    <row r="67" spans="1:16">
      <c r="A67" s="135" t="s">
        <v>63</v>
      </c>
      <c r="B67" s="135" t="e">
        <f>NA()</f>
        <v>#N/A</v>
      </c>
      <c r="C67" s="135">
        <f>IF(ISNUMBER('将来負担比率（分子）の構造'!I$52), IF('将来負担比率（分子）の構造'!I$52 &lt; 0, 0, '将来負担比率（分子）の構造'!I$52), NA())</f>
        <v>8135</v>
      </c>
      <c r="D67" s="135" t="e">
        <f>NA()</f>
        <v>#N/A</v>
      </c>
      <c r="E67" s="135" t="e">
        <f>NA()</f>
        <v>#N/A</v>
      </c>
      <c r="F67" s="135">
        <f>IF(ISNUMBER('将来負担比率（分子）の構造'!J$52), IF('将来負担比率（分子）の構造'!J$52 &lt; 0, 0, '将来負担比率（分子）の構造'!J$52), NA())</f>
        <v>6113</v>
      </c>
      <c r="G67" s="135" t="e">
        <f>NA()</f>
        <v>#N/A</v>
      </c>
      <c r="H67" s="135" t="e">
        <f>NA()</f>
        <v>#N/A</v>
      </c>
      <c r="I67" s="135">
        <f>IF(ISNUMBER('将来負担比率（分子）の構造'!K$52), IF('将来負担比率（分子）の構造'!K$52 &lt; 0, 0, '将来負担比率（分子）の構造'!K$52), NA())</f>
        <v>6696</v>
      </c>
      <c r="J67" s="135" t="e">
        <f>NA()</f>
        <v>#N/A</v>
      </c>
      <c r="K67" s="135" t="e">
        <f>NA()</f>
        <v>#N/A</v>
      </c>
      <c r="L67" s="135">
        <f>IF(ISNUMBER('将来負担比率（分子）の構造'!L$52), IF('将来負担比率（分子）の構造'!L$52 &lt; 0, 0, '将来負担比率（分子）の構造'!L$52), NA())</f>
        <v>6509</v>
      </c>
      <c r="M67" s="135" t="e">
        <f>NA()</f>
        <v>#N/A</v>
      </c>
      <c r="N67" s="135" t="e">
        <f>NA()</f>
        <v>#N/A</v>
      </c>
      <c r="O67" s="135">
        <f>IF(ISNUMBER('将来負担比率（分子）の構造'!M$52), IF('将来負担比率（分子）の構造'!M$52 &lt; 0, 0, '将来負担比率（分子）の構造'!M$52), NA())</f>
        <v>8319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3506350</v>
      </c>
      <c r="S5" s="669"/>
      <c r="T5" s="669"/>
      <c r="U5" s="669"/>
      <c r="V5" s="669"/>
      <c r="W5" s="669"/>
      <c r="X5" s="669"/>
      <c r="Y5" s="716"/>
      <c r="Z5" s="729">
        <v>17.3</v>
      </c>
      <c r="AA5" s="729"/>
      <c r="AB5" s="729"/>
      <c r="AC5" s="729"/>
      <c r="AD5" s="730">
        <v>3424301</v>
      </c>
      <c r="AE5" s="730"/>
      <c r="AF5" s="730"/>
      <c r="AG5" s="730"/>
      <c r="AH5" s="730"/>
      <c r="AI5" s="730"/>
      <c r="AJ5" s="730"/>
      <c r="AK5" s="730"/>
      <c r="AL5" s="717">
        <v>31.3</v>
      </c>
      <c r="AM5" s="686"/>
      <c r="AN5" s="686"/>
      <c r="AO5" s="718"/>
      <c r="AP5" s="705" t="s">
        <v>205</v>
      </c>
      <c r="AQ5" s="706"/>
      <c r="AR5" s="706"/>
      <c r="AS5" s="706"/>
      <c r="AT5" s="706"/>
      <c r="AU5" s="706"/>
      <c r="AV5" s="706"/>
      <c r="AW5" s="706"/>
      <c r="AX5" s="706"/>
      <c r="AY5" s="706"/>
      <c r="AZ5" s="706"/>
      <c r="BA5" s="706"/>
      <c r="BB5" s="706"/>
      <c r="BC5" s="706"/>
      <c r="BD5" s="706"/>
      <c r="BE5" s="706"/>
      <c r="BF5" s="707"/>
      <c r="BG5" s="618">
        <v>3423813</v>
      </c>
      <c r="BH5" s="619"/>
      <c r="BI5" s="619"/>
      <c r="BJ5" s="619"/>
      <c r="BK5" s="619"/>
      <c r="BL5" s="619"/>
      <c r="BM5" s="619"/>
      <c r="BN5" s="620"/>
      <c r="BO5" s="671">
        <v>97.6</v>
      </c>
      <c r="BP5" s="671"/>
      <c r="BQ5" s="671"/>
      <c r="BR5" s="671"/>
      <c r="BS5" s="672">
        <v>39292</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131723</v>
      </c>
      <c r="S6" s="619"/>
      <c r="T6" s="619"/>
      <c r="U6" s="619"/>
      <c r="V6" s="619"/>
      <c r="W6" s="619"/>
      <c r="X6" s="619"/>
      <c r="Y6" s="620"/>
      <c r="Z6" s="671">
        <v>0.6</v>
      </c>
      <c r="AA6" s="671"/>
      <c r="AB6" s="671"/>
      <c r="AC6" s="671"/>
      <c r="AD6" s="672">
        <v>131723</v>
      </c>
      <c r="AE6" s="672"/>
      <c r="AF6" s="672"/>
      <c r="AG6" s="672"/>
      <c r="AH6" s="672"/>
      <c r="AI6" s="672"/>
      <c r="AJ6" s="672"/>
      <c r="AK6" s="672"/>
      <c r="AL6" s="641">
        <v>1.2</v>
      </c>
      <c r="AM6" s="673"/>
      <c r="AN6" s="673"/>
      <c r="AO6" s="674"/>
      <c r="AP6" s="615" t="s">
        <v>210</v>
      </c>
      <c r="AQ6" s="616"/>
      <c r="AR6" s="616"/>
      <c r="AS6" s="616"/>
      <c r="AT6" s="616"/>
      <c r="AU6" s="616"/>
      <c r="AV6" s="616"/>
      <c r="AW6" s="616"/>
      <c r="AX6" s="616"/>
      <c r="AY6" s="616"/>
      <c r="AZ6" s="616"/>
      <c r="BA6" s="616"/>
      <c r="BB6" s="616"/>
      <c r="BC6" s="616"/>
      <c r="BD6" s="616"/>
      <c r="BE6" s="616"/>
      <c r="BF6" s="617"/>
      <c r="BG6" s="618">
        <v>3423813</v>
      </c>
      <c r="BH6" s="619"/>
      <c r="BI6" s="619"/>
      <c r="BJ6" s="619"/>
      <c r="BK6" s="619"/>
      <c r="BL6" s="619"/>
      <c r="BM6" s="619"/>
      <c r="BN6" s="620"/>
      <c r="BO6" s="671">
        <v>97.6</v>
      </c>
      <c r="BP6" s="671"/>
      <c r="BQ6" s="671"/>
      <c r="BR6" s="671"/>
      <c r="BS6" s="672">
        <v>39292</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160645</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160645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10994</v>
      </c>
      <c r="S7" s="619"/>
      <c r="T7" s="619"/>
      <c r="U7" s="619"/>
      <c r="V7" s="619"/>
      <c r="W7" s="619"/>
      <c r="X7" s="619"/>
      <c r="Y7" s="620"/>
      <c r="Z7" s="671">
        <v>0.1</v>
      </c>
      <c r="AA7" s="671"/>
      <c r="AB7" s="671"/>
      <c r="AC7" s="671"/>
      <c r="AD7" s="672">
        <v>10994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1539953</v>
      </c>
      <c r="BH7" s="619"/>
      <c r="BI7" s="619"/>
      <c r="BJ7" s="619"/>
      <c r="BK7" s="619"/>
      <c r="BL7" s="619"/>
      <c r="BM7" s="619"/>
      <c r="BN7" s="620"/>
      <c r="BO7" s="671">
        <v>43.9</v>
      </c>
      <c r="BP7" s="671"/>
      <c r="BQ7" s="671"/>
      <c r="BR7" s="671"/>
      <c r="BS7" s="672">
        <v>39292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2356022</v>
      </c>
      <c r="CS7" s="619"/>
      <c r="CT7" s="619"/>
      <c r="CU7" s="619"/>
      <c r="CV7" s="619"/>
      <c r="CW7" s="619"/>
      <c r="CX7" s="619"/>
      <c r="CY7" s="620"/>
      <c r="CZ7" s="671">
        <v>11.8</v>
      </c>
      <c r="DA7" s="671"/>
      <c r="DB7" s="671"/>
      <c r="DC7" s="671"/>
      <c r="DD7" s="624">
        <v>59590</v>
      </c>
      <c r="DE7" s="619"/>
      <c r="DF7" s="619"/>
      <c r="DG7" s="619"/>
      <c r="DH7" s="619"/>
      <c r="DI7" s="619"/>
      <c r="DJ7" s="619"/>
      <c r="DK7" s="619"/>
      <c r="DL7" s="619"/>
      <c r="DM7" s="619"/>
      <c r="DN7" s="619"/>
      <c r="DO7" s="619"/>
      <c r="DP7" s="620"/>
      <c r="DQ7" s="624">
        <v>1877577</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21966</v>
      </c>
      <c r="S8" s="619"/>
      <c r="T8" s="619"/>
      <c r="U8" s="619"/>
      <c r="V8" s="619"/>
      <c r="W8" s="619"/>
      <c r="X8" s="619"/>
      <c r="Y8" s="620"/>
      <c r="Z8" s="671">
        <v>0.1</v>
      </c>
      <c r="AA8" s="671"/>
      <c r="AB8" s="671"/>
      <c r="AC8" s="671"/>
      <c r="AD8" s="672">
        <v>21966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56557</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5892651</v>
      </c>
      <c r="CS8" s="619"/>
      <c r="CT8" s="619"/>
      <c r="CU8" s="619"/>
      <c r="CV8" s="619"/>
      <c r="CW8" s="619"/>
      <c r="CX8" s="619"/>
      <c r="CY8" s="620"/>
      <c r="CZ8" s="671">
        <v>29.4</v>
      </c>
      <c r="DA8" s="671"/>
      <c r="DB8" s="671"/>
      <c r="DC8" s="671"/>
      <c r="DD8" s="624">
        <v>7297</v>
      </c>
      <c r="DE8" s="619"/>
      <c r="DF8" s="619"/>
      <c r="DG8" s="619"/>
      <c r="DH8" s="619"/>
      <c r="DI8" s="619"/>
      <c r="DJ8" s="619"/>
      <c r="DK8" s="619"/>
      <c r="DL8" s="619"/>
      <c r="DM8" s="619"/>
      <c r="DN8" s="619"/>
      <c r="DO8" s="619"/>
      <c r="DP8" s="620"/>
      <c r="DQ8" s="624">
        <v>3150749</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22103</v>
      </c>
      <c r="S9" s="619"/>
      <c r="T9" s="619"/>
      <c r="U9" s="619"/>
      <c r="V9" s="619"/>
      <c r="W9" s="619"/>
      <c r="X9" s="619"/>
      <c r="Y9" s="620"/>
      <c r="Z9" s="671">
        <v>0.1</v>
      </c>
      <c r="AA9" s="671"/>
      <c r="AB9" s="671"/>
      <c r="AC9" s="671"/>
      <c r="AD9" s="672">
        <v>22103</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1243616</v>
      </c>
      <c r="BH9" s="619"/>
      <c r="BI9" s="619"/>
      <c r="BJ9" s="619"/>
      <c r="BK9" s="619"/>
      <c r="BL9" s="619"/>
      <c r="BM9" s="619"/>
      <c r="BN9" s="620"/>
      <c r="BO9" s="671">
        <v>35.5</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2688727</v>
      </c>
      <c r="CS9" s="619"/>
      <c r="CT9" s="619"/>
      <c r="CU9" s="619"/>
      <c r="CV9" s="619"/>
      <c r="CW9" s="619"/>
      <c r="CX9" s="619"/>
      <c r="CY9" s="620"/>
      <c r="CZ9" s="671">
        <v>13.4</v>
      </c>
      <c r="DA9" s="671"/>
      <c r="DB9" s="671"/>
      <c r="DC9" s="671"/>
      <c r="DD9" s="624">
        <v>559482</v>
      </c>
      <c r="DE9" s="619"/>
      <c r="DF9" s="619"/>
      <c r="DG9" s="619"/>
      <c r="DH9" s="619"/>
      <c r="DI9" s="619"/>
      <c r="DJ9" s="619"/>
      <c r="DK9" s="619"/>
      <c r="DL9" s="619"/>
      <c r="DM9" s="619"/>
      <c r="DN9" s="619"/>
      <c r="DO9" s="619"/>
      <c r="DP9" s="620"/>
      <c r="DQ9" s="624">
        <v>1639364</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702946</v>
      </c>
      <c r="S10" s="619"/>
      <c r="T10" s="619"/>
      <c r="U10" s="619"/>
      <c r="V10" s="619"/>
      <c r="W10" s="619"/>
      <c r="X10" s="619"/>
      <c r="Y10" s="620"/>
      <c r="Z10" s="671">
        <v>3.5</v>
      </c>
      <c r="AA10" s="671"/>
      <c r="AB10" s="671"/>
      <c r="AC10" s="671"/>
      <c r="AD10" s="672">
        <v>702946</v>
      </c>
      <c r="AE10" s="672"/>
      <c r="AF10" s="672"/>
      <c r="AG10" s="672"/>
      <c r="AH10" s="672"/>
      <c r="AI10" s="672"/>
      <c r="AJ10" s="672"/>
      <c r="AK10" s="672"/>
      <c r="AL10" s="641">
        <v>6.4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100576</v>
      </c>
      <c r="BH10" s="619"/>
      <c r="BI10" s="619"/>
      <c r="BJ10" s="619"/>
      <c r="BK10" s="619"/>
      <c r="BL10" s="619"/>
      <c r="BM10" s="619"/>
      <c r="BN10" s="620"/>
      <c r="BO10" s="671">
        <v>2.9</v>
      </c>
      <c r="BP10" s="671"/>
      <c r="BQ10" s="671"/>
      <c r="BR10" s="671"/>
      <c r="BS10" s="624">
        <v>16554</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20953</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953</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139204</v>
      </c>
      <c r="BH11" s="619"/>
      <c r="BI11" s="619"/>
      <c r="BJ11" s="619"/>
      <c r="BK11" s="619"/>
      <c r="BL11" s="619"/>
      <c r="BM11" s="619"/>
      <c r="BN11" s="620"/>
      <c r="BO11" s="671">
        <v>4</v>
      </c>
      <c r="BP11" s="671"/>
      <c r="BQ11" s="671"/>
      <c r="BR11" s="671"/>
      <c r="BS11" s="624">
        <v>22738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1257762</v>
      </c>
      <c r="CS11" s="619"/>
      <c r="CT11" s="619"/>
      <c r="CU11" s="619"/>
      <c r="CV11" s="619"/>
      <c r="CW11" s="619"/>
      <c r="CX11" s="619"/>
      <c r="CY11" s="620"/>
      <c r="CZ11" s="671">
        <v>6.3</v>
      </c>
      <c r="DA11" s="671"/>
      <c r="DB11" s="671"/>
      <c r="DC11" s="671"/>
      <c r="DD11" s="624">
        <v>596897</v>
      </c>
      <c r="DE11" s="619"/>
      <c r="DF11" s="619"/>
      <c r="DG11" s="619"/>
      <c r="DH11" s="619"/>
      <c r="DI11" s="619"/>
      <c r="DJ11" s="619"/>
      <c r="DK11" s="619"/>
      <c r="DL11" s="619"/>
      <c r="DM11" s="619"/>
      <c r="DN11" s="619"/>
      <c r="DO11" s="619"/>
      <c r="DP11" s="620"/>
      <c r="DQ11" s="624">
        <v>585341</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1565165</v>
      </c>
      <c r="BH12" s="619"/>
      <c r="BI12" s="619"/>
      <c r="BJ12" s="619"/>
      <c r="BK12" s="619"/>
      <c r="BL12" s="619"/>
      <c r="BM12" s="619"/>
      <c r="BN12" s="620"/>
      <c r="BO12" s="671">
        <v>44.6</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330541</v>
      </c>
      <c r="CS12" s="619"/>
      <c r="CT12" s="619"/>
      <c r="CU12" s="619"/>
      <c r="CV12" s="619"/>
      <c r="CW12" s="619"/>
      <c r="CX12" s="619"/>
      <c r="CY12" s="620"/>
      <c r="CZ12" s="671">
        <v>1.6</v>
      </c>
      <c r="DA12" s="671"/>
      <c r="DB12" s="671"/>
      <c r="DC12" s="671"/>
      <c r="DD12" s="624">
        <v>810</v>
      </c>
      <c r="DE12" s="619"/>
      <c r="DF12" s="619"/>
      <c r="DG12" s="619"/>
      <c r="DH12" s="619"/>
      <c r="DI12" s="619"/>
      <c r="DJ12" s="619"/>
      <c r="DK12" s="619"/>
      <c r="DL12" s="619"/>
      <c r="DM12" s="619"/>
      <c r="DN12" s="619"/>
      <c r="DO12" s="619"/>
      <c r="DP12" s="620"/>
      <c r="DQ12" s="624">
        <v>82800</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20389</v>
      </c>
      <c r="S13" s="619"/>
      <c r="T13" s="619"/>
      <c r="U13" s="619"/>
      <c r="V13" s="619"/>
      <c r="W13" s="619"/>
      <c r="X13" s="619"/>
      <c r="Y13" s="620"/>
      <c r="Z13" s="671">
        <v>0.1</v>
      </c>
      <c r="AA13" s="671"/>
      <c r="AB13" s="671"/>
      <c r="AC13" s="671"/>
      <c r="AD13" s="672">
        <v>20389</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1558554</v>
      </c>
      <c r="BH13" s="619"/>
      <c r="BI13" s="619"/>
      <c r="BJ13" s="619"/>
      <c r="BK13" s="619"/>
      <c r="BL13" s="619"/>
      <c r="BM13" s="619"/>
      <c r="BN13" s="620"/>
      <c r="BO13" s="671">
        <v>44.4</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2071415</v>
      </c>
      <c r="CS13" s="619"/>
      <c r="CT13" s="619"/>
      <c r="CU13" s="619"/>
      <c r="CV13" s="619"/>
      <c r="CW13" s="619"/>
      <c r="CX13" s="619"/>
      <c r="CY13" s="620"/>
      <c r="CZ13" s="671">
        <v>10.3</v>
      </c>
      <c r="DA13" s="671"/>
      <c r="DB13" s="671"/>
      <c r="DC13" s="671"/>
      <c r="DD13" s="624">
        <v>738455</v>
      </c>
      <c r="DE13" s="619"/>
      <c r="DF13" s="619"/>
      <c r="DG13" s="619"/>
      <c r="DH13" s="619"/>
      <c r="DI13" s="619"/>
      <c r="DJ13" s="619"/>
      <c r="DK13" s="619"/>
      <c r="DL13" s="619"/>
      <c r="DM13" s="619"/>
      <c r="DN13" s="619"/>
      <c r="DO13" s="619"/>
      <c r="DP13" s="620"/>
      <c r="DQ13" s="624">
        <v>1469082</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83330</v>
      </c>
      <c r="BH14" s="619"/>
      <c r="BI14" s="619"/>
      <c r="BJ14" s="619"/>
      <c r="BK14" s="619"/>
      <c r="BL14" s="619"/>
      <c r="BM14" s="619"/>
      <c r="BN14" s="620"/>
      <c r="BO14" s="671">
        <v>2.4</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754829</v>
      </c>
      <c r="CS14" s="619"/>
      <c r="CT14" s="619"/>
      <c r="CU14" s="619"/>
      <c r="CV14" s="619"/>
      <c r="CW14" s="619"/>
      <c r="CX14" s="619"/>
      <c r="CY14" s="620"/>
      <c r="CZ14" s="671">
        <v>3.8</v>
      </c>
      <c r="DA14" s="671"/>
      <c r="DB14" s="671"/>
      <c r="DC14" s="671"/>
      <c r="DD14" s="624">
        <v>30825</v>
      </c>
      <c r="DE14" s="619"/>
      <c r="DF14" s="619"/>
      <c r="DG14" s="619"/>
      <c r="DH14" s="619"/>
      <c r="DI14" s="619"/>
      <c r="DJ14" s="619"/>
      <c r="DK14" s="619"/>
      <c r="DL14" s="619"/>
      <c r="DM14" s="619"/>
      <c r="DN14" s="619"/>
      <c r="DO14" s="619"/>
      <c r="DP14" s="620"/>
      <c r="DQ14" s="624">
        <v>689770</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6827</v>
      </c>
      <c r="S15" s="619"/>
      <c r="T15" s="619"/>
      <c r="U15" s="619"/>
      <c r="V15" s="619"/>
      <c r="W15" s="619"/>
      <c r="X15" s="619"/>
      <c r="Y15" s="620"/>
      <c r="Z15" s="671">
        <v>0</v>
      </c>
      <c r="AA15" s="671"/>
      <c r="AB15" s="671"/>
      <c r="AC15" s="671"/>
      <c r="AD15" s="672">
        <v>6827</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235365</v>
      </c>
      <c r="BH15" s="619"/>
      <c r="BI15" s="619"/>
      <c r="BJ15" s="619"/>
      <c r="BK15" s="619"/>
      <c r="BL15" s="619"/>
      <c r="BM15" s="619"/>
      <c r="BN15" s="620"/>
      <c r="BO15" s="671">
        <v>6.7</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2116787</v>
      </c>
      <c r="CS15" s="619"/>
      <c r="CT15" s="619"/>
      <c r="CU15" s="619"/>
      <c r="CV15" s="619"/>
      <c r="CW15" s="619"/>
      <c r="CX15" s="619"/>
      <c r="CY15" s="620"/>
      <c r="CZ15" s="671">
        <v>10.6</v>
      </c>
      <c r="DA15" s="671"/>
      <c r="DB15" s="671"/>
      <c r="DC15" s="671"/>
      <c r="DD15" s="624">
        <v>818203</v>
      </c>
      <c r="DE15" s="619"/>
      <c r="DF15" s="619"/>
      <c r="DG15" s="619"/>
      <c r="DH15" s="619"/>
      <c r="DI15" s="619"/>
      <c r="DJ15" s="619"/>
      <c r="DK15" s="619"/>
      <c r="DL15" s="619"/>
      <c r="DM15" s="619"/>
      <c r="DN15" s="619"/>
      <c r="DO15" s="619"/>
      <c r="DP15" s="620"/>
      <c r="DQ15" s="624">
        <v>1117152</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7494458</v>
      </c>
      <c r="S16" s="619"/>
      <c r="T16" s="619"/>
      <c r="U16" s="619"/>
      <c r="V16" s="619"/>
      <c r="W16" s="619"/>
      <c r="X16" s="619"/>
      <c r="Y16" s="620"/>
      <c r="Z16" s="671">
        <v>36.9</v>
      </c>
      <c r="AA16" s="671"/>
      <c r="AB16" s="671"/>
      <c r="AC16" s="671"/>
      <c r="AD16" s="672">
        <v>6563977</v>
      </c>
      <c r="AE16" s="672"/>
      <c r="AF16" s="672"/>
      <c r="AG16" s="672"/>
      <c r="AH16" s="672"/>
      <c r="AI16" s="672"/>
      <c r="AJ16" s="672"/>
      <c r="AK16" s="672"/>
      <c r="AL16" s="641">
        <v>60</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34056</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19444</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6563977</v>
      </c>
      <c r="S17" s="619"/>
      <c r="T17" s="619"/>
      <c r="U17" s="619"/>
      <c r="V17" s="619"/>
      <c r="W17" s="619"/>
      <c r="X17" s="619"/>
      <c r="Y17" s="620"/>
      <c r="Z17" s="671">
        <v>32.299999999999997</v>
      </c>
      <c r="AA17" s="671"/>
      <c r="AB17" s="671"/>
      <c r="AC17" s="671"/>
      <c r="AD17" s="672">
        <v>6563977</v>
      </c>
      <c r="AE17" s="672"/>
      <c r="AF17" s="672"/>
      <c r="AG17" s="672"/>
      <c r="AH17" s="672"/>
      <c r="AI17" s="672"/>
      <c r="AJ17" s="672"/>
      <c r="AK17" s="672"/>
      <c r="AL17" s="641">
        <v>60</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2358424</v>
      </c>
      <c r="CS17" s="619"/>
      <c r="CT17" s="619"/>
      <c r="CU17" s="619"/>
      <c r="CV17" s="619"/>
      <c r="CW17" s="619"/>
      <c r="CX17" s="619"/>
      <c r="CY17" s="620"/>
      <c r="CZ17" s="671">
        <v>11.8</v>
      </c>
      <c r="DA17" s="671"/>
      <c r="DB17" s="671"/>
      <c r="DC17" s="671"/>
      <c r="DD17" s="624" t="s">
        <v>109</v>
      </c>
      <c r="DE17" s="619"/>
      <c r="DF17" s="619"/>
      <c r="DG17" s="619"/>
      <c r="DH17" s="619"/>
      <c r="DI17" s="619"/>
      <c r="DJ17" s="619"/>
      <c r="DK17" s="619"/>
      <c r="DL17" s="619"/>
      <c r="DM17" s="619"/>
      <c r="DN17" s="619"/>
      <c r="DO17" s="619"/>
      <c r="DP17" s="620"/>
      <c r="DQ17" s="624">
        <v>2016159</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930481</v>
      </c>
      <c r="S18" s="619"/>
      <c r="T18" s="619"/>
      <c r="U18" s="619"/>
      <c r="V18" s="619"/>
      <c r="W18" s="619"/>
      <c r="X18" s="619"/>
      <c r="Y18" s="620"/>
      <c r="Z18" s="671">
        <v>4.5999999999999996</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82537</v>
      </c>
      <c r="BH19" s="619"/>
      <c r="BI19" s="619"/>
      <c r="BJ19" s="619"/>
      <c r="BK19" s="619"/>
      <c r="BL19" s="619"/>
      <c r="BM19" s="619"/>
      <c r="BN19" s="620"/>
      <c r="BO19" s="671">
        <v>2.4</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11917756</v>
      </c>
      <c r="S20" s="619"/>
      <c r="T20" s="619"/>
      <c r="U20" s="619"/>
      <c r="V20" s="619"/>
      <c r="W20" s="619"/>
      <c r="X20" s="619"/>
      <c r="Y20" s="620"/>
      <c r="Z20" s="671">
        <v>58.6</v>
      </c>
      <c r="AA20" s="671"/>
      <c r="AB20" s="671"/>
      <c r="AC20" s="671"/>
      <c r="AD20" s="672">
        <v>10905226</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82537</v>
      </c>
      <c r="BH20" s="619"/>
      <c r="BI20" s="619"/>
      <c r="BJ20" s="619"/>
      <c r="BK20" s="619"/>
      <c r="BL20" s="619"/>
      <c r="BM20" s="619"/>
      <c r="BN20" s="620"/>
      <c r="BO20" s="671">
        <v>2.4</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20042812</v>
      </c>
      <c r="CS20" s="619"/>
      <c r="CT20" s="619"/>
      <c r="CU20" s="619"/>
      <c r="CV20" s="619"/>
      <c r="CW20" s="619"/>
      <c r="CX20" s="619"/>
      <c r="CY20" s="620"/>
      <c r="CZ20" s="671">
        <v>100</v>
      </c>
      <c r="DA20" s="671"/>
      <c r="DB20" s="671"/>
      <c r="DC20" s="671"/>
      <c r="DD20" s="624">
        <v>2811559</v>
      </c>
      <c r="DE20" s="619"/>
      <c r="DF20" s="619"/>
      <c r="DG20" s="619"/>
      <c r="DH20" s="619"/>
      <c r="DI20" s="619"/>
      <c r="DJ20" s="619"/>
      <c r="DK20" s="619"/>
      <c r="DL20" s="619"/>
      <c r="DM20" s="619"/>
      <c r="DN20" s="619"/>
      <c r="DO20" s="619"/>
      <c r="DP20" s="620"/>
      <c r="DQ20" s="624">
        <v>12809036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4332</v>
      </c>
      <c r="S21" s="619"/>
      <c r="T21" s="619"/>
      <c r="U21" s="619"/>
      <c r="V21" s="619"/>
      <c r="W21" s="619"/>
      <c r="X21" s="619"/>
      <c r="Y21" s="620"/>
      <c r="Z21" s="671">
        <v>0</v>
      </c>
      <c r="AA21" s="671"/>
      <c r="AB21" s="671"/>
      <c r="AC21" s="671"/>
      <c r="AD21" s="672">
        <v>4332</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488</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539737</v>
      </c>
      <c r="S22" s="619"/>
      <c r="T22" s="619"/>
      <c r="U22" s="619"/>
      <c r="V22" s="619"/>
      <c r="W22" s="619"/>
      <c r="X22" s="619"/>
      <c r="Y22" s="620"/>
      <c r="Z22" s="671">
        <v>2.7</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537099</v>
      </c>
      <c r="S23" s="619"/>
      <c r="T23" s="619"/>
      <c r="U23" s="619"/>
      <c r="V23" s="619"/>
      <c r="W23" s="619"/>
      <c r="X23" s="619"/>
      <c r="Y23" s="620"/>
      <c r="Z23" s="671">
        <v>2.6</v>
      </c>
      <c r="AA23" s="671"/>
      <c r="AB23" s="671"/>
      <c r="AC23" s="671"/>
      <c r="AD23" s="672">
        <v>4106</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82049</v>
      </c>
      <c r="BH23" s="619"/>
      <c r="BI23" s="619"/>
      <c r="BJ23" s="619"/>
      <c r="BK23" s="619"/>
      <c r="BL23" s="619"/>
      <c r="BM23" s="619"/>
      <c r="BN23" s="620"/>
      <c r="BO23" s="671">
        <v>2.2999999999999998</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58789</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7883862</v>
      </c>
      <c r="CS24" s="669"/>
      <c r="CT24" s="669"/>
      <c r="CU24" s="669"/>
      <c r="CV24" s="669"/>
      <c r="CW24" s="669"/>
      <c r="CX24" s="669"/>
      <c r="CY24" s="716"/>
      <c r="CZ24" s="720">
        <v>39.299999999999997</v>
      </c>
      <c r="DA24" s="721"/>
      <c r="DB24" s="721"/>
      <c r="DC24" s="722"/>
      <c r="DD24" s="715">
        <v>5218450</v>
      </c>
      <c r="DE24" s="669"/>
      <c r="DF24" s="669"/>
      <c r="DG24" s="669"/>
      <c r="DH24" s="669"/>
      <c r="DI24" s="669"/>
      <c r="DJ24" s="669"/>
      <c r="DK24" s="716"/>
      <c r="DL24" s="715">
        <v>5196728</v>
      </c>
      <c r="DM24" s="669"/>
      <c r="DN24" s="669"/>
      <c r="DO24" s="669"/>
      <c r="DP24" s="669"/>
      <c r="DQ24" s="669"/>
      <c r="DR24" s="669"/>
      <c r="DS24" s="669"/>
      <c r="DT24" s="669"/>
      <c r="DU24" s="669"/>
      <c r="DV24" s="716"/>
      <c r="DW24" s="717">
        <v>44.8</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2289084</v>
      </c>
      <c r="S25" s="619"/>
      <c r="T25" s="619"/>
      <c r="U25" s="619"/>
      <c r="V25" s="619"/>
      <c r="W25" s="619"/>
      <c r="X25" s="619"/>
      <c r="Y25" s="620"/>
      <c r="Z25" s="671">
        <v>11.3</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3073811</v>
      </c>
      <c r="CS25" s="637"/>
      <c r="CT25" s="637"/>
      <c r="CU25" s="637"/>
      <c r="CV25" s="637"/>
      <c r="CW25" s="637"/>
      <c r="CX25" s="637"/>
      <c r="CY25" s="638"/>
      <c r="CZ25" s="621">
        <v>15.3</v>
      </c>
      <c r="DA25" s="639"/>
      <c r="DB25" s="639"/>
      <c r="DC25" s="640"/>
      <c r="DD25" s="624">
        <v>2676743</v>
      </c>
      <c r="DE25" s="637"/>
      <c r="DF25" s="637"/>
      <c r="DG25" s="637"/>
      <c r="DH25" s="637"/>
      <c r="DI25" s="637"/>
      <c r="DJ25" s="637"/>
      <c r="DK25" s="638"/>
      <c r="DL25" s="624">
        <v>2655151</v>
      </c>
      <c r="DM25" s="637"/>
      <c r="DN25" s="637"/>
      <c r="DO25" s="637"/>
      <c r="DP25" s="637"/>
      <c r="DQ25" s="637"/>
      <c r="DR25" s="637"/>
      <c r="DS25" s="637"/>
      <c r="DT25" s="637"/>
      <c r="DU25" s="637"/>
      <c r="DV25" s="638"/>
      <c r="DW25" s="641">
        <v>22.9</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1803191</v>
      </c>
      <c r="CS26" s="619"/>
      <c r="CT26" s="619"/>
      <c r="CU26" s="619"/>
      <c r="CV26" s="619"/>
      <c r="CW26" s="619"/>
      <c r="CX26" s="619"/>
      <c r="CY26" s="620"/>
      <c r="CZ26" s="621">
        <v>9</v>
      </c>
      <c r="DA26" s="639"/>
      <c r="DB26" s="639"/>
      <c r="DC26" s="640"/>
      <c r="DD26" s="624">
        <v>1490068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1266356</v>
      </c>
      <c r="S27" s="619"/>
      <c r="T27" s="619"/>
      <c r="U27" s="619"/>
      <c r="V27" s="619"/>
      <c r="W27" s="619"/>
      <c r="X27" s="619"/>
      <c r="Y27" s="620"/>
      <c r="Z27" s="671">
        <v>6.2</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3506350</v>
      </c>
      <c r="BH27" s="619"/>
      <c r="BI27" s="619"/>
      <c r="BJ27" s="619"/>
      <c r="BK27" s="619"/>
      <c r="BL27" s="619"/>
      <c r="BM27" s="619"/>
      <c r="BN27" s="620"/>
      <c r="BO27" s="671">
        <v>100</v>
      </c>
      <c r="BP27" s="671"/>
      <c r="BQ27" s="671"/>
      <c r="BR27" s="671"/>
      <c r="BS27" s="624">
        <v>39292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2451634</v>
      </c>
      <c r="CS27" s="637"/>
      <c r="CT27" s="637"/>
      <c r="CU27" s="637"/>
      <c r="CV27" s="637"/>
      <c r="CW27" s="637"/>
      <c r="CX27" s="637"/>
      <c r="CY27" s="638"/>
      <c r="CZ27" s="621">
        <v>12.2</v>
      </c>
      <c r="DA27" s="639"/>
      <c r="DB27" s="639"/>
      <c r="DC27" s="640"/>
      <c r="DD27" s="624">
        <v>525555</v>
      </c>
      <c r="DE27" s="637"/>
      <c r="DF27" s="637"/>
      <c r="DG27" s="637"/>
      <c r="DH27" s="637"/>
      <c r="DI27" s="637"/>
      <c r="DJ27" s="637"/>
      <c r="DK27" s="638"/>
      <c r="DL27" s="624">
        <v>525425</v>
      </c>
      <c r="DM27" s="637"/>
      <c r="DN27" s="637"/>
      <c r="DO27" s="637"/>
      <c r="DP27" s="637"/>
      <c r="DQ27" s="637"/>
      <c r="DR27" s="637"/>
      <c r="DS27" s="637"/>
      <c r="DT27" s="637"/>
      <c r="DU27" s="637"/>
      <c r="DV27" s="638"/>
      <c r="DW27" s="641">
        <v>4.5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90085</v>
      </c>
      <c r="S28" s="619"/>
      <c r="T28" s="619"/>
      <c r="U28" s="619"/>
      <c r="V28" s="619"/>
      <c r="W28" s="619"/>
      <c r="X28" s="619"/>
      <c r="Y28" s="620"/>
      <c r="Z28" s="671">
        <v>0.4</v>
      </c>
      <c r="AA28" s="671"/>
      <c r="AB28" s="671"/>
      <c r="AC28" s="671"/>
      <c r="AD28" s="672">
        <v>33916</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2358417</v>
      </c>
      <c r="CS28" s="619"/>
      <c r="CT28" s="619"/>
      <c r="CU28" s="619"/>
      <c r="CV28" s="619"/>
      <c r="CW28" s="619"/>
      <c r="CX28" s="619"/>
      <c r="CY28" s="620"/>
      <c r="CZ28" s="621">
        <v>11.8</v>
      </c>
      <c r="DA28" s="639"/>
      <c r="DB28" s="639"/>
      <c r="DC28" s="640"/>
      <c r="DD28" s="624">
        <v>2016152</v>
      </c>
      <c r="DE28" s="619"/>
      <c r="DF28" s="619"/>
      <c r="DG28" s="619"/>
      <c r="DH28" s="619"/>
      <c r="DI28" s="619"/>
      <c r="DJ28" s="619"/>
      <c r="DK28" s="620"/>
      <c r="DL28" s="624">
        <v>2016152</v>
      </c>
      <c r="DM28" s="619"/>
      <c r="DN28" s="619"/>
      <c r="DO28" s="619"/>
      <c r="DP28" s="619"/>
      <c r="DQ28" s="619"/>
      <c r="DR28" s="619"/>
      <c r="DS28" s="619"/>
      <c r="DT28" s="619"/>
      <c r="DU28" s="619"/>
      <c r="DV28" s="620"/>
      <c r="DW28" s="641">
        <v>17.399999999999999</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370189</v>
      </c>
      <c r="S29" s="619"/>
      <c r="T29" s="619"/>
      <c r="U29" s="619"/>
      <c r="V29" s="619"/>
      <c r="W29" s="619"/>
      <c r="X29" s="619"/>
      <c r="Y29" s="620"/>
      <c r="Z29" s="671">
        <v>1.8</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2357905</v>
      </c>
      <c r="CS29" s="637"/>
      <c r="CT29" s="637"/>
      <c r="CU29" s="637"/>
      <c r="CV29" s="637"/>
      <c r="CW29" s="637"/>
      <c r="CX29" s="637"/>
      <c r="CY29" s="638"/>
      <c r="CZ29" s="621">
        <v>11.8</v>
      </c>
      <c r="DA29" s="639"/>
      <c r="DB29" s="639"/>
      <c r="DC29" s="640"/>
      <c r="DD29" s="624">
        <v>2015640</v>
      </c>
      <c r="DE29" s="637"/>
      <c r="DF29" s="637"/>
      <c r="DG29" s="637"/>
      <c r="DH29" s="637"/>
      <c r="DI29" s="637"/>
      <c r="DJ29" s="637"/>
      <c r="DK29" s="638"/>
      <c r="DL29" s="624">
        <v>2015640</v>
      </c>
      <c r="DM29" s="637"/>
      <c r="DN29" s="637"/>
      <c r="DO29" s="637"/>
      <c r="DP29" s="637"/>
      <c r="DQ29" s="637"/>
      <c r="DR29" s="637"/>
      <c r="DS29" s="637"/>
      <c r="DT29" s="637"/>
      <c r="DU29" s="637"/>
      <c r="DV29" s="638"/>
      <c r="DW29" s="641">
        <v>17.399999999999999</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180849</v>
      </c>
      <c r="S30" s="619"/>
      <c r="T30" s="619"/>
      <c r="U30" s="619"/>
      <c r="V30" s="619"/>
      <c r="W30" s="619"/>
      <c r="X30" s="619"/>
      <c r="Y30" s="620"/>
      <c r="Z30" s="671">
        <v>0.9</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v>
      </c>
      <c r="BH30" s="685"/>
      <c r="BI30" s="685"/>
      <c r="BJ30" s="685"/>
      <c r="BK30" s="685"/>
      <c r="BL30" s="685"/>
      <c r="BM30" s="686">
        <v>96.1</v>
      </c>
      <c r="BN30" s="685"/>
      <c r="BO30" s="685"/>
      <c r="BP30" s="685"/>
      <c r="BQ30" s="687"/>
      <c r="BR30" s="684">
        <v>98.8</v>
      </c>
      <c r="BS30" s="685"/>
      <c r="BT30" s="685"/>
      <c r="BU30" s="685"/>
      <c r="BV30" s="685"/>
      <c r="BW30" s="685"/>
      <c r="BX30" s="686">
        <v>95.5</v>
      </c>
      <c r="BY30" s="685"/>
      <c r="BZ30" s="685"/>
      <c r="CA30" s="685"/>
      <c r="CB30" s="687"/>
      <c r="CD30" s="690"/>
      <c r="CE30" s="691"/>
      <c r="CF30" s="655" t="s">
        <v>289</v>
      </c>
      <c r="CG30" s="652"/>
      <c r="CH30" s="652"/>
      <c r="CI30" s="652"/>
      <c r="CJ30" s="652"/>
      <c r="CK30" s="652"/>
      <c r="CL30" s="652"/>
      <c r="CM30" s="652"/>
      <c r="CN30" s="652"/>
      <c r="CO30" s="652"/>
      <c r="CP30" s="652"/>
      <c r="CQ30" s="653"/>
      <c r="CR30" s="618">
        <v>2132398</v>
      </c>
      <c r="CS30" s="619"/>
      <c r="CT30" s="619"/>
      <c r="CU30" s="619"/>
      <c r="CV30" s="619"/>
      <c r="CW30" s="619"/>
      <c r="CX30" s="619"/>
      <c r="CY30" s="620"/>
      <c r="CZ30" s="621">
        <v>10.6</v>
      </c>
      <c r="DA30" s="639"/>
      <c r="DB30" s="639"/>
      <c r="DC30" s="640"/>
      <c r="DD30" s="624">
        <v>1804938</v>
      </c>
      <c r="DE30" s="619"/>
      <c r="DF30" s="619"/>
      <c r="DG30" s="619"/>
      <c r="DH30" s="619"/>
      <c r="DI30" s="619"/>
      <c r="DJ30" s="619"/>
      <c r="DK30" s="620"/>
      <c r="DL30" s="624">
        <v>1804938</v>
      </c>
      <c r="DM30" s="619"/>
      <c r="DN30" s="619"/>
      <c r="DO30" s="619"/>
      <c r="DP30" s="619"/>
      <c r="DQ30" s="619"/>
      <c r="DR30" s="619"/>
      <c r="DS30" s="619"/>
      <c r="DT30" s="619"/>
      <c r="DU30" s="619"/>
      <c r="DV30" s="620"/>
      <c r="DW30" s="641">
        <v>15.6</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371769</v>
      </c>
      <c r="S31" s="619"/>
      <c r="T31" s="619"/>
      <c r="U31" s="619"/>
      <c r="V31" s="619"/>
      <c r="W31" s="619"/>
      <c r="X31" s="619"/>
      <c r="Y31" s="620"/>
      <c r="Z31" s="671">
        <v>1.8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99.2</v>
      </c>
      <c r="BH31" s="637"/>
      <c r="BI31" s="637"/>
      <c r="BJ31" s="637"/>
      <c r="BK31" s="637"/>
      <c r="BL31" s="637"/>
      <c r="BM31" s="673">
        <v>97</v>
      </c>
      <c r="BN31" s="683"/>
      <c r="BO31" s="683"/>
      <c r="BP31" s="683"/>
      <c r="BQ31" s="647"/>
      <c r="BR31" s="682">
        <v>99.1</v>
      </c>
      <c r="BS31" s="637"/>
      <c r="BT31" s="637"/>
      <c r="BU31" s="637"/>
      <c r="BV31" s="637"/>
      <c r="BW31" s="637"/>
      <c r="BX31" s="673">
        <v>96.6</v>
      </c>
      <c r="BY31" s="683"/>
      <c r="BZ31" s="683"/>
      <c r="CA31" s="683"/>
      <c r="CB31" s="647"/>
      <c r="CD31" s="690"/>
      <c r="CE31" s="691"/>
      <c r="CF31" s="655" t="s">
        <v>293</v>
      </c>
      <c r="CG31" s="652"/>
      <c r="CH31" s="652"/>
      <c r="CI31" s="652"/>
      <c r="CJ31" s="652"/>
      <c r="CK31" s="652"/>
      <c r="CL31" s="652"/>
      <c r="CM31" s="652"/>
      <c r="CN31" s="652"/>
      <c r="CO31" s="652"/>
      <c r="CP31" s="652"/>
      <c r="CQ31" s="653"/>
      <c r="CR31" s="618">
        <v>225507</v>
      </c>
      <c r="CS31" s="637"/>
      <c r="CT31" s="637"/>
      <c r="CU31" s="637"/>
      <c r="CV31" s="637"/>
      <c r="CW31" s="637"/>
      <c r="CX31" s="637"/>
      <c r="CY31" s="638"/>
      <c r="CZ31" s="621">
        <v>1.1000000000000001</v>
      </c>
      <c r="DA31" s="639"/>
      <c r="DB31" s="639"/>
      <c r="DC31" s="640"/>
      <c r="DD31" s="624">
        <v>210702</v>
      </c>
      <c r="DE31" s="637"/>
      <c r="DF31" s="637"/>
      <c r="DG31" s="637"/>
      <c r="DH31" s="637"/>
      <c r="DI31" s="637"/>
      <c r="DJ31" s="637"/>
      <c r="DK31" s="638"/>
      <c r="DL31" s="624">
        <v>210702</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490075</v>
      </c>
      <c r="S32" s="619"/>
      <c r="T32" s="619"/>
      <c r="U32" s="619"/>
      <c r="V32" s="619"/>
      <c r="W32" s="619"/>
      <c r="X32" s="619"/>
      <c r="Y32" s="620"/>
      <c r="Z32" s="671">
        <v>2.4</v>
      </c>
      <c r="AA32" s="671"/>
      <c r="AB32" s="671"/>
      <c r="AC32" s="671"/>
      <c r="AD32" s="672">
        <v>416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98.8</v>
      </c>
      <c r="BH32" s="603"/>
      <c r="BI32" s="603"/>
      <c r="BJ32" s="603"/>
      <c r="BK32" s="603"/>
      <c r="BL32" s="603"/>
      <c r="BM32" s="666">
        <v>95</v>
      </c>
      <c r="BN32" s="603"/>
      <c r="BO32" s="603"/>
      <c r="BP32" s="603"/>
      <c r="BQ32" s="660"/>
      <c r="BR32" s="681">
        <v>98.3</v>
      </c>
      <c r="BS32" s="603"/>
      <c r="BT32" s="603"/>
      <c r="BU32" s="603"/>
      <c r="BV32" s="603"/>
      <c r="BW32" s="603"/>
      <c r="BX32" s="666">
        <v>94</v>
      </c>
      <c r="BY32" s="603"/>
      <c r="BZ32" s="603"/>
      <c r="CA32" s="603"/>
      <c r="CB32" s="660"/>
      <c r="CD32" s="692"/>
      <c r="CE32" s="693"/>
      <c r="CF32" s="655" t="s">
        <v>296</v>
      </c>
      <c r="CG32" s="652"/>
      <c r="CH32" s="652"/>
      <c r="CI32" s="652"/>
      <c r="CJ32" s="652"/>
      <c r="CK32" s="652"/>
      <c r="CL32" s="652"/>
      <c r="CM32" s="652"/>
      <c r="CN32" s="652"/>
      <c r="CO32" s="652"/>
      <c r="CP32" s="652"/>
      <c r="CQ32" s="653"/>
      <c r="CR32" s="618">
        <v>512</v>
      </c>
      <c r="CS32" s="619"/>
      <c r="CT32" s="619"/>
      <c r="CU32" s="619"/>
      <c r="CV32" s="619"/>
      <c r="CW32" s="619"/>
      <c r="CX32" s="619"/>
      <c r="CY32" s="620"/>
      <c r="CZ32" s="621">
        <v>0</v>
      </c>
      <c r="DA32" s="639"/>
      <c r="DB32" s="639"/>
      <c r="DC32" s="640"/>
      <c r="DD32" s="624">
        <v>512</v>
      </c>
      <c r="DE32" s="619"/>
      <c r="DF32" s="619"/>
      <c r="DG32" s="619"/>
      <c r="DH32" s="619"/>
      <c r="DI32" s="619"/>
      <c r="DJ32" s="619"/>
      <c r="DK32" s="620"/>
      <c r="DL32" s="624">
        <v>512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2208432</v>
      </c>
      <c r="S33" s="619"/>
      <c r="T33" s="619"/>
      <c r="U33" s="619"/>
      <c r="V33" s="619"/>
      <c r="W33" s="619"/>
      <c r="X33" s="619"/>
      <c r="Y33" s="620"/>
      <c r="Z33" s="671">
        <v>10.9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9313335</v>
      </c>
      <c r="CS33" s="637"/>
      <c r="CT33" s="637"/>
      <c r="CU33" s="637"/>
      <c r="CV33" s="637"/>
      <c r="CW33" s="637"/>
      <c r="CX33" s="637"/>
      <c r="CY33" s="638"/>
      <c r="CZ33" s="621">
        <v>46.5</v>
      </c>
      <c r="DA33" s="639"/>
      <c r="DB33" s="639"/>
      <c r="DC33" s="640"/>
      <c r="DD33" s="624">
        <v>6954137</v>
      </c>
      <c r="DE33" s="637"/>
      <c r="DF33" s="637"/>
      <c r="DG33" s="637"/>
      <c r="DH33" s="637"/>
      <c r="DI33" s="637"/>
      <c r="DJ33" s="637"/>
      <c r="DK33" s="638"/>
      <c r="DL33" s="624">
        <v>5776381</v>
      </c>
      <c r="DM33" s="637"/>
      <c r="DN33" s="637"/>
      <c r="DO33" s="637"/>
      <c r="DP33" s="637"/>
      <c r="DQ33" s="637"/>
      <c r="DR33" s="637"/>
      <c r="DS33" s="637"/>
      <c r="DT33" s="637"/>
      <c r="DU33" s="637"/>
      <c r="DV33" s="638"/>
      <c r="DW33" s="641">
        <v>49.9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2844473</v>
      </c>
      <c r="CS34" s="619"/>
      <c r="CT34" s="619"/>
      <c r="CU34" s="619"/>
      <c r="CV34" s="619"/>
      <c r="CW34" s="619"/>
      <c r="CX34" s="619"/>
      <c r="CY34" s="620"/>
      <c r="CZ34" s="621">
        <v>14.2</v>
      </c>
      <c r="DA34" s="639"/>
      <c r="DB34" s="639"/>
      <c r="DC34" s="640"/>
      <c r="DD34" s="624">
        <v>1959201</v>
      </c>
      <c r="DE34" s="619"/>
      <c r="DF34" s="619"/>
      <c r="DG34" s="619"/>
      <c r="DH34" s="619"/>
      <c r="DI34" s="619"/>
      <c r="DJ34" s="619"/>
      <c r="DK34" s="620"/>
      <c r="DL34" s="624">
        <v>1625952</v>
      </c>
      <c r="DM34" s="619"/>
      <c r="DN34" s="619"/>
      <c r="DO34" s="619"/>
      <c r="DP34" s="619"/>
      <c r="DQ34" s="619"/>
      <c r="DR34" s="619"/>
      <c r="DS34" s="619"/>
      <c r="DT34" s="619"/>
      <c r="DU34" s="619"/>
      <c r="DV34" s="620"/>
      <c r="DW34" s="641">
        <v>14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638932</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3630618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731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247121</v>
      </c>
      <c r="CS35" s="637"/>
      <c r="CT35" s="637"/>
      <c r="CU35" s="637"/>
      <c r="CV35" s="637"/>
      <c r="CW35" s="637"/>
      <c r="CX35" s="637"/>
      <c r="CY35" s="638"/>
      <c r="CZ35" s="621">
        <v>1.2</v>
      </c>
      <c r="DA35" s="639"/>
      <c r="DB35" s="639"/>
      <c r="DC35" s="640"/>
      <c r="DD35" s="624">
        <v>118698</v>
      </c>
      <c r="DE35" s="637"/>
      <c r="DF35" s="637"/>
      <c r="DG35" s="637"/>
      <c r="DH35" s="637"/>
      <c r="DI35" s="637"/>
      <c r="DJ35" s="637"/>
      <c r="DK35" s="638"/>
      <c r="DL35" s="624">
        <v>71906</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20324552</v>
      </c>
      <c r="S36" s="659"/>
      <c r="T36" s="659"/>
      <c r="U36" s="659"/>
      <c r="V36" s="659"/>
      <c r="W36" s="659"/>
      <c r="X36" s="659"/>
      <c r="Y36" s="662"/>
      <c r="Z36" s="663">
        <v>100</v>
      </c>
      <c r="AA36" s="663"/>
      <c r="AB36" s="663"/>
      <c r="AC36" s="663"/>
      <c r="AD36" s="664">
        <v>10947996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1032130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-42997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3002827</v>
      </c>
      <c r="CS36" s="619"/>
      <c r="CT36" s="619"/>
      <c r="CU36" s="619"/>
      <c r="CV36" s="619"/>
      <c r="CW36" s="619"/>
      <c r="CX36" s="619"/>
      <c r="CY36" s="620"/>
      <c r="CZ36" s="621">
        <v>15</v>
      </c>
      <c r="DA36" s="639"/>
      <c r="DB36" s="639"/>
      <c r="DC36" s="640"/>
      <c r="DD36" s="624">
        <v>2191873</v>
      </c>
      <c r="DE36" s="619"/>
      <c r="DF36" s="619"/>
      <c r="DG36" s="619"/>
      <c r="DH36" s="619"/>
      <c r="DI36" s="619"/>
      <c r="DJ36" s="619"/>
      <c r="DK36" s="620"/>
      <c r="DL36" s="624">
        <v>1800256</v>
      </c>
      <c r="DM36" s="619"/>
      <c r="DN36" s="619"/>
      <c r="DO36" s="619"/>
      <c r="DP36" s="619"/>
      <c r="DQ36" s="619"/>
      <c r="DR36" s="619"/>
      <c r="DS36" s="619"/>
      <c r="DT36" s="619"/>
      <c r="DU36" s="619"/>
      <c r="DV36" s="620"/>
      <c r="DW36" s="641">
        <v>15.5</v>
      </c>
      <c r="DX36" s="642"/>
      <c r="DY36" s="642"/>
      <c r="DZ36" s="642"/>
      <c r="EA36" s="642"/>
      <c r="EB36" s="642"/>
      <c r="EC36" s="643"/>
    </row>
    <row r="37" spans="2:133" ht="11.25" customHeight="1">
      <c r="AQ37" s="644" t="s">
        <v>311</v>
      </c>
      <c r="AR37" s="645"/>
      <c r="AS37" s="645"/>
      <c r="AT37" s="645"/>
      <c r="AU37" s="645"/>
      <c r="AV37" s="645"/>
      <c r="AW37" s="645"/>
      <c r="AX37" s="645"/>
      <c r="AY37" s="646"/>
      <c r="AZ37" s="618">
        <v>651851</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6505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815012</v>
      </c>
      <c r="CS37" s="637"/>
      <c r="CT37" s="637"/>
      <c r="CU37" s="637"/>
      <c r="CV37" s="637"/>
      <c r="CW37" s="637"/>
      <c r="CX37" s="637"/>
      <c r="CY37" s="638"/>
      <c r="CZ37" s="621">
        <v>4.0999999999999996</v>
      </c>
      <c r="DA37" s="639"/>
      <c r="DB37" s="639"/>
      <c r="DC37" s="640"/>
      <c r="DD37" s="624">
        <v>761012</v>
      </c>
      <c r="DE37" s="637"/>
      <c r="DF37" s="637"/>
      <c r="DG37" s="637"/>
      <c r="DH37" s="637"/>
      <c r="DI37" s="637"/>
      <c r="DJ37" s="637"/>
      <c r="DK37" s="638"/>
      <c r="DL37" s="624">
        <v>756224</v>
      </c>
      <c r="DM37" s="637"/>
      <c r="DN37" s="637"/>
      <c r="DO37" s="637"/>
      <c r="DP37" s="637"/>
      <c r="DQ37" s="637"/>
      <c r="DR37" s="637"/>
      <c r="DS37" s="637"/>
      <c r="DT37" s="637"/>
      <c r="DU37" s="637"/>
      <c r="DV37" s="638"/>
      <c r="DW37" s="641">
        <v>6.5</v>
      </c>
      <c r="DX37" s="642"/>
      <c r="DY37" s="642"/>
      <c r="DZ37" s="642"/>
      <c r="EA37" s="642"/>
      <c r="EB37" s="642"/>
      <c r="EC37" s="643"/>
    </row>
    <row r="38" spans="2:133" ht="11.25" customHeight="1">
      <c r="AQ38" s="644" t="s">
        <v>314</v>
      </c>
      <c r="AR38" s="645"/>
      <c r="AS38" s="645"/>
      <c r="AT38" s="645"/>
      <c r="AU38" s="645"/>
      <c r="AV38" s="645"/>
      <c r="AW38" s="645"/>
      <c r="AX38" s="645"/>
      <c r="AY38" s="646"/>
      <c r="AZ38" s="618">
        <v>65015</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11182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2910383</v>
      </c>
      <c r="CS38" s="619"/>
      <c r="CT38" s="619"/>
      <c r="CU38" s="619"/>
      <c r="CV38" s="619"/>
      <c r="CW38" s="619"/>
      <c r="CX38" s="619"/>
      <c r="CY38" s="620"/>
      <c r="CZ38" s="621">
        <v>14.5</v>
      </c>
      <c r="DA38" s="639"/>
      <c r="DB38" s="639"/>
      <c r="DC38" s="640"/>
      <c r="DD38" s="624">
        <v>2574693</v>
      </c>
      <c r="DE38" s="619"/>
      <c r="DF38" s="619"/>
      <c r="DG38" s="619"/>
      <c r="DH38" s="619"/>
      <c r="DI38" s="619"/>
      <c r="DJ38" s="619"/>
      <c r="DK38" s="620"/>
      <c r="DL38" s="624">
        <v>2278267</v>
      </c>
      <c r="DM38" s="619"/>
      <c r="DN38" s="619"/>
      <c r="DO38" s="619"/>
      <c r="DP38" s="619"/>
      <c r="DQ38" s="619"/>
      <c r="DR38" s="619"/>
      <c r="DS38" s="619"/>
      <c r="DT38" s="619"/>
      <c r="DU38" s="619"/>
      <c r="DV38" s="620"/>
      <c r="DW38" s="641">
        <v>19.7</v>
      </c>
      <c r="DX38" s="642"/>
      <c r="DY38" s="642"/>
      <c r="DZ38" s="642"/>
      <c r="EA38" s="642"/>
      <c r="EB38" s="642"/>
      <c r="EC38" s="643"/>
    </row>
    <row r="39" spans="2:133" ht="11.25" customHeight="1">
      <c r="AQ39" s="644" t="s">
        <v>317</v>
      </c>
      <c r="AR39" s="645"/>
      <c r="AS39" s="645"/>
      <c r="AT39" s="645"/>
      <c r="AU39" s="645"/>
      <c r="AV39" s="645"/>
      <c r="AW39" s="645"/>
      <c r="AX39" s="645"/>
      <c r="AY39" s="646"/>
      <c r="AZ39" s="618">
        <v>42086</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147880</v>
      </c>
      <c r="CS39" s="637"/>
      <c r="CT39" s="637"/>
      <c r="CU39" s="637"/>
      <c r="CV39" s="637"/>
      <c r="CW39" s="637"/>
      <c r="CX39" s="637"/>
      <c r="CY39" s="638"/>
      <c r="CZ39" s="621">
        <v>0.7</v>
      </c>
      <c r="DA39" s="639"/>
      <c r="DB39" s="639"/>
      <c r="DC39" s="640"/>
      <c r="DD39" s="624">
        <v>106809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456546</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119</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160651</v>
      </c>
      <c r="CS40" s="619"/>
      <c r="CT40" s="619"/>
      <c r="CU40" s="619"/>
      <c r="CV40" s="619"/>
      <c r="CW40" s="619"/>
      <c r="CX40" s="619"/>
      <c r="CY40" s="620"/>
      <c r="CZ40" s="621">
        <v>0.8</v>
      </c>
      <c r="DA40" s="639"/>
      <c r="DB40" s="639"/>
      <c r="DC40" s="640"/>
      <c r="DD40" s="624">
        <v>2863</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1382990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2845615</v>
      </c>
      <c r="CS42" s="619"/>
      <c r="CT42" s="619"/>
      <c r="CU42" s="619"/>
      <c r="CV42" s="619"/>
      <c r="CW42" s="619"/>
      <c r="CX42" s="619"/>
      <c r="CY42" s="620"/>
      <c r="CZ42" s="621">
        <v>14.2</v>
      </c>
      <c r="DA42" s="622"/>
      <c r="DB42" s="622"/>
      <c r="DC42" s="623"/>
      <c r="DD42" s="624">
        <v>636449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141116</v>
      </c>
      <c r="CS43" s="637"/>
      <c r="CT43" s="637"/>
      <c r="CU43" s="637"/>
      <c r="CV43" s="637"/>
      <c r="CW43" s="637"/>
      <c r="CX43" s="637"/>
      <c r="CY43" s="638"/>
      <c r="CZ43" s="621">
        <v>0.7</v>
      </c>
      <c r="DA43" s="639"/>
      <c r="DB43" s="639"/>
      <c r="DC43" s="640"/>
      <c r="DD43" s="624">
        <v>141116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2811559</v>
      </c>
      <c r="CS44" s="619"/>
      <c r="CT44" s="619"/>
      <c r="CU44" s="619"/>
      <c r="CV44" s="619"/>
      <c r="CW44" s="619"/>
      <c r="CX44" s="619"/>
      <c r="CY44" s="620"/>
      <c r="CZ44" s="621">
        <v>14</v>
      </c>
      <c r="DA44" s="622"/>
      <c r="DB44" s="622"/>
      <c r="DC44" s="623"/>
      <c r="DD44" s="624">
        <v>617005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1278187</v>
      </c>
      <c r="CS45" s="637"/>
      <c r="CT45" s="637"/>
      <c r="CU45" s="637"/>
      <c r="CV45" s="637"/>
      <c r="CW45" s="637"/>
      <c r="CX45" s="637"/>
      <c r="CY45" s="638"/>
      <c r="CZ45" s="621">
        <v>6.4</v>
      </c>
      <c r="DA45" s="639"/>
      <c r="DB45" s="639"/>
      <c r="DC45" s="640"/>
      <c r="DD45" s="624">
        <v>28218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1375901</v>
      </c>
      <c r="CS46" s="619"/>
      <c r="CT46" s="619"/>
      <c r="CU46" s="619"/>
      <c r="CV46" s="619"/>
      <c r="CW46" s="619"/>
      <c r="CX46" s="619"/>
      <c r="CY46" s="620"/>
      <c r="CZ46" s="621">
        <v>6.9</v>
      </c>
      <c r="DA46" s="622"/>
      <c r="DB46" s="622"/>
      <c r="DC46" s="623"/>
      <c r="DD46" s="624">
        <v>579776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34056</v>
      </c>
      <c r="CS47" s="637"/>
      <c r="CT47" s="637"/>
      <c r="CU47" s="637"/>
      <c r="CV47" s="637"/>
      <c r="CW47" s="637"/>
      <c r="CX47" s="637"/>
      <c r="CY47" s="638"/>
      <c r="CZ47" s="621">
        <v>0.2</v>
      </c>
      <c r="DA47" s="639"/>
      <c r="DB47" s="639"/>
      <c r="DC47" s="640"/>
      <c r="DD47" s="624">
        <v>19444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20042812</v>
      </c>
      <c r="CS49" s="603"/>
      <c r="CT49" s="603"/>
      <c r="CU49" s="603"/>
      <c r="CV49" s="603"/>
      <c r="CW49" s="603"/>
      <c r="CX49" s="603"/>
      <c r="CY49" s="604"/>
      <c r="CZ49" s="605">
        <v>100</v>
      </c>
      <c r="DA49" s="606"/>
      <c r="DB49" s="606"/>
      <c r="DC49" s="607"/>
      <c r="DD49" s="608">
        <v>12809036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339</v>
      </c>
      <c r="DK2" s="1138"/>
      <c r="DL2" s="1138"/>
      <c r="DM2" s="1138"/>
      <c r="DN2" s="1138"/>
      <c r="DO2" s="1139"/>
      <c r="DP2" s="200"/>
      <c r="DQ2" s="1137" t="s">
        <v>340</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40"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5" t="s">
        <v>357</v>
      </c>
      <c r="DH5" s="1126"/>
      <c r="DI5" s="1126"/>
      <c r="DJ5" s="1126"/>
      <c r="DK5" s="1127"/>
      <c r="DL5" s="1125" t="s">
        <v>358</v>
      </c>
      <c r="DM5" s="1126"/>
      <c r="DN5" s="1126"/>
      <c r="DO5" s="1126"/>
      <c r="DP5" s="1127"/>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1">
        <v>20328</v>
      </c>
      <c r="R7" s="1132"/>
      <c r="S7" s="1132"/>
      <c r="T7" s="1132"/>
      <c r="U7" s="1132"/>
      <c r="V7" s="1132">
        <v>20046</v>
      </c>
      <c r="W7" s="1132"/>
      <c r="X7" s="1132"/>
      <c r="Y7" s="1132"/>
      <c r="Z7" s="1132"/>
      <c r="AA7" s="1132">
        <v>282</v>
      </c>
      <c r="AB7" s="1132"/>
      <c r="AC7" s="1132"/>
      <c r="AD7" s="1132"/>
      <c r="AE7" s="1133"/>
      <c r="AF7" s="1134">
        <v>73</v>
      </c>
      <c r="AG7" s="1135"/>
      <c r="AH7" s="1135"/>
      <c r="AI7" s="1135"/>
      <c r="AJ7" s="1136"/>
      <c r="AK7" s="1118">
        <v>159</v>
      </c>
      <c r="AL7" s="1119"/>
      <c r="AM7" s="1119"/>
      <c r="AN7" s="1119"/>
      <c r="AO7" s="1119"/>
      <c r="AP7" s="1119">
        <v>21727</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556</v>
      </c>
      <c r="BT7" s="1123"/>
      <c r="BU7" s="1123"/>
      <c r="BV7" s="1123"/>
      <c r="BW7" s="1123"/>
      <c r="BX7" s="1123"/>
      <c r="BY7" s="1123"/>
      <c r="BZ7" s="1123"/>
      <c r="CA7" s="1123"/>
      <c r="CB7" s="1123"/>
      <c r="CC7" s="1123"/>
      <c r="CD7" s="1123"/>
      <c r="CE7" s="1123"/>
      <c r="CF7" s="1123"/>
      <c r="CG7" s="1124"/>
      <c r="CH7" s="1114">
        <v>-1</v>
      </c>
      <c r="CI7" s="1115"/>
      <c r="CJ7" s="1115"/>
      <c r="CK7" s="1115"/>
      <c r="CL7" s="1116"/>
      <c r="CM7" s="1114">
        <v>40</v>
      </c>
      <c r="CN7" s="1115"/>
      <c r="CO7" s="1115"/>
      <c r="CP7" s="1115"/>
      <c r="CQ7" s="1116"/>
      <c r="CR7" s="1114">
        <v>41</v>
      </c>
      <c r="CS7" s="1115"/>
      <c r="CT7" s="1115"/>
      <c r="CU7" s="1115"/>
      <c r="CV7" s="1116"/>
      <c r="CW7" s="1114" t="s">
        <v>555</v>
      </c>
      <c r="CX7" s="1115"/>
      <c r="CY7" s="1115"/>
      <c r="CZ7" s="1115"/>
      <c r="DA7" s="1116"/>
      <c r="DB7" s="1117" t="s">
        <v>555</v>
      </c>
      <c r="DC7" s="1115"/>
      <c r="DD7" s="1115"/>
      <c r="DE7" s="1115"/>
      <c r="DF7" s="1116"/>
      <c r="DG7" s="1114" t="s">
        <v>555</v>
      </c>
      <c r="DH7" s="1115"/>
      <c r="DI7" s="1115"/>
      <c r="DJ7" s="1115"/>
      <c r="DK7" s="1116"/>
      <c r="DL7" s="1114" t="s">
        <v>555</v>
      </c>
      <c r="DM7" s="1115"/>
      <c r="DN7" s="1115"/>
      <c r="DO7" s="1115"/>
      <c r="DP7" s="1116"/>
      <c r="DQ7" s="1114" t="s">
        <v>555</v>
      </c>
      <c r="DR7" s="1115"/>
      <c r="DS7" s="1115"/>
      <c r="DT7" s="1115"/>
      <c r="DU7" s="1116"/>
      <c r="DV7" s="1142"/>
      <c r="DW7" s="1143"/>
      <c r="DX7" s="1143"/>
      <c r="DY7" s="1143"/>
      <c r="DZ7" s="1144"/>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20325</v>
      </c>
      <c r="R23" s="1095"/>
      <c r="S23" s="1095"/>
      <c r="T23" s="1095"/>
      <c r="U23" s="1095"/>
      <c r="V23" s="1095">
        <v>20043</v>
      </c>
      <c r="W23" s="1095"/>
      <c r="X23" s="1095"/>
      <c r="Y23" s="1095"/>
      <c r="Z23" s="1095"/>
      <c r="AA23" s="1095">
        <v>282</v>
      </c>
      <c r="AB23" s="1095"/>
      <c r="AC23" s="1095"/>
      <c r="AD23" s="1095"/>
      <c r="AE23" s="1096"/>
      <c r="AF23" s="1097">
        <v>73</v>
      </c>
      <c r="AG23" s="1095"/>
      <c r="AH23" s="1095"/>
      <c r="AI23" s="1095"/>
      <c r="AJ23" s="1098"/>
      <c r="AK23" s="1099"/>
      <c r="AL23" s="1100"/>
      <c r="AM23" s="1100"/>
      <c r="AN23" s="1100"/>
      <c r="AO23" s="1100"/>
      <c r="AP23" s="1095">
        <v>21727</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6215</v>
      </c>
      <c r="R28" s="1080"/>
      <c r="S28" s="1080"/>
      <c r="T28" s="1080"/>
      <c r="U28" s="1080"/>
      <c r="V28" s="1080">
        <v>6214</v>
      </c>
      <c r="W28" s="1080"/>
      <c r="X28" s="1080"/>
      <c r="Y28" s="1080"/>
      <c r="Z28" s="1080"/>
      <c r="AA28" s="1080">
        <v>1</v>
      </c>
      <c r="AB28" s="1080"/>
      <c r="AC28" s="1080"/>
      <c r="AD28" s="1080"/>
      <c r="AE28" s="1081"/>
      <c r="AF28" s="1082">
        <v>1</v>
      </c>
      <c r="AG28" s="1080"/>
      <c r="AH28" s="1080"/>
      <c r="AI28" s="1080"/>
      <c r="AJ28" s="1083"/>
      <c r="AK28" s="1084">
        <v>497</v>
      </c>
      <c r="AL28" s="1072"/>
      <c r="AM28" s="1072"/>
      <c r="AN28" s="1072"/>
      <c r="AO28" s="1072"/>
      <c r="AP28" s="1072" t="s">
        <v>557</v>
      </c>
      <c r="AQ28" s="1072"/>
      <c r="AR28" s="1072"/>
      <c r="AS28" s="1072"/>
      <c r="AT28" s="1072"/>
      <c r="AU28" s="1072" t="s">
        <v>557</v>
      </c>
      <c r="AV28" s="1072"/>
      <c r="AW28" s="1072"/>
      <c r="AX28" s="1072"/>
      <c r="AY28" s="1072"/>
      <c r="AZ28" s="1073" t="s">
        <v>558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4053</v>
      </c>
      <c r="R29" s="1070"/>
      <c r="S29" s="1070"/>
      <c r="T29" s="1070"/>
      <c r="U29" s="1070"/>
      <c r="V29" s="1070">
        <v>3984</v>
      </c>
      <c r="W29" s="1070"/>
      <c r="X29" s="1070"/>
      <c r="Y29" s="1070"/>
      <c r="Z29" s="1070"/>
      <c r="AA29" s="1070">
        <v>69</v>
      </c>
      <c r="AB29" s="1070"/>
      <c r="AC29" s="1070"/>
      <c r="AD29" s="1070"/>
      <c r="AE29" s="1071"/>
      <c r="AF29" s="1045">
        <v>70</v>
      </c>
      <c r="AG29" s="1046"/>
      <c r="AH29" s="1046"/>
      <c r="AI29" s="1046"/>
      <c r="AJ29" s="1047"/>
      <c r="AK29" s="1006">
        <v>593</v>
      </c>
      <c r="AL29" s="997"/>
      <c r="AM29" s="997"/>
      <c r="AN29" s="997"/>
      <c r="AO29" s="997"/>
      <c r="AP29" s="997" t="s">
        <v>557</v>
      </c>
      <c r="AQ29" s="997"/>
      <c r="AR29" s="997"/>
      <c r="AS29" s="997"/>
      <c r="AT29" s="997"/>
      <c r="AU29" s="997" t="s">
        <v>557</v>
      </c>
      <c r="AV29" s="997"/>
      <c r="AW29" s="997"/>
      <c r="AX29" s="997"/>
      <c r="AY29" s="997"/>
      <c r="AZ29" s="1068" t="s">
        <v>559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539</v>
      </c>
      <c r="R30" s="1070"/>
      <c r="S30" s="1070"/>
      <c r="T30" s="1070"/>
      <c r="U30" s="1070"/>
      <c r="V30" s="1070">
        <v>529</v>
      </c>
      <c r="W30" s="1070"/>
      <c r="X30" s="1070"/>
      <c r="Y30" s="1070"/>
      <c r="Z30" s="1070"/>
      <c r="AA30" s="1070">
        <v>10</v>
      </c>
      <c r="AB30" s="1070"/>
      <c r="AC30" s="1070"/>
      <c r="AD30" s="1070"/>
      <c r="AE30" s="1071"/>
      <c r="AF30" s="1045">
        <v>9</v>
      </c>
      <c r="AG30" s="1046"/>
      <c r="AH30" s="1046"/>
      <c r="AI30" s="1046"/>
      <c r="AJ30" s="1047"/>
      <c r="AK30" s="1006">
        <v>185</v>
      </c>
      <c r="AL30" s="997"/>
      <c r="AM30" s="997"/>
      <c r="AN30" s="997"/>
      <c r="AO30" s="997"/>
      <c r="AP30" s="997" t="s">
        <v>557</v>
      </c>
      <c r="AQ30" s="997"/>
      <c r="AR30" s="997"/>
      <c r="AS30" s="997"/>
      <c r="AT30" s="997"/>
      <c r="AU30" s="997" t="s">
        <v>557</v>
      </c>
      <c r="AV30" s="997"/>
      <c r="AW30" s="997"/>
      <c r="AX30" s="997"/>
      <c r="AY30" s="997"/>
      <c r="AZ30" s="1068" t="s">
        <v>558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36</v>
      </c>
      <c r="R31" s="1070"/>
      <c r="S31" s="1070"/>
      <c r="T31" s="1070"/>
      <c r="U31" s="1070"/>
      <c r="V31" s="1070">
        <v>36</v>
      </c>
      <c r="W31" s="1070"/>
      <c r="X31" s="1070"/>
      <c r="Y31" s="1070"/>
      <c r="Z31" s="1070"/>
      <c r="AA31" s="1070" t="s">
        <v>540</v>
      </c>
      <c r="AB31" s="1070"/>
      <c r="AC31" s="1070"/>
      <c r="AD31" s="1070"/>
      <c r="AE31" s="1071"/>
      <c r="AF31" s="1045" t="s">
        <v>109</v>
      </c>
      <c r="AG31" s="1046"/>
      <c r="AH31" s="1046"/>
      <c r="AI31" s="1046"/>
      <c r="AJ31" s="1047"/>
      <c r="AK31" s="1006">
        <v>10</v>
      </c>
      <c r="AL31" s="997"/>
      <c r="AM31" s="997"/>
      <c r="AN31" s="997"/>
      <c r="AO31" s="997"/>
      <c r="AP31" s="997" t="s">
        <v>557</v>
      </c>
      <c r="AQ31" s="997"/>
      <c r="AR31" s="997"/>
      <c r="AS31" s="997"/>
      <c r="AT31" s="997"/>
      <c r="AU31" s="997" t="s">
        <v>557</v>
      </c>
      <c r="AV31" s="997"/>
      <c r="AW31" s="997"/>
      <c r="AX31" s="997"/>
      <c r="AY31" s="997"/>
      <c r="AZ31" s="1068" t="s">
        <v>559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48</v>
      </c>
      <c r="R32" s="1070"/>
      <c r="S32" s="1070"/>
      <c r="T32" s="1070"/>
      <c r="U32" s="1070"/>
      <c r="V32" s="1070">
        <v>44</v>
      </c>
      <c r="W32" s="1070"/>
      <c r="X32" s="1070"/>
      <c r="Y32" s="1070"/>
      <c r="Z32" s="1070"/>
      <c r="AA32" s="1070">
        <v>4</v>
      </c>
      <c r="AB32" s="1070"/>
      <c r="AC32" s="1070"/>
      <c r="AD32" s="1070"/>
      <c r="AE32" s="1071"/>
      <c r="AF32" s="1045">
        <v>4</v>
      </c>
      <c r="AG32" s="1046"/>
      <c r="AH32" s="1046"/>
      <c r="AI32" s="1046"/>
      <c r="AJ32" s="1047"/>
      <c r="AK32" s="1006" t="s">
        <v>540</v>
      </c>
      <c r="AL32" s="997"/>
      <c r="AM32" s="997"/>
      <c r="AN32" s="997"/>
      <c r="AO32" s="997"/>
      <c r="AP32" s="997">
        <v>28</v>
      </c>
      <c r="AQ32" s="997"/>
      <c r="AR32" s="997"/>
      <c r="AS32" s="997"/>
      <c r="AT32" s="997"/>
      <c r="AU32" s="997">
        <v>11</v>
      </c>
      <c r="AV32" s="997"/>
      <c r="AW32" s="997"/>
      <c r="AX32" s="997"/>
      <c r="AY32" s="997"/>
      <c r="AZ32" s="1068" t="s">
        <v>558</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379</v>
      </c>
      <c r="C33" s="1064"/>
      <c r="D33" s="1064"/>
      <c r="E33" s="1064"/>
      <c r="F33" s="1064"/>
      <c r="G33" s="1064"/>
      <c r="H33" s="1064"/>
      <c r="I33" s="1064"/>
      <c r="J33" s="1064"/>
      <c r="K33" s="1064"/>
      <c r="L33" s="1064"/>
      <c r="M33" s="1064"/>
      <c r="N33" s="1064"/>
      <c r="O33" s="1064"/>
      <c r="P33" s="1065"/>
      <c r="Q33" s="1069">
        <v>780</v>
      </c>
      <c r="R33" s="1070"/>
      <c r="S33" s="1070"/>
      <c r="T33" s="1070"/>
      <c r="U33" s="1070"/>
      <c r="V33" s="1070">
        <v>727</v>
      </c>
      <c r="W33" s="1070"/>
      <c r="X33" s="1070"/>
      <c r="Y33" s="1070"/>
      <c r="Z33" s="1070"/>
      <c r="AA33" s="1070">
        <v>53</v>
      </c>
      <c r="AB33" s="1070"/>
      <c r="AC33" s="1070"/>
      <c r="AD33" s="1070"/>
      <c r="AE33" s="1071"/>
      <c r="AF33" s="1045">
        <v>737</v>
      </c>
      <c r="AG33" s="1046"/>
      <c r="AH33" s="1046"/>
      <c r="AI33" s="1046"/>
      <c r="AJ33" s="1047"/>
      <c r="AK33" s="1006">
        <v>107</v>
      </c>
      <c r="AL33" s="997"/>
      <c r="AM33" s="997"/>
      <c r="AN33" s="997"/>
      <c r="AO33" s="997"/>
      <c r="AP33" s="997">
        <v>1410</v>
      </c>
      <c r="AQ33" s="997"/>
      <c r="AR33" s="997"/>
      <c r="AS33" s="997"/>
      <c r="AT33" s="997"/>
      <c r="AU33" s="997">
        <v>321</v>
      </c>
      <c r="AV33" s="997"/>
      <c r="AW33" s="997"/>
      <c r="AX33" s="997"/>
      <c r="AY33" s="997"/>
      <c r="AZ33" s="1068" t="s">
        <v>559</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381</v>
      </c>
      <c r="C34" s="1064"/>
      <c r="D34" s="1064"/>
      <c r="E34" s="1064"/>
      <c r="F34" s="1064"/>
      <c r="G34" s="1064"/>
      <c r="H34" s="1064"/>
      <c r="I34" s="1064"/>
      <c r="J34" s="1064"/>
      <c r="K34" s="1064"/>
      <c r="L34" s="1064"/>
      <c r="M34" s="1064"/>
      <c r="N34" s="1064"/>
      <c r="O34" s="1064"/>
      <c r="P34" s="1065"/>
      <c r="Q34" s="1069">
        <v>4329</v>
      </c>
      <c r="R34" s="1070"/>
      <c r="S34" s="1070"/>
      <c r="T34" s="1070"/>
      <c r="U34" s="1070"/>
      <c r="V34" s="1070">
        <v>4515</v>
      </c>
      <c r="W34" s="1070"/>
      <c r="X34" s="1070"/>
      <c r="Y34" s="1070"/>
      <c r="Z34" s="1070"/>
      <c r="AA34" s="1070">
        <v>-186</v>
      </c>
      <c r="AB34" s="1070"/>
      <c r="AC34" s="1070"/>
      <c r="AD34" s="1070"/>
      <c r="AE34" s="1071"/>
      <c r="AF34" s="1045">
        <v>1759</v>
      </c>
      <c r="AG34" s="1046"/>
      <c r="AH34" s="1046"/>
      <c r="AI34" s="1046"/>
      <c r="AJ34" s="1047"/>
      <c r="AK34" s="1006">
        <v>715</v>
      </c>
      <c r="AL34" s="997"/>
      <c r="AM34" s="997"/>
      <c r="AN34" s="997"/>
      <c r="AO34" s="997"/>
      <c r="AP34" s="997">
        <v>3738</v>
      </c>
      <c r="AQ34" s="997"/>
      <c r="AR34" s="997"/>
      <c r="AS34" s="997"/>
      <c r="AT34" s="997"/>
      <c r="AU34" s="997">
        <v>3039</v>
      </c>
      <c r="AV34" s="997"/>
      <c r="AW34" s="997"/>
      <c r="AX34" s="997"/>
      <c r="AY34" s="997"/>
      <c r="AZ34" s="1068" t="s">
        <v>559</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382</v>
      </c>
      <c r="C35" s="1064"/>
      <c r="D35" s="1064"/>
      <c r="E35" s="1064"/>
      <c r="F35" s="1064"/>
      <c r="G35" s="1064"/>
      <c r="H35" s="1064"/>
      <c r="I35" s="1064"/>
      <c r="J35" s="1064"/>
      <c r="K35" s="1064"/>
      <c r="L35" s="1064"/>
      <c r="M35" s="1064"/>
      <c r="N35" s="1064"/>
      <c r="O35" s="1064"/>
      <c r="P35" s="1065"/>
      <c r="Q35" s="1069">
        <v>168</v>
      </c>
      <c r="R35" s="1070"/>
      <c r="S35" s="1070"/>
      <c r="T35" s="1070"/>
      <c r="U35" s="1070"/>
      <c r="V35" s="1070">
        <v>168</v>
      </c>
      <c r="W35" s="1070"/>
      <c r="X35" s="1070"/>
      <c r="Y35" s="1070"/>
      <c r="Z35" s="1070"/>
      <c r="AA35" s="1070" t="s">
        <v>541</v>
      </c>
      <c r="AB35" s="1070"/>
      <c r="AC35" s="1070"/>
      <c r="AD35" s="1070"/>
      <c r="AE35" s="1071"/>
      <c r="AF35" s="1045" t="s">
        <v>109</v>
      </c>
      <c r="AG35" s="1046"/>
      <c r="AH35" s="1046"/>
      <c r="AI35" s="1046"/>
      <c r="AJ35" s="1047"/>
      <c r="AK35" s="1006">
        <v>42</v>
      </c>
      <c r="AL35" s="997"/>
      <c r="AM35" s="997"/>
      <c r="AN35" s="997"/>
      <c r="AO35" s="997"/>
      <c r="AP35" s="997">
        <v>371</v>
      </c>
      <c r="AQ35" s="997"/>
      <c r="AR35" s="997"/>
      <c r="AS35" s="997"/>
      <c r="AT35" s="997"/>
      <c r="AU35" s="997">
        <v>330</v>
      </c>
      <c r="AV35" s="997"/>
      <c r="AW35" s="997"/>
      <c r="AX35" s="997"/>
      <c r="AY35" s="997"/>
      <c r="AZ35" s="1068" t="s">
        <v>558</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384</v>
      </c>
      <c r="C36" s="1064"/>
      <c r="D36" s="1064"/>
      <c r="E36" s="1064"/>
      <c r="F36" s="1064"/>
      <c r="G36" s="1064"/>
      <c r="H36" s="1064"/>
      <c r="I36" s="1064"/>
      <c r="J36" s="1064"/>
      <c r="K36" s="1064"/>
      <c r="L36" s="1064"/>
      <c r="M36" s="1064"/>
      <c r="N36" s="1064"/>
      <c r="O36" s="1064"/>
      <c r="P36" s="1065"/>
      <c r="Q36" s="1069">
        <v>82</v>
      </c>
      <c r="R36" s="1070"/>
      <c r="S36" s="1070"/>
      <c r="T36" s="1070"/>
      <c r="U36" s="1070"/>
      <c r="V36" s="1070">
        <v>82</v>
      </c>
      <c r="W36" s="1070"/>
      <c r="X36" s="1070"/>
      <c r="Y36" s="1070"/>
      <c r="Z36" s="1070"/>
      <c r="AA36" s="1070" t="s">
        <v>541</v>
      </c>
      <c r="AB36" s="1070"/>
      <c r="AC36" s="1070"/>
      <c r="AD36" s="1070"/>
      <c r="AE36" s="1071"/>
      <c r="AF36" s="1045" t="s">
        <v>109</v>
      </c>
      <c r="AG36" s="1046"/>
      <c r="AH36" s="1046"/>
      <c r="AI36" s="1046"/>
      <c r="AJ36" s="1047"/>
      <c r="AK36" s="1006" t="s">
        <v>540</v>
      </c>
      <c r="AL36" s="997"/>
      <c r="AM36" s="997"/>
      <c r="AN36" s="997"/>
      <c r="AO36" s="997"/>
      <c r="AP36" s="997">
        <v>307</v>
      </c>
      <c r="AQ36" s="997"/>
      <c r="AR36" s="997"/>
      <c r="AS36" s="997"/>
      <c r="AT36" s="997"/>
      <c r="AU36" s="997">
        <v>20</v>
      </c>
      <c r="AV36" s="997"/>
      <c r="AW36" s="997"/>
      <c r="AX36" s="997"/>
      <c r="AY36" s="997"/>
      <c r="AZ36" s="1068" t="s">
        <v>559</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385</v>
      </c>
      <c r="C37" s="1064"/>
      <c r="D37" s="1064"/>
      <c r="E37" s="1064"/>
      <c r="F37" s="1064"/>
      <c r="G37" s="1064"/>
      <c r="H37" s="1064"/>
      <c r="I37" s="1064"/>
      <c r="J37" s="1064"/>
      <c r="K37" s="1064"/>
      <c r="L37" s="1064"/>
      <c r="M37" s="1064"/>
      <c r="N37" s="1064"/>
      <c r="O37" s="1064"/>
      <c r="P37" s="1065"/>
      <c r="Q37" s="1069">
        <v>53</v>
      </c>
      <c r="R37" s="1070"/>
      <c r="S37" s="1070"/>
      <c r="T37" s="1070"/>
      <c r="U37" s="1070"/>
      <c r="V37" s="1070">
        <v>53</v>
      </c>
      <c r="W37" s="1070"/>
      <c r="X37" s="1070"/>
      <c r="Y37" s="1070"/>
      <c r="Z37" s="1070"/>
      <c r="AA37" s="1070" t="s">
        <v>540</v>
      </c>
      <c r="AB37" s="1070"/>
      <c r="AC37" s="1070"/>
      <c r="AD37" s="1070"/>
      <c r="AE37" s="1071"/>
      <c r="AF37" s="1045" t="s">
        <v>109</v>
      </c>
      <c r="AG37" s="1046"/>
      <c r="AH37" s="1046"/>
      <c r="AI37" s="1046"/>
      <c r="AJ37" s="1047"/>
      <c r="AK37" s="1006">
        <v>10</v>
      </c>
      <c r="AL37" s="997"/>
      <c r="AM37" s="997"/>
      <c r="AN37" s="997"/>
      <c r="AO37" s="997"/>
      <c r="AP37" s="997" t="s">
        <v>541</v>
      </c>
      <c r="AQ37" s="997"/>
      <c r="AR37" s="997"/>
      <c r="AS37" s="997"/>
      <c r="AT37" s="997"/>
      <c r="AU37" s="997" t="s">
        <v>540</v>
      </c>
      <c r="AV37" s="997"/>
      <c r="AW37" s="997"/>
      <c r="AX37" s="997"/>
      <c r="AY37" s="997"/>
      <c r="AZ37" s="1068" t="s">
        <v>559</v>
      </c>
      <c r="BA37" s="1068"/>
      <c r="BB37" s="1068"/>
      <c r="BC37" s="1068"/>
      <c r="BD37" s="1068"/>
      <c r="BE37" s="1058" t="s">
        <v>383</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386</v>
      </c>
      <c r="C38" s="1064"/>
      <c r="D38" s="1064"/>
      <c r="E38" s="1064"/>
      <c r="F38" s="1064"/>
      <c r="G38" s="1064"/>
      <c r="H38" s="1064"/>
      <c r="I38" s="1064"/>
      <c r="J38" s="1064"/>
      <c r="K38" s="1064"/>
      <c r="L38" s="1064"/>
      <c r="M38" s="1064"/>
      <c r="N38" s="1064"/>
      <c r="O38" s="1064"/>
      <c r="P38" s="1065"/>
      <c r="Q38" s="1069">
        <v>1945</v>
      </c>
      <c r="R38" s="1070"/>
      <c r="S38" s="1070"/>
      <c r="T38" s="1070"/>
      <c r="U38" s="1070"/>
      <c r="V38" s="1070">
        <v>1945</v>
      </c>
      <c r="W38" s="1070"/>
      <c r="X38" s="1070"/>
      <c r="Y38" s="1070"/>
      <c r="Z38" s="1070"/>
      <c r="AA38" s="1070" t="s">
        <v>540</v>
      </c>
      <c r="AB38" s="1070"/>
      <c r="AC38" s="1070"/>
      <c r="AD38" s="1070"/>
      <c r="AE38" s="1071"/>
      <c r="AF38" s="1045" t="s">
        <v>109</v>
      </c>
      <c r="AG38" s="1046"/>
      <c r="AH38" s="1046"/>
      <c r="AI38" s="1046"/>
      <c r="AJ38" s="1047"/>
      <c r="AK38" s="1006">
        <v>977</v>
      </c>
      <c r="AL38" s="997"/>
      <c r="AM38" s="997"/>
      <c r="AN38" s="997"/>
      <c r="AO38" s="997"/>
      <c r="AP38" s="997">
        <v>11508</v>
      </c>
      <c r="AQ38" s="997"/>
      <c r="AR38" s="997"/>
      <c r="AS38" s="997"/>
      <c r="AT38" s="997"/>
      <c r="AU38" s="997">
        <v>10024</v>
      </c>
      <c r="AV38" s="997"/>
      <c r="AW38" s="997"/>
      <c r="AX38" s="997"/>
      <c r="AY38" s="997"/>
      <c r="AZ38" s="1068" t="s">
        <v>558</v>
      </c>
      <c r="BA38" s="1068"/>
      <c r="BB38" s="1068"/>
      <c r="BC38" s="1068"/>
      <c r="BD38" s="1068"/>
      <c r="BE38" s="1058" t="s">
        <v>383</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387</v>
      </c>
      <c r="C39" s="1064"/>
      <c r="D39" s="1064"/>
      <c r="E39" s="1064"/>
      <c r="F39" s="1064"/>
      <c r="G39" s="1064"/>
      <c r="H39" s="1064"/>
      <c r="I39" s="1064"/>
      <c r="J39" s="1064"/>
      <c r="K39" s="1064"/>
      <c r="L39" s="1064"/>
      <c r="M39" s="1064"/>
      <c r="N39" s="1064"/>
      <c r="O39" s="1064"/>
      <c r="P39" s="1065"/>
      <c r="Q39" s="1069">
        <v>25</v>
      </c>
      <c r="R39" s="1070"/>
      <c r="S39" s="1070"/>
      <c r="T39" s="1070"/>
      <c r="U39" s="1070"/>
      <c r="V39" s="1070">
        <v>25</v>
      </c>
      <c r="W39" s="1070"/>
      <c r="X39" s="1070"/>
      <c r="Y39" s="1070"/>
      <c r="Z39" s="1070"/>
      <c r="AA39" s="1070" t="s">
        <v>540</v>
      </c>
      <c r="AB39" s="1070"/>
      <c r="AC39" s="1070"/>
      <c r="AD39" s="1070"/>
      <c r="AE39" s="1071"/>
      <c r="AF39" s="1045" t="s">
        <v>109</v>
      </c>
      <c r="AG39" s="1046"/>
      <c r="AH39" s="1046"/>
      <c r="AI39" s="1046"/>
      <c r="AJ39" s="1047"/>
      <c r="AK39" s="1006">
        <v>14</v>
      </c>
      <c r="AL39" s="997"/>
      <c r="AM39" s="997"/>
      <c r="AN39" s="997"/>
      <c r="AO39" s="997"/>
      <c r="AP39" s="997">
        <v>83</v>
      </c>
      <c r="AQ39" s="997"/>
      <c r="AR39" s="997"/>
      <c r="AS39" s="997"/>
      <c r="AT39" s="997"/>
      <c r="AU39" s="997">
        <v>83</v>
      </c>
      <c r="AV39" s="997"/>
      <c r="AW39" s="997"/>
      <c r="AX39" s="997"/>
      <c r="AY39" s="997"/>
      <c r="AZ39" s="1068" t="s">
        <v>559</v>
      </c>
      <c r="BA39" s="1068"/>
      <c r="BB39" s="1068"/>
      <c r="BC39" s="1068"/>
      <c r="BD39" s="1068"/>
      <c r="BE39" s="1058" t="s">
        <v>383</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t="s">
        <v>388</v>
      </c>
      <c r="C40" s="1064"/>
      <c r="D40" s="1064"/>
      <c r="E40" s="1064"/>
      <c r="F40" s="1064"/>
      <c r="G40" s="1064"/>
      <c r="H40" s="1064"/>
      <c r="I40" s="1064"/>
      <c r="J40" s="1064"/>
      <c r="K40" s="1064"/>
      <c r="L40" s="1064"/>
      <c r="M40" s="1064"/>
      <c r="N40" s="1064"/>
      <c r="O40" s="1064"/>
      <c r="P40" s="1065"/>
      <c r="Q40" s="1069">
        <v>92</v>
      </c>
      <c r="R40" s="1070"/>
      <c r="S40" s="1070"/>
      <c r="T40" s="1070"/>
      <c r="U40" s="1070"/>
      <c r="V40" s="1070">
        <v>92</v>
      </c>
      <c r="W40" s="1070"/>
      <c r="X40" s="1070"/>
      <c r="Y40" s="1070"/>
      <c r="Z40" s="1070"/>
      <c r="AA40" s="1070" t="s">
        <v>541</v>
      </c>
      <c r="AB40" s="1070"/>
      <c r="AC40" s="1070"/>
      <c r="AD40" s="1070"/>
      <c r="AE40" s="1071"/>
      <c r="AF40" s="1045" t="s">
        <v>109</v>
      </c>
      <c r="AG40" s="1046"/>
      <c r="AH40" s="1046"/>
      <c r="AI40" s="1046"/>
      <c r="AJ40" s="1047"/>
      <c r="AK40" s="1006">
        <v>41</v>
      </c>
      <c r="AL40" s="997"/>
      <c r="AM40" s="997"/>
      <c r="AN40" s="997"/>
      <c r="AO40" s="997"/>
      <c r="AP40" s="997">
        <v>274</v>
      </c>
      <c r="AQ40" s="997"/>
      <c r="AR40" s="997"/>
      <c r="AS40" s="997"/>
      <c r="AT40" s="997"/>
      <c r="AU40" s="997">
        <v>274</v>
      </c>
      <c r="AV40" s="997"/>
      <c r="AW40" s="997"/>
      <c r="AX40" s="997"/>
      <c r="AY40" s="997"/>
      <c r="AZ40" s="1068" t="s">
        <v>559</v>
      </c>
      <c r="BA40" s="1068"/>
      <c r="BB40" s="1068"/>
      <c r="BC40" s="1068"/>
      <c r="BD40" s="1068"/>
      <c r="BE40" s="1058" t="s">
        <v>383</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2580</v>
      </c>
      <c r="AG63" s="985"/>
      <c r="AH63" s="985"/>
      <c r="AI63" s="985"/>
      <c r="AJ63" s="1056"/>
      <c r="AK63" s="1057"/>
      <c r="AL63" s="989"/>
      <c r="AM63" s="989"/>
      <c r="AN63" s="989"/>
      <c r="AO63" s="989"/>
      <c r="AP63" s="985">
        <v>17719</v>
      </c>
      <c r="AQ63" s="985"/>
      <c r="AR63" s="985"/>
      <c r="AS63" s="985"/>
      <c r="AT63" s="985"/>
      <c r="AU63" s="985">
        <v>14102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392</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393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23</v>
      </c>
      <c r="R68" s="1008"/>
      <c r="S68" s="1008"/>
      <c r="T68" s="1008"/>
      <c r="U68" s="1008"/>
      <c r="V68" s="1008">
        <v>21</v>
      </c>
      <c r="W68" s="1008"/>
      <c r="X68" s="1008"/>
      <c r="Y68" s="1008"/>
      <c r="Z68" s="1008"/>
      <c r="AA68" s="1008">
        <v>3</v>
      </c>
      <c r="AB68" s="1008"/>
      <c r="AC68" s="1008"/>
      <c r="AD68" s="1008"/>
      <c r="AE68" s="1008"/>
      <c r="AF68" s="1008">
        <v>3</v>
      </c>
      <c r="AG68" s="1008"/>
      <c r="AH68" s="1008"/>
      <c r="AI68" s="1008"/>
      <c r="AJ68" s="1008"/>
      <c r="AK68" s="1008" t="s">
        <v>541</v>
      </c>
      <c r="AL68" s="1008"/>
      <c r="AM68" s="1008"/>
      <c r="AN68" s="1008"/>
      <c r="AO68" s="1008"/>
      <c r="AP68" s="1008" t="s">
        <v>540</v>
      </c>
      <c r="AQ68" s="1008"/>
      <c r="AR68" s="1008"/>
      <c r="AS68" s="1008"/>
      <c r="AT68" s="1008"/>
      <c r="AU68" s="1008" t="s">
        <v>555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1049</v>
      </c>
      <c r="R69" s="997"/>
      <c r="S69" s="997"/>
      <c r="T69" s="997"/>
      <c r="U69" s="997"/>
      <c r="V69" s="997">
        <v>1032</v>
      </c>
      <c r="W69" s="997"/>
      <c r="X69" s="997"/>
      <c r="Y69" s="997"/>
      <c r="Z69" s="997"/>
      <c r="AA69" s="997">
        <v>16</v>
      </c>
      <c r="AB69" s="997"/>
      <c r="AC69" s="997"/>
      <c r="AD69" s="997"/>
      <c r="AE69" s="997"/>
      <c r="AF69" s="997">
        <v>16</v>
      </c>
      <c r="AG69" s="997"/>
      <c r="AH69" s="997"/>
      <c r="AI69" s="997"/>
      <c r="AJ69" s="997"/>
      <c r="AK69" s="997" t="s">
        <v>541</v>
      </c>
      <c r="AL69" s="997"/>
      <c r="AM69" s="997"/>
      <c r="AN69" s="997"/>
      <c r="AO69" s="997"/>
      <c r="AP69" s="997">
        <v>1</v>
      </c>
      <c r="AQ69" s="997"/>
      <c r="AR69" s="997"/>
      <c r="AS69" s="997"/>
      <c r="AT69" s="997"/>
      <c r="AU69" s="997">
        <v>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89</v>
      </c>
      <c r="R70" s="997"/>
      <c r="S70" s="997"/>
      <c r="T70" s="997"/>
      <c r="U70" s="997"/>
      <c r="V70" s="997">
        <v>84</v>
      </c>
      <c r="W70" s="997"/>
      <c r="X70" s="997"/>
      <c r="Y70" s="997"/>
      <c r="Z70" s="997"/>
      <c r="AA70" s="997">
        <v>5</v>
      </c>
      <c r="AB70" s="997"/>
      <c r="AC70" s="997"/>
      <c r="AD70" s="997"/>
      <c r="AE70" s="997"/>
      <c r="AF70" s="997">
        <v>5</v>
      </c>
      <c r="AG70" s="997"/>
      <c r="AH70" s="997"/>
      <c r="AI70" s="997"/>
      <c r="AJ70" s="997"/>
      <c r="AK70" s="997" t="s">
        <v>540</v>
      </c>
      <c r="AL70" s="997"/>
      <c r="AM70" s="997"/>
      <c r="AN70" s="997"/>
      <c r="AO70" s="997"/>
      <c r="AP70" s="997" t="s">
        <v>541</v>
      </c>
      <c r="AQ70" s="997"/>
      <c r="AR70" s="997"/>
      <c r="AS70" s="997"/>
      <c r="AT70" s="997"/>
      <c r="AU70" s="997" t="s">
        <v>540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168</v>
      </c>
      <c r="R71" s="997"/>
      <c r="S71" s="997"/>
      <c r="T71" s="997"/>
      <c r="U71" s="997"/>
      <c r="V71" s="997">
        <v>148</v>
      </c>
      <c r="W71" s="997"/>
      <c r="X71" s="997"/>
      <c r="Y71" s="997"/>
      <c r="Z71" s="997"/>
      <c r="AA71" s="997">
        <v>20</v>
      </c>
      <c r="AB71" s="997"/>
      <c r="AC71" s="997"/>
      <c r="AD71" s="997"/>
      <c r="AE71" s="997"/>
      <c r="AF71" s="997">
        <v>20</v>
      </c>
      <c r="AG71" s="997"/>
      <c r="AH71" s="997"/>
      <c r="AI71" s="997"/>
      <c r="AJ71" s="997"/>
      <c r="AK71" s="997" t="s">
        <v>541</v>
      </c>
      <c r="AL71" s="997"/>
      <c r="AM71" s="997"/>
      <c r="AN71" s="997"/>
      <c r="AO71" s="997"/>
      <c r="AP71" s="997" t="s">
        <v>541</v>
      </c>
      <c r="AQ71" s="997"/>
      <c r="AR71" s="997"/>
      <c r="AS71" s="997"/>
      <c r="AT71" s="997"/>
      <c r="AU71" s="997" t="s">
        <v>540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705</v>
      </c>
      <c r="R72" s="997"/>
      <c r="S72" s="997"/>
      <c r="T72" s="997"/>
      <c r="U72" s="997"/>
      <c r="V72" s="997">
        <v>664</v>
      </c>
      <c r="W72" s="997"/>
      <c r="X72" s="997"/>
      <c r="Y72" s="997"/>
      <c r="Z72" s="997"/>
      <c r="AA72" s="997">
        <v>42</v>
      </c>
      <c r="AB72" s="997"/>
      <c r="AC72" s="997"/>
      <c r="AD72" s="997"/>
      <c r="AE72" s="997"/>
      <c r="AF72" s="997">
        <v>42</v>
      </c>
      <c r="AG72" s="997"/>
      <c r="AH72" s="997"/>
      <c r="AI72" s="997"/>
      <c r="AJ72" s="997"/>
      <c r="AK72" s="997" t="s">
        <v>540</v>
      </c>
      <c r="AL72" s="997"/>
      <c r="AM72" s="997"/>
      <c r="AN72" s="997"/>
      <c r="AO72" s="997"/>
      <c r="AP72" s="997">
        <v>256</v>
      </c>
      <c r="AQ72" s="997"/>
      <c r="AR72" s="997"/>
      <c r="AS72" s="997"/>
      <c r="AT72" s="997"/>
      <c r="AU72" s="997">
        <v>192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7</v>
      </c>
      <c r="R73" s="997"/>
      <c r="S73" s="997"/>
      <c r="T73" s="997"/>
      <c r="U73" s="997"/>
      <c r="V73" s="997">
        <v>6</v>
      </c>
      <c r="W73" s="997"/>
      <c r="X73" s="997"/>
      <c r="Y73" s="997"/>
      <c r="Z73" s="997"/>
      <c r="AA73" s="997">
        <v>1</v>
      </c>
      <c r="AB73" s="997"/>
      <c r="AC73" s="997"/>
      <c r="AD73" s="997"/>
      <c r="AE73" s="997"/>
      <c r="AF73" s="997">
        <v>1</v>
      </c>
      <c r="AG73" s="997"/>
      <c r="AH73" s="997"/>
      <c r="AI73" s="997"/>
      <c r="AJ73" s="997"/>
      <c r="AK73" s="997" t="s">
        <v>541</v>
      </c>
      <c r="AL73" s="997"/>
      <c r="AM73" s="997"/>
      <c r="AN73" s="997"/>
      <c r="AO73" s="997"/>
      <c r="AP73" s="997" t="s">
        <v>540</v>
      </c>
      <c r="AQ73" s="997"/>
      <c r="AR73" s="997"/>
      <c r="AS73" s="997"/>
      <c r="AT73" s="997"/>
      <c r="AU73" s="997" t="s">
        <v>555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1</v>
      </c>
      <c r="R74" s="997"/>
      <c r="S74" s="997"/>
      <c r="T74" s="997"/>
      <c r="U74" s="997"/>
      <c r="V74" s="997">
        <v>0</v>
      </c>
      <c r="W74" s="997"/>
      <c r="X74" s="997"/>
      <c r="Y74" s="997"/>
      <c r="Z74" s="997"/>
      <c r="AA74" s="997">
        <v>1</v>
      </c>
      <c r="AB74" s="997"/>
      <c r="AC74" s="997"/>
      <c r="AD74" s="997"/>
      <c r="AE74" s="997"/>
      <c r="AF74" s="997">
        <v>1</v>
      </c>
      <c r="AG74" s="997"/>
      <c r="AH74" s="997"/>
      <c r="AI74" s="997"/>
      <c r="AJ74" s="997"/>
      <c r="AK74" s="997" t="s">
        <v>540</v>
      </c>
      <c r="AL74" s="997"/>
      <c r="AM74" s="997"/>
      <c r="AN74" s="997"/>
      <c r="AO74" s="997"/>
      <c r="AP74" s="997" t="s">
        <v>540</v>
      </c>
      <c r="AQ74" s="997"/>
      <c r="AR74" s="997"/>
      <c r="AS74" s="997"/>
      <c r="AT74" s="997"/>
      <c r="AU74" s="997" t="s">
        <v>540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549</v>
      </c>
      <c r="C75" s="1001"/>
      <c r="D75" s="1001"/>
      <c r="E75" s="1001"/>
      <c r="F75" s="1001"/>
      <c r="G75" s="1001"/>
      <c r="H75" s="1001"/>
      <c r="I75" s="1001"/>
      <c r="J75" s="1001"/>
      <c r="K75" s="1001"/>
      <c r="L75" s="1001"/>
      <c r="M75" s="1001"/>
      <c r="N75" s="1001"/>
      <c r="O75" s="1001"/>
      <c r="P75" s="1002"/>
      <c r="Q75" s="1004">
        <v>19</v>
      </c>
      <c r="R75" s="1005"/>
      <c r="S75" s="1005"/>
      <c r="T75" s="1005"/>
      <c r="U75" s="1006"/>
      <c r="V75" s="1007">
        <v>14</v>
      </c>
      <c r="W75" s="1005"/>
      <c r="X75" s="1005"/>
      <c r="Y75" s="1005"/>
      <c r="Z75" s="1006"/>
      <c r="AA75" s="1007">
        <v>5</v>
      </c>
      <c r="AB75" s="1005"/>
      <c r="AC75" s="1005"/>
      <c r="AD75" s="1005"/>
      <c r="AE75" s="1006"/>
      <c r="AF75" s="1007">
        <v>5</v>
      </c>
      <c r="AG75" s="1005"/>
      <c r="AH75" s="1005"/>
      <c r="AI75" s="1005"/>
      <c r="AJ75" s="1006"/>
      <c r="AK75" s="1007">
        <v>12</v>
      </c>
      <c r="AL75" s="1005"/>
      <c r="AM75" s="1005"/>
      <c r="AN75" s="1005"/>
      <c r="AO75" s="1006"/>
      <c r="AP75" s="1007" t="s">
        <v>540</v>
      </c>
      <c r="AQ75" s="1005"/>
      <c r="AR75" s="1005"/>
      <c r="AS75" s="1005"/>
      <c r="AT75" s="1006"/>
      <c r="AU75" s="1007" t="s">
        <v>540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550</v>
      </c>
      <c r="C76" s="1001"/>
      <c r="D76" s="1001"/>
      <c r="E76" s="1001"/>
      <c r="F76" s="1001"/>
      <c r="G76" s="1001"/>
      <c r="H76" s="1001"/>
      <c r="I76" s="1001"/>
      <c r="J76" s="1001"/>
      <c r="K76" s="1001"/>
      <c r="L76" s="1001"/>
      <c r="M76" s="1001"/>
      <c r="N76" s="1001"/>
      <c r="O76" s="1001"/>
      <c r="P76" s="1002"/>
      <c r="Q76" s="1004">
        <v>383</v>
      </c>
      <c r="R76" s="1005"/>
      <c r="S76" s="1005"/>
      <c r="T76" s="1005"/>
      <c r="U76" s="1006"/>
      <c r="V76" s="1007">
        <v>357</v>
      </c>
      <c r="W76" s="1005"/>
      <c r="X76" s="1005"/>
      <c r="Y76" s="1005"/>
      <c r="Z76" s="1006"/>
      <c r="AA76" s="1007">
        <v>26</v>
      </c>
      <c r="AB76" s="1005"/>
      <c r="AC76" s="1005"/>
      <c r="AD76" s="1005"/>
      <c r="AE76" s="1006"/>
      <c r="AF76" s="1007">
        <v>26</v>
      </c>
      <c r="AG76" s="1005"/>
      <c r="AH76" s="1005"/>
      <c r="AI76" s="1005"/>
      <c r="AJ76" s="1006"/>
      <c r="AK76" s="1007" t="s">
        <v>540</v>
      </c>
      <c r="AL76" s="1005"/>
      <c r="AM76" s="1005"/>
      <c r="AN76" s="1005"/>
      <c r="AO76" s="1006"/>
      <c r="AP76" s="1007" t="s">
        <v>540</v>
      </c>
      <c r="AQ76" s="1005"/>
      <c r="AR76" s="1005"/>
      <c r="AS76" s="1005"/>
      <c r="AT76" s="1006"/>
      <c r="AU76" s="1007" t="s">
        <v>540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551</v>
      </c>
      <c r="C77" s="1001"/>
      <c r="D77" s="1001"/>
      <c r="E77" s="1001"/>
      <c r="F77" s="1001"/>
      <c r="G77" s="1001"/>
      <c r="H77" s="1001"/>
      <c r="I77" s="1001"/>
      <c r="J77" s="1001"/>
      <c r="K77" s="1001"/>
      <c r="L77" s="1001"/>
      <c r="M77" s="1001"/>
      <c r="N77" s="1001"/>
      <c r="O77" s="1001"/>
      <c r="P77" s="1002"/>
      <c r="Q77" s="1004">
        <v>187</v>
      </c>
      <c r="R77" s="1005"/>
      <c r="S77" s="1005"/>
      <c r="T77" s="1005"/>
      <c r="U77" s="1006"/>
      <c r="V77" s="1007">
        <v>98</v>
      </c>
      <c r="W77" s="1005"/>
      <c r="X77" s="1005"/>
      <c r="Y77" s="1005"/>
      <c r="Z77" s="1006"/>
      <c r="AA77" s="1007">
        <v>90</v>
      </c>
      <c r="AB77" s="1005"/>
      <c r="AC77" s="1005"/>
      <c r="AD77" s="1005"/>
      <c r="AE77" s="1006"/>
      <c r="AF77" s="1007">
        <v>90</v>
      </c>
      <c r="AG77" s="1005"/>
      <c r="AH77" s="1005"/>
      <c r="AI77" s="1005"/>
      <c r="AJ77" s="1006"/>
      <c r="AK77" s="1007" t="s">
        <v>540</v>
      </c>
      <c r="AL77" s="1005"/>
      <c r="AM77" s="1005"/>
      <c r="AN77" s="1005"/>
      <c r="AO77" s="1006"/>
      <c r="AP77" s="1007" t="s">
        <v>540</v>
      </c>
      <c r="AQ77" s="1005"/>
      <c r="AR77" s="1005"/>
      <c r="AS77" s="1005"/>
      <c r="AT77" s="1006"/>
      <c r="AU77" s="1007" t="s">
        <v>540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552</v>
      </c>
      <c r="C78" s="1001"/>
      <c r="D78" s="1001"/>
      <c r="E78" s="1001"/>
      <c r="F78" s="1001"/>
      <c r="G78" s="1001"/>
      <c r="H78" s="1001"/>
      <c r="I78" s="1001"/>
      <c r="J78" s="1001"/>
      <c r="K78" s="1001"/>
      <c r="L78" s="1001"/>
      <c r="M78" s="1001"/>
      <c r="N78" s="1001"/>
      <c r="O78" s="1001"/>
      <c r="P78" s="1002"/>
      <c r="Q78" s="1003">
        <v>187</v>
      </c>
      <c r="R78" s="997"/>
      <c r="S78" s="997"/>
      <c r="T78" s="997"/>
      <c r="U78" s="997"/>
      <c r="V78" s="997">
        <v>181</v>
      </c>
      <c r="W78" s="997"/>
      <c r="X78" s="997"/>
      <c r="Y78" s="997"/>
      <c r="Z78" s="997"/>
      <c r="AA78" s="997">
        <v>7</v>
      </c>
      <c r="AB78" s="997"/>
      <c r="AC78" s="997"/>
      <c r="AD78" s="997"/>
      <c r="AE78" s="997"/>
      <c r="AF78" s="997">
        <v>7</v>
      </c>
      <c r="AG78" s="997"/>
      <c r="AH78" s="997"/>
      <c r="AI78" s="997"/>
      <c r="AJ78" s="997"/>
      <c r="AK78" s="997" t="s">
        <v>540</v>
      </c>
      <c r="AL78" s="997"/>
      <c r="AM78" s="997"/>
      <c r="AN78" s="997"/>
      <c r="AO78" s="997"/>
      <c r="AP78" s="997" t="s">
        <v>540</v>
      </c>
      <c r="AQ78" s="997"/>
      <c r="AR78" s="997"/>
      <c r="AS78" s="997"/>
      <c r="AT78" s="997"/>
      <c r="AU78" s="997" t="s">
        <v>540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553</v>
      </c>
      <c r="C79" s="1001"/>
      <c r="D79" s="1001"/>
      <c r="E79" s="1001"/>
      <c r="F79" s="1001"/>
      <c r="G79" s="1001"/>
      <c r="H79" s="1001"/>
      <c r="I79" s="1001"/>
      <c r="J79" s="1001"/>
      <c r="K79" s="1001"/>
      <c r="L79" s="1001"/>
      <c r="M79" s="1001"/>
      <c r="N79" s="1001"/>
      <c r="O79" s="1001"/>
      <c r="P79" s="1002"/>
      <c r="Q79" s="1003">
        <v>208312</v>
      </c>
      <c r="R79" s="997"/>
      <c r="S79" s="997"/>
      <c r="T79" s="997"/>
      <c r="U79" s="997"/>
      <c r="V79" s="997">
        <v>200160</v>
      </c>
      <c r="W79" s="997"/>
      <c r="X79" s="997"/>
      <c r="Y79" s="997"/>
      <c r="Z79" s="997"/>
      <c r="AA79" s="997">
        <v>8152</v>
      </c>
      <c r="AB79" s="997"/>
      <c r="AC79" s="997"/>
      <c r="AD79" s="997"/>
      <c r="AE79" s="997"/>
      <c r="AF79" s="997">
        <v>8152</v>
      </c>
      <c r="AG79" s="997"/>
      <c r="AH79" s="997"/>
      <c r="AI79" s="997"/>
      <c r="AJ79" s="997"/>
      <c r="AK79" s="997">
        <v>212</v>
      </c>
      <c r="AL79" s="997"/>
      <c r="AM79" s="997"/>
      <c r="AN79" s="997"/>
      <c r="AO79" s="997"/>
      <c r="AP79" s="997" t="s">
        <v>540</v>
      </c>
      <c r="AQ79" s="997"/>
      <c r="AR79" s="997"/>
      <c r="AS79" s="997"/>
      <c r="AT79" s="997"/>
      <c r="AU79" s="997" t="s">
        <v>540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554</v>
      </c>
      <c r="C80" s="1001"/>
      <c r="D80" s="1001"/>
      <c r="E80" s="1001"/>
      <c r="F80" s="1001"/>
      <c r="G80" s="1001"/>
      <c r="H80" s="1001"/>
      <c r="I80" s="1001"/>
      <c r="J80" s="1001"/>
      <c r="K80" s="1001"/>
      <c r="L80" s="1001"/>
      <c r="M80" s="1001"/>
      <c r="N80" s="1001"/>
      <c r="O80" s="1001"/>
      <c r="P80" s="1002"/>
      <c r="Q80" s="1003">
        <v>915</v>
      </c>
      <c r="R80" s="997"/>
      <c r="S80" s="997"/>
      <c r="T80" s="997"/>
      <c r="U80" s="997"/>
      <c r="V80" s="997">
        <v>784</v>
      </c>
      <c r="W80" s="997"/>
      <c r="X80" s="997"/>
      <c r="Y80" s="997"/>
      <c r="Z80" s="997"/>
      <c r="AA80" s="997">
        <v>131</v>
      </c>
      <c r="AB80" s="997"/>
      <c r="AC80" s="997"/>
      <c r="AD80" s="997"/>
      <c r="AE80" s="997"/>
      <c r="AF80" s="997">
        <v>1310</v>
      </c>
      <c r="AG80" s="997"/>
      <c r="AH80" s="997"/>
      <c r="AI80" s="997"/>
      <c r="AJ80" s="997"/>
      <c r="AK80" s="997">
        <v>10</v>
      </c>
      <c r="AL80" s="997"/>
      <c r="AM80" s="997"/>
      <c r="AN80" s="997"/>
      <c r="AO80" s="997"/>
      <c r="AP80" s="997">
        <v>44</v>
      </c>
      <c r="AQ80" s="997"/>
      <c r="AR80" s="997"/>
      <c r="AS80" s="997"/>
      <c r="AT80" s="997"/>
      <c r="AU80" s="997">
        <v>8</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9678</v>
      </c>
      <c r="AG88" s="985"/>
      <c r="AH88" s="985"/>
      <c r="AI88" s="985"/>
      <c r="AJ88" s="985"/>
      <c r="AK88" s="989"/>
      <c r="AL88" s="989"/>
      <c r="AM88" s="989"/>
      <c r="AN88" s="989"/>
      <c r="AO88" s="989"/>
      <c r="AP88" s="985">
        <v>301</v>
      </c>
      <c r="AQ88" s="985"/>
      <c r="AR88" s="985"/>
      <c r="AS88" s="985"/>
      <c r="AT88" s="985"/>
      <c r="AU88" s="985">
        <v>201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41</v>
      </c>
      <c r="CS102" s="977"/>
      <c r="CT102" s="977"/>
      <c r="CU102" s="977"/>
      <c r="CV102" s="978"/>
      <c r="CW102" s="976" t="s">
        <v>557</v>
      </c>
      <c r="CX102" s="977"/>
      <c r="CY102" s="977"/>
      <c r="CZ102" s="977"/>
      <c r="DA102" s="978"/>
      <c r="DB102" s="976" t="s">
        <v>557</v>
      </c>
      <c r="DC102" s="977"/>
      <c r="DD102" s="977"/>
      <c r="DE102" s="977"/>
      <c r="DF102" s="978"/>
      <c r="DG102" s="976" t="s">
        <v>557</v>
      </c>
      <c r="DH102" s="977"/>
      <c r="DI102" s="977"/>
      <c r="DJ102" s="977"/>
      <c r="DK102" s="978"/>
      <c r="DL102" s="976" t="s">
        <v>557</v>
      </c>
      <c r="DM102" s="977"/>
      <c r="DN102" s="977"/>
      <c r="DO102" s="977"/>
      <c r="DP102" s="978"/>
      <c r="DQ102" s="976" t="s">
        <v>557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283</v>
      </c>
      <c r="AG109" s="918"/>
      <c r="AH109" s="918"/>
      <c r="AI109" s="918"/>
      <c r="AJ109" s="919"/>
      <c r="AK109" s="920" t="s">
        <v>282</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283</v>
      </c>
      <c r="BW109" s="918"/>
      <c r="BX109" s="918"/>
      <c r="BY109" s="918"/>
      <c r="BZ109" s="919"/>
      <c r="CA109" s="920" t="s">
        <v>282</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283</v>
      </c>
      <c r="DM109" s="918"/>
      <c r="DN109" s="918"/>
      <c r="DO109" s="918"/>
      <c r="DP109" s="919"/>
      <c r="DQ109" s="920" t="s">
        <v>282</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2515400</v>
      </c>
      <c r="AB110" s="903"/>
      <c r="AC110" s="903"/>
      <c r="AD110" s="903"/>
      <c r="AE110" s="904"/>
      <c r="AF110" s="905">
        <v>2395415</v>
      </c>
      <c r="AG110" s="903"/>
      <c r="AH110" s="903"/>
      <c r="AI110" s="903"/>
      <c r="AJ110" s="904"/>
      <c r="AK110" s="905">
        <v>2357905</v>
      </c>
      <c r="AL110" s="903"/>
      <c r="AM110" s="903"/>
      <c r="AN110" s="903"/>
      <c r="AO110" s="904"/>
      <c r="AP110" s="906">
        <v>24.9</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21528806</v>
      </c>
      <c r="BR110" s="830"/>
      <c r="BS110" s="830"/>
      <c r="BT110" s="830"/>
      <c r="BU110" s="830"/>
      <c r="BV110" s="830">
        <v>21650621</v>
      </c>
      <c r="BW110" s="830"/>
      <c r="BX110" s="830"/>
      <c r="BY110" s="830"/>
      <c r="BZ110" s="830"/>
      <c r="CA110" s="830">
        <v>21726655</v>
      </c>
      <c r="CB110" s="830"/>
      <c r="CC110" s="830"/>
      <c r="CD110" s="830"/>
      <c r="CE110" s="830"/>
      <c r="CF110" s="891">
        <v>229.8</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411</v>
      </c>
      <c r="AB111" s="939"/>
      <c r="AC111" s="939"/>
      <c r="AD111" s="939"/>
      <c r="AE111" s="940"/>
      <c r="AF111" s="941" t="s">
        <v>411</v>
      </c>
      <c r="AG111" s="939"/>
      <c r="AH111" s="939"/>
      <c r="AI111" s="939"/>
      <c r="AJ111" s="940"/>
      <c r="AK111" s="941" t="s">
        <v>411</v>
      </c>
      <c r="AL111" s="939"/>
      <c r="AM111" s="939"/>
      <c r="AN111" s="939"/>
      <c r="AO111" s="940"/>
      <c r="AP111" s="942" t="s">
        <v>411</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689521</v>
      </c>
      <c r="BR111" s="801"/>
      <c r="BS111" s="801"/>
      <c r="BT111" s="801"/>
      <c r="BU111" s="801"/>
      <c r="BV111" s="801">
        <v>559995</v>
      </c>
      <c r="BW111" s="801"/>
      <c r="BX111" s="801"/>
      <c r="BY111" s="801"/>
      <c r="BZ111" s="801"/>
      <c r="CA111" s="801">
        <v>444725</v>
      </c>
      <c r="CB111" s="801"/>
      <c r="CC111" s="801"/>
      <c r="CD111" s="801"/>
      <c r="CE111" s="801"/>
      <c r="CF111" s="878">
        <v>4.7</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11375087</v>
      </c>
      <c r="BR112" s="801"/>
      <c r="BS112" s="801"/>
      <c r="BT112" s="801"/>
      <c r="BU112" s="801"/>
      <c r="BV112" s="801">
        <v>12252033</v>
      </c>
      <c r="BW112" s="801"/>
      <c r="BX112" s="801"/>
      <c r="BY112" s="801"/>
      <c r="BZ112" s="801"/>
      <c r="CA112" s="801">
        <v>14102379</v>
      </c>
      <c r="CB112" s="801"/>
      <c r="CC112" s="801"/>
      <c r="CD112" s="801"/>
      <c r="CE112" s="801"/>
      <c r="CF112" s="878">
        <v>149.19999999999999</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906812</v>
      </c>
      <c r="AB113" s="939"/>
      <c r="AC113" s="939"/>
      <c r="AD113" s="939"/>
      <c r="AE113" s="940"/>
      <c r="AF113" s="941">
        <v>1113886</v>
      </c>
      <c r="AG113" s="939"/>
      <c r="AH113" s="939"/>
      <c r="AI113" s="939"/>
      <c r="AJ113" s="940"/>
      <c r="AK113" s="941">
        <v>1025346</v>
      </c>
      <c r="AL113" s="939"/>
      <c r="AM113" s="939"/>
      <c r="AN113" s="939"/>
      <c r="AO113" s="940"/>
      <c r="AP113" s="942">
        <v>10.8</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270427</v>
      </c>
      <c r="BR113" s="801"/>
      <c r="BS113" s="801"/>
      <c r="BT113" s="801"/>
      <c r="BU113" s="801"/>
      <c r="BV113" s="801">
        <v>235659</v>
      </c>
      <c r="BW113" s="801"/>
      <c r="BX113" s="801"/>
      <c r="BY113" s="801"/>
      <c r="BZ113" s="801"/>
      <c r="CA113" s="801">
        <v>201106</v>
      </c>
      <c r="CB113" s="801"/>
      <c r="CC113" s="801"/>
      <c r="CD113" s="801"/>
      <c r="CE113" s="801"/>
      <c r="CF113" s="878">
        <v>2.1</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414</v>
      </c>
      <c r="DH113" s="814"/>
      <c r="DI113" s="814"/>
      <c r="DJ113" s="814"/>
      <c r="DK113" s="815"/>
      <c r="DL113" s="816" t="s">
        <v>414</v>
      </c>
      <c r="DM113" s="814"/>
      <c r="DN113" s="814"/>
      <c r="DO113" s="814"/>
      <c r="DP113" s="815"/>
      <c r="DQ113" s="816" t="s">
        <v>414</v>
      </c>
      <c r="DR113" s="814"/>
      <c r="DS113" s="814"/>
      <c r="DT113" s="814"/>
      <c r="DU113" s="815"/>
      <c r="DV113" s="784" t="s">
        <v>414</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19330</v>
      </c>
      <c r="AB114" s="814"/>
      <c r="AC114" s="814"/>
      <c r="AD114" s="814"/>
      <c r="AE114" s="815"/>
      <c r="AF114" s="816">
        <v>8062</v>
      </c>
      <c r="AG114" s="814"/>
      <c r="AH114" s="814"/>
      <c r="AI114" s="814"/>
      <c r="AJ114" s="815"/>
      <c r="AK114" s="816">
        <v>7448</v>
      </c>
      <c r="AL114" s="814"/>
      <c r="AM114" s="814"/>
      <c r="AN114" s="814"/>
      <c r="AO114" s="815"/>
      <c r="AP114" s="784">
        <v>0.1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2890645</v>
      </c>
      <c r="BR114" s="801"/>
      <c r="BS114" s="801"/>
      <c r="BT114" s="801"/>
      <c r="BU114" s="801"/>
      <c r="BV114" s="801">
        <v>2629495</v>
      </c>
      <c r="BW114" s="801"/>
      <c r="BX114" s="801"/>
      <c r="BY114" s="801"/>
      <c r="BZ114" s="801"/>
      <c r="CA114" s="801">
        <v>2538223</v>
      </c>
      <c r="CB114" s="801"/>
      <c r="CC114" s="801"/>
      <c r="CD114" s="801"/>
      <c r="CE114" s="801"/>
      <c r="CF114" s="878">
        <v>26.8</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172704</v>
      </c>
      <c r="AB115" s="939"/>
      <c r="AC115" s="939"/>
      <c r="AD115" s="939"/>
      <c r="AE115" s="940"/>
      <c r="AF115" s="941">
        <v>161291</v>
      </c>
      <c r="AG115" s="939"/>
      <c r="AH115" s="939"/>
      <c r="AI115" s="939"/>
      <c r="AJ115" s="940"/>
      <c r="AK115" s="941">
        <v>138136</v>
      </c>
      <c r="AL115" s="939"/>
      <c r="AM115" s="939"/>
      <c r="AN115" s="939"/>
      <c r="AO115" s="940"/>
      <c r="AP115" s="942">
        <v>1.5</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15140</v>
      </c>
      <c r="BR115" s="801"/>
      <c r="BS115" s="801"/>
      <c r="BT115" s="801"/>
      <c r="BU115" s="801"/>
      <c r="BV115" s="801">
        <v>12578</v>
      </c>
      <c r="BW115" s="801"/>
      <c r="BX115" s="801"/>
      <c r="BY115" s="801"/>
      <c r="BZ115" s="801"/>
      <c r="CA115" s="801">
        <v>24017</v>
      </c>
      <c r="CB115" s="801"/>
      <c r="CC115" s="801"/>
      <c r="CD115" s="801"/>
      <c r="CE115" s="801"/>
      <c r="CF115" s="878">
        <v>0.3</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414</v>
      </c>
      <c r="DH115" s="814"/>
      <c r="DI115" s="814"/>
      <c r="DJ115" s="814"/>
      <c r="DK115" s="815"/>
      <c r="DL115" s="816" t="s">
        <v>414</v>
      </c>
      <c r="DM115" s="814"/>
      <c r="DN115" s="814"/>
      <c r="DO115" s="814"/>
      <c r="DP115" s="815"/>
      <c r="DQ115" s="816" t="s">
        <v>414</v>
      </c>
      <c r="DR115" s="814"/>
      <c r="DS115" s="814"/>
      <c r="DT115" s="814"/>
      <c r="DU115" s="815"/>
      <c r="DV115" s="784" t="s">
        <v>414</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414</v>
      </c>
      <c r="AB116" s="814"/>
      <c r="AC116" s="814"/>
      <c r="AD116" s="814"/>
      <c r="AE116" s="815"/>
      <c r="AF116" s="816" t="s">
        <v>414</v>
      </c>
      <c r="AG116" s="814"/>
      <c r="AH116" s="814"/>
      <c r="AI116" s="814"/>
      <c r="AJ116" s="815"/>
      <c r="AK116" s="816" t="s">
        <v>414</v>
      </c>
      <c r="AL116" s="814"/>
      <c r="AM116" s="814"/>
      <c r="AN116" s="814"/>
      <c r="AO116" s="815"/>
      <c r="AP116" s="784" t="s">
        <v>414</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414</v>
      </c>
      <c r="DH116" s="814"/>
      <c r="DI116" s="814"/>
      <c r="DJ116" s="814"/>
      <c r="DK116" s="815"/>
      <c r="DL116" s="816" t="s">
        <v>414</v>
      </c>
      <c r="DM116" s="814"/>
      <c r="DN116" s="814"/>
      <c r="DO116" s="814"/>
      <c r="DP116" s="815"/>
      <c r="DQ116" s="816" t="s">
        <v>414</v>
      </c>
      <c r="DR116" s="814"/>
      <c r="DS116" s="814"/>
      <c r="DT116" s="814"/>
      <c r="DU116" s="815"/>
      <c r="DV116" s="784" t="s">
        <v>414</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3614246</v>
      </c>
      <c r="AB117" s="925"/>
      <c r="AC117" s="925"/>
      <c r="AD117" s="925"/>
      <c r="AE117" s="926"/>
      <c r="AF117" s="928">
        <v>3678654</v>
      </c>
      <c r="AG117" s="925"/>
      <c r="AH117" s="925"/>
      <c r="AI117" s="925"/>
      <c r="AJ117" s="926"/>
      <c r="AK117" s="928">
        <v>3528835</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283</v>
      </c>
      <c r="AG118" s="918"/>
      <c r="AH118" s="918"/>
      <c r="AI118" s="918"/>
      <c r="AJ118" s="919"/>
      <c r="AK118" s="920" t="s">
        <v>282</v>
      </c>
      <c r="AL118" s="918"/>
      <c r="AM118" s="918"/>
      <c r="AN118" s="918"/>
      <c r="AO118" s="919"/>
      <c r="AP118" s="921" t="s">
        <v>404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36769626</v>
      </c>
      <c r="BR118" s="888"/>
      <c r="BS118" s="888"/>
      <c r="BT118" s="888"/>
      <c r="BU118" s="888"/>
      <c r="BV118" s="888">
        <v>37340381</v>
      </c>
      <c r="BW118" s="888"/>
      <c r="BX118" s="888"/>
      <c r="BY118" s="888"/>
      <c r="BZ118" s="888"/>
      <c r="CA118" s="888">
        <v>39037105</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4565977</v>
      </c>
      <c r="BR119" s="830"/>
      <c r="BS119" s="830"/>
      <c r="BT119" s="830"/>
      <c r="BU119" s="830"/>
      <c r="BV119" s="830">
        <v>4755120</v>
      </c>
      <c r="BW119" s="830"/>
      <c r="BX119" s="830"/>
      <c r="BY119" s="830"/>
      <c r="BZ119" s="830"/>
      <c r="CA119" s="830">
        <v>4792095</v>
      </c>
      <c r="CB119" s="830"/>
      <c r="CC119" s="830"/>
      <c r="CD119" s="830"/>
      <c r="CE119" s="830"/>
      <c r="CF119" s="891">
        <v>50.7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689521</v>
      </c>
      <c r="DH119" s="747"/>
      <c r="DI119" s="747"/>
      <c r="DJ119" s="747"/>
      <c r="DK119" s="748"/>
      <c r="DL119" s="749">
        <v>559995</v>
      </c>
      <c r="DM119" s="747"/>
      <c r="DN119" s="747"/>
      <c r="DO119" s="747"/>
      <c r="DP119" s="748"/>
      <c r="DQ119" s="749">
        <v>444725</v>
      </c>
      <c r="DR119" s="747"/>
      <c r="DS119" s="747"/>
      <c r="DT119" s="747"/>
      <c r="DU119" s="748"/>
      <c r="DV119" s="837">
        <v>4.7</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3155711</v>
      </c>
      <c r="BR120" s="801"/>
      <c r="BS120" s="801"/>
      <c r="BT120" s="801"/>
      <c r="BU120" s="801"/>
      <c r="BV120" s="801">
        <v>2556346</v>
      </c>
      <c r="BW120" s="801"/>
      <c r="BX120" s="801"/>
      <c r="BY120" s="801"/>
      <c r="BZ120" s="801"/>
      <c r="CA120" s="801">
        <v>2051996</v>
      </c>
      <c r="CB120" s="801"/>
      <c r="CC120" s="801"/>
      <c r="CD120" s="801"/>
      <c r="CE120" s="801"/>
      <c r="CF120" s="878">
        <v>21.7</v>
      </c>
      <c r="CG120" s="879"/>
      <c r="CH120" s="879"/>
      <c r="CI120" s="879"/>
      <c r="CJ120" s="879"/>
      <c r="CK120" s="880" t="s">
        <v>440</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9946521</v>
      </c>
      <c r="DH120" s="830"/>
      <c r="DI120" s="830"/>
      <c r="DJ120" s="830"/>
      <c r="DK120" s="830"/>
      <c r="DL120" s="830">
        <v>10220397</v>
      </c>
      <c r="DM120" s="830"/>
      <c r="DN120" s="830"/>
      <c r="DO120" s="830"/>
      <c r="DP120" s="830"/>
      <c r="DQ120" s="830">
        <v>10023569</v>
      </c>
      <c r="DR120" s="830"/>
      <c r="DS120" s="830"/>
      <c r="DT120" s="830"/>
      <c r="DU120" s="830"/>
      <c r="DV120" s="831">
        <v>106</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22351989</v>
      </c>
      <c r="BR121" s="888"/>
      <c r="BS121" s="888"/>
      <c r="BT121" s="888"/>
      <c r="BU121" s="888"/>
      <c r="BV121" s="888">
        <v>23519931</v>
      </c>
      <c r="BW121" s="888"/>
      <c r="BX121" s="888"/>
      <c r="BY121" s="888"/>
      <c r="BZ121" s="888"/>
      <c r="CA121" s="888">
        <v>23873990</v>
      </c>
      <c r="CB121" s="888"/>
      <c r="CC121" s="888"/>
      <c r="CD121" s="888"/>
      <c r="CE121" s="888"/>
      <c r="CF121" s="889">
        <v>252.5</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543455</v>
      </c>
      <c r="DH121" s="801"/>
      <c r="DI121" s="801"/>
      <c r="DJ121" s="801"/>
      <c r="DK121" s="801"/>
      <c r="DL121" s="801">
        <v>1159151</v>
      </c>
      <c r="DM121" s="801"/>
      <c r="DN121" s="801"/>
      <c r="DO121" s="801"/>
      <c r="DP121" s="801"/>
      <c r="DQ121" s="801">
        <v>3039241</v>
      </c>
      <c r="DR121" s="801"/>
      <c r="DS121" s="801"/>
      <c r="DT121" s="801"/>
      <c r="DU121" s="801"/>
      <c r="DV121" s="853">
        <v>32.1</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443</v>
      </c>
      <c r="BP122" s="868"/>
      <c r="BQ122" s="869">
        <v>30073677</v>
      </c>
      <c r="BR122" s="870"/>
      <c r="BS122" s="870"/>
      <c r="BT122" s="870"/>
      <c r="BU122" s="870"/>
      <c r="BV122" s="870">
        <v>30831397</v>
      </c>
      <c r="BW122" s="870"/>
      <c r="BX122" s="870"/>
      <c r="BY122" s="870"/>
      <c r="BZ122" s="870"/>
      <c r="CA122" s="870">
        <v>30718081</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165412</v>
      </c>
      <c r="DH122" s="801"/>
      <c r="DI122" s="801"/>
      <c r="DJ122" s="801"/>
      <c r="DK122" s="801"/>
      <c r="DL122" s="801">
        <v>252154</v>
      </c>
      <c r="DM122" s="801"/>
      <c r="DN122" s="801"/>
      <c r="DO122" s="801"/>
      <c r="DP122" s="801"/>
      <c r="DQ122" s="801">
        <v>330476</v>
      </c>
      <c r="DR122" s="801"/>
      <c r="DS122" s="801"/>
      <c r="DT122" s="801"/>
      <c r="DU122" s="801"/>
      <c r="DV122" s="853">
        <v>3.5</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445</v>
      </c>
      <c r="AB123" s="814"/>
      <c r="AC123" s="814"/>
      <c r="AD123" s="814"/>
      <c r="AE123" s="815"/>
      <c r="AF123" s="816" t="s">
        <v>445</v>
      </c>
      <c r="AG123" s="814"/>
      <c r="AH123" s="814"/>
      <c r="AI123" s="814"/>
      <c r="AJ123" s="815"/>
      <c r="AK123" s="816" t="s">
        <v>445</v>
      </c>
      <c r="AL123" s="814"/>
      <c r="AM123" s="814"/>
      <c r="AN123" s="814"/>
      <c r="AO123" s="815"/>
      <c r="AP123" s="784" t="s">
        <v>445</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70</v>
      </c>
      <c r="BR123" s="862"/>
      <c r="BS123" s="862"/>
      <c r="BT123" s="862"/>
      <c r="BU123" s="862"/>
      <c r="BV123" s="862">
        <v>69.5</v>
      </c>
      <c r="BW123" s="862"/>
      <c r="BX123" s="862"/>
      <c r="BY123" s="862"/>
      <c r="BZ123" s="862"/>
      <c r="CA123" s="862">
        <v>87.9</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223204</v>
      </c>
      <c r="DH123" s="814"/>
      <c r="DI123" s="814"/>
      <c r="DJ123" s="814"/>
      <c r="DK123" s="815"/>
      <c r="DL123" s="816">
        <v>210645</v>
      </c>
      <c r="DM123" s="814"/>
      <c r="DN123" s="814"/>
      <c r="DO123" s="814"/>
      <c r="DP123" s="815"/>
      <c r="DQ123" s="816">
        <v>321448</v>
      </c>
      <c r="DR123" s="814"/>
      <c r="DS123" s="814"/>
      <c r="DT123" s="814"/>
      <c r="DU123" s="815"/>
      <c r="DV123" s="784">
        <v>3.4</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496495</v>
      </c>
      <c r="DH124" s="747"/>
      <c r="DI124" s="747"/>
      <c r="DJ124" s="747"/>
      <c r="DK124" s="748"/>
      <c r="DL124" s="749">
        <v>409686</v>
      </c>
      <c r="DM124" s="747"/>
      <c r="DN124" s="747"/>
      <c r="DO124" s="747"/>
      <c r="DP124" s="748"/>
      <c r="DQ124" s="749">
        <v>387645</v>
      </c>
      <c r="DR124" s="747"/>
      <c r="DS124" s="747"/>
      <c r="DT124" s="747"/>
      <c r="DU124" s="748"/>
      <c r="DV124" s="837">
        <v>4.0999999999999996</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167345</v>
      </c>
      <c r="AB126" s="814"/>
      <c r="AC126" s="814"/>
      <c r="AD126" s="814"/>
      <c r="AE126" s="815"/>
      <c r="AF126" s="816">
        <v>156801</v>
      </c>
      <c r="AG126" s="814"/>
      <c r="AH126" s="814"/>
      <c r="AI126" s="814"/>
      <c r="AJ126" s="815"/>
      <c r="AK126" s="816">
        <v>134496</v>
      </c>
      <c r="AL126" s="814"/>
      <c r="AM126" s="814"/>
      <c r="AN126" s="814"/>
      <c r="AO126" s="815"/>
      <c r="AP126" s="784">
        <v>1.4</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5359</v>
      </c>
      <c r="AB127" s="814"/>
      <c r="AC127" s="814"/>
      <c r="AD127" s="814"/>
      <c r="AE127" s="815"/>
      <c r="AF127" s="816">
        <v>4490</v>
      </c>
      <c r="AG127" s="814"/>
      <c r="AH127" s="814"/>
      <c r="AI127" s="814"/>
      <c r="AJ127" s="815"/>
      <c r="AK127" s="816">
        <v>3640</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445</v>
      </c>
      <c r="BG127" s="791"/>
      <c r="BH127" s="791"/>
      <c r="BI127" s="791"/>
      <c r="BJ127" s="791"/>
      <c r="BK127" s="791"/>
      <c r="BL127" s="792"/>
      <c r="BM127" s="790">
        <v>13.12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v>15140</v>
      </c>
      <c r="DH127" s="850"/>
      <c r="DI127" s="850"/>
      <c r="DJ127" s="850"/>
      <c r="DK127" s="850"/>
      <c r="DL127" s="850">
        <v>12578</v>
      </c>
      <c r="DM127" s="850"/>
      <c r="DN127" s="850"/>
      <c r="DO127" s="850"/>
      <c r="DP127" s="850"/>
      <c r="DQ127" s="850">
        <v>24017</v>
      </c>
      <c r="DR127" s="850"/>
      <c r="DS127" s="850"/>
      <c r="DT127" s="850"/>
      <c r="DU127" s="850"/>
      <c r="DV127" s="851">
        <v>0.3</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445168</v>
      </c>
      <c r="AB128" s="754"/>
      <c r="AC128" s="754"/>
      <c r="AD128" s="754"/>
      <c r="AE128" s="755"/>
      <c r="AF128" s="756">
        <v>456620</v>
      </c>
      <c r="AG128" s="754"/>
      <c r="AH128" s="754"/>
      <c r="AI128" s="754"/>
      <c r="AJ128" s="755"/>
      <c r="AK128" s="756">
        <v>415534</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462</v>
      </c>
      <c r="BG128" s="821"/>
      <c r="BH128" s="821"/>
      <c r="BI128" s="821"/>
      <c r="BJ128" s="821"/>
      <c r="BK128" s="821"/>
      <c r="BL128" s="822"/>
      <c r="BM128" s="820">
        <v>18.12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11442239</v>
      </c>
      <c r="AB129" s="814"/>
      <c r="AC129" s="814"/>
      <c r="AD129" s="814"/>
      <c r="AE129" s="815"/>
      <c r="AF129" s="816">
        <v>11396951</v>
      </c>
      <c r="AG129" s="814"/>
      <c r="AH129" s="814"/>
      <c r="AI129" s="814"/>
      <c r="AJ129" s="815"/>
      <c r="AK129" s="816">
        <v>11465673</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12.6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1878430</v>
      </c>
      <c r="AB130" s="814"/>
      <c r="AC130" s="814"/>
      <c r="AD130" s="814"/>
      <c r="AE130" s="815"/>
      <c r="AF130" s="816">
        <v>2031855</v>
      </c>
      <c r="AG130" s="814"/>
      <c r="AH130" s="814"/>
      <c r="AI130" s="814"/>
      <c r="AJ130" s="815"/>
      <c r="AK130" s="816">
        <v>2012010</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87.9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9563809</v>
      </c>
      <c r="AB131" s="747"/>
      <c r="AC131" s="747"/>
      <c r="AD131" s="747"/>
      <c r="AE131" s="748"/>
      <c r="AF131" s="749">
        <v>9365096</v>
      </c>
      <c r="AG131" s="747"/>
      <c r="AH131" s="747"/>
      <c r="AI131" s="747"/>
      <c r="AJ131" s="748"/>
      <c r="AK131" s="749">
        <v>9453663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13.49512522</v>
      </c>
      <c r="AB132" s="770"/>
      <c r="AC132" s="770"/>
      <c r="AD132" s="770"/>
      <c r="AE132" s="771"/>
      <c r="AF132" s="772">
        <v>12.70866844</v>
      </c>
      <c r="AG132" s="770"/>
      <c r="AH132" s="770"/>
      <c r="AI132" s="770"/>
      <c r="AJ132" s="771"/>
      <c r="AK132" s="772">
        <v>11.649357500000001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12.3</v>
      </c>
      <c r="AB133" s="779"/>
      <c r="AC133" s="779"/>
      <c r="AD133" s="779"/>
      <c r="AE133" s="780"/>
      <c r="AF133" s="778">
        <v>12.6</v>
      </c>
      <c r="AG133" s="779"/>
      <c r="AH133" s="779"/>
      <c r="AI133" s="779"/>
      <c r="AJ133" s="780"/>
      <c r="AK133" s="778">
        <v>12.6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50" t="s">
        <v>474</v>
      </c>
      <c r="L7" s="254"/>
      <c r="M7" s="255" t="s">
        <v>475</v>
      </c>
      <c r="N7" s="256"/>
    </row>
    <row r="8" spans="1:16">
      <c r="A8" s="248"/>
      <c r="B8" s="244"/>
      <c r="C8" s="244"/>
      <c r="D8" s="244"/>
      <c r="E8" s="244"/>
      <c r="F8" s="244"/>
      <c r="G8" s="257"/>
      <c r="H8" s="258"/>
      <c r="I8" s="258"/>
      <c r="J8" s="259"/>
      <c r="K8" s="1151"/>
      <c r="L8" s="260" t="s">
        <v>476</v>
      </c>
      <c r="M8" s="261" t="s">
        <v>477</v>
      </c>
      <c r="N8" s="262" t="s">
        <v>478</v>
      </c>
    </row>
    <row r="9" spans="1:16">
      <c r="A9" s="248"/>
      <c r="B9" s="244"/>
      <c r="C9" s="244"/>
      <c r="D9" s="244"/>
      <c r="E9" s="244"/>
      <c r="F9" s="244"/>
      <c r="G9" s="1164" t="s">
        <v>479</v>
      </c>
      <c r="H9" s="1165"/>
      <c r="I9" s="1165"/>
      <c r="J9" s="1166"/>
      <c r="K9" s="263">
        <v>3073811</v>
      </c>
      <c r="L9" s="264">
        <v>85548</v>
      </c>
      <c r="M9" s="265">
        <v>88578</v>
      </c>
      <c r="N9" s="266">
        <v>-3.4</v>
      </c>
    </row>
    <row r="10" spans="1:16">
      <c r="A10" s="248"/>
      <c r="B10" s="244"/>
      <c r="C10" s="244"/>
      <c r="D10" s="244"/>
      <c r="E10" s="244"/>
      <c r="F10" s="244"/>
      <c r="G10" s="1164" t="s">
        <v>480</v>
      </c>
      <c r="H10" s="1165"/>
      <c r="I10" s="1165"/>
      <c r="J10" s="1166"/>
      <c r="K10" s="267">
        <v>440063</v>
      </c>
      <c r="L10" s="268">
        <v>12247</v>
      </c>
      <c r="M10" s="269">
        <v>7040</v>
      </c>
      <c r="N10" s="270">
        <v>74</v>
      </c>
    </row>
    <row r="11" spans="1:16" ht="13.5" customHeight="1">
      <c r="A11" s="248"/>
      <c r="B11" s="244"/>
      <c r="C11" s="244"/>
      <c r="D11" s="244"/>
      <c r="E11" s="244"/>
      <c r="F11" s="244"/>
      <c r="G11" s="1164" t="s">
        <v>481</v>
      </c>
      <c r="H11" s="1165"/>
      <c r="I11" s="1165"/>
      <c r="J11" s="1166"/>
      <c r="K11" s="267">
        <v>587790</v>
      </c>
      <c r="L11" s="268">
        <v>16359</v>
      </c>
      <c r="M11" s="269">
        <v>8852</v>
      </c>
      <c r="N11" s="270">
        <v>84.8</v>
      </c>
    </row>
    <row r="12" spans="1:16" ht="13.5" customHeight="1">
      <c r="A12" s="248"/>
      <c r="B12" s="244"/>
      <c r="C12" s="244"/>
      <c r="D12" s="244"/>
      <c r="E12" s="244"/>
      <c r="F12" s="244"/>
      <c r="G12" s="1164" t="s">
        <v>482</v>
      </c>
      <c r="H12" s="1165"/>
      <c r="I12" s="1165"/>
      <c r="J12" s="1166"/>
      <c r="K12" s="267">
        <v>109624</v>
      </c>
      <c r="L12" s="268">
        <v>3051</v>
      </c>
      <c r="M12" s="269">
        <v>853</v>
      </c>
      <c r="N12" s="270">
        <v>257.7</v>
      </c>
    </row>
    <row r="13" spans="1:16" ht="13.5" customHeight="1">
      <c r="A13" s="248"/>
      <c r="B13" s="244"/>
      <c r="C13" s="244"/>
      <c r="D13" s="244"/>
      <c r="E13" s="244"/>
      <c r="F13" s="244"/>
      <c r="G13" s="1164" t="s">
        <v>483</v>
      </c>
      <c r="H13" s="1165"/>
      <c r="I13" s="1165"/>
      <c r="J13" s="1166"/>
      <c r="K13" s="267" t="s">
        <v>484</v>
      </c>
      <c r="L13" s="268" t="s">
        <v>484</v>
      </c>
      <c r="M13" s="269">
        <v>12</v>
      </c>
      <c r="N13" s="270" t="s">
        <v>484</v>
      </c>
    </row>
    <row r="14" spans="1:16" ht="13.5" customHeight="1">
      <c r="A14" s="248"/>
      <c r="B14" s="244"/>
      <c r="C14" s="244"/>
      <c r="D14" s="244"/>
      <c r="E14" s="244"/>
      <c r="F14" s="244"/>
      <c r="G14" s="1164" t="s">
        <v>485</v>
      </c>
      <c r="H14" s="1165"/>
      <c r="I14" s="1165"/>
      <c r="J14" s="1166"/>
      <c r="K14" s="267">
        <v>160944</v>
      </c>
      <c r="L14" s="268">
        <v>4479</v>
      </c>
      <c r="M14" s="269">
        <v>4061</v>
      </c>
      <c r="N14" s="270">
        <v>10.3</v>
      </c>
    </row>
    <row r="15" spans="1:16" ht="13.5" customHeight="1">
      <c r="A15" s="248"/>
      <c r="B15" s="244"/>
      <c r="C15" s="244"/>
      <c r="D15" s="244"/>
      <c r="E15" s="244"/>
      <c r="F15" s="244"/>
      <c r="G15" s="1164" t="s">
        <v>486</v>
      </c>
      <c r="H15" s="1165"/>
      <c r="I15" s="1165"/>
      <c r="J15" s="1166"/>
      <c r="K15" s="267">
        <v>141116</v>
      </c>
      <c r="L15" s="268">
        <v>3927</v>
      </c>
      <c r="M15" s="269">
        <v>2096</v>
      </c>
      <c r="N15" s="270">
        <v>87.4</v>
      </c>
    </row>
    <row r="16" spans="1:16">
      <c r="A16" s="248"/>
      <c r="B16" s="244"/>
      <c r="C16" s="244"/>
      <c r="D16" s="244"/>
      <c r="E16" s="244"/>
      <c r="F16" s="244"/>
      <c r="G16" s="1167" t="s">
        <v>487</v>
      </c>
      <c r="H16" s="1168"/>
      <c r="I16" s="1168"/>
      <c r="J16" s="1169"/>
      <c r="K16" s="268">
        <v>-458240</v>
      </c>
      <c r="L16" s="268">
        <v>-12753</v>
      </c>
      <c r="M16" s="269">
        <v>-9609</v>
      </c>
      <c r="N16" s="270">
        <v>32.700000000000003</v>
      </c>
    </row>
    <row r="17" spans="1:16">
      <c r="A17" s="248"/>
      <c r="B17" s="244"/>
      <c r="C17" s="244"/>
      <c r="D17" s="244"/>
      <c r="E17" s="244"/>
      <c r="F17" s="244"/>
      <c r="G17" s="1167" t="s">
        <v>166</v>
      </c>
      <c r="H17" s="1168"/>
      <c r="I17" s="1168"/>
      <c r="J17" s="1169"/>
      <c r="K17" s="268">
        <v>4055108</v>
      </c>
      <c r="L17" s="268">
        <v>112858</v>
      </c>
      <c r="M17" s="269">
        <v>101883</v>
      </c>
      <c r="N17" s="270">
        <v>10.8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1" t="s">
        <v>492</v>
      </c>
      <c r="H21" s="1162"/>
      <c r="I21" s="1162"/>
      <c r="J21" s="1163"/>
      <c r="K21" s="280">
        <v>8.4</v>
      </c>
      <c r="L21" s="281">
        <v>9.81</v>
      </c>
      <c r="M21" s="282">
        <v>-1.41</v>
      </c>
      <c r="N21" s="249"/>
      <c r="O21" s="283"/>
      <c r="P21" s="279"/>
    </row>
    <row r="22" spans="1:16" s="284" customFormat="1">
      <c r="A22" s="279"/>
      <c r="B22" s="249"/>
      <c r="C22" s="249"/>
      <c r="D22" s="249"/>
      <c r="E22" s="249"/>
      <c r="F22" s="249"/>
      <c r="G22" s="1161" t="s">
        <v>493</v>
      </c>
      <c r="H22" s="1162"/>
      <c r="I22" s="1162"/>
      <c r="J22" s="1163"/>
      <c r="K22" s="285">
        <v>97.8</v>
      </c>
      <c r="L22" s="286">
        <v>97.8</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50" t="s">
        <v>474</v>
      </c>
      <c r="L30" s="254"/>
      <c r="M30" s="255" t="s">
        <v>475</v>
      </c>
      <c r="N30" s="256"/>
    </row>
    <row r="31" spans="1:16">
      <c r="A31" s="248"/>
      <c r="B31" s="244"/>
      <c r="C31" s="244"/>
      <c r="D31" s="244"/>
      <c r="E31" s="244"/>
      <c r="F31" s="244"/>
      <c r="G31" s="257"/>
      <c r="H31" s="258"/>
      <c r="I31" s="258"/>
      <c r="J31" s="259"/>
      <c r="K31" s="1151"/>
      <c r="L31" s="260" t="s">
        <v>476</v>
      </c>
      <c r="M31" s="261" t="s">
        <v>477</v>
      </c>
      <c r="N31" s="262" t="s">
        <v>478</v>
      </c>
    </row>
    <row r="32" spans="1:16" ht="27" customHeight="1">
      <c r="A32" s="248"/>
      <c r="B32" s="244"/>
      <c r="C32" s="244"/>
      <c r="D32" s="244"/>
      <c r="E32" s="244"/>
      <c r="F32" s="244"/>
      <c r="G32" s="1152" t="s">
        <v>497</v>
      </c>
      <c r="H32" s="1153"/>
      <c r="I32" s="1153"/>
      <c r="J32" s="1154"/>
      <c r="K32" s="294">
        <v>2357905</v>
      </c>
      <c r="L32" s="294">
        <v>65623</v>
      </c>
      <c r="M32" s="295">
        <v>68295</v>
      </c>
      <c r="N32" s="296">
        <v>-3.9</v>
      </c>
    </row>
    <row r="33" spans="1:16" ht="13.5" customHeight="1">
      <c r="A33" s="248"/>
      <c r="B33" s="244"/>
      <c r="C33" s="244"/>
      <c r="D33" s="244"/>
      <c r="E33" s="244"/>
      <c r="F33" s="244"/>
      <c r="G33" s="1152" t="s">
        <v>498</v>
      </c>
      <c r="H33" s="1153"/>
      <c r="I33" s="1153"/>
      <c r="J33" s="1154"/>
      <c r="K33" s="294" t="s">
        <v>484</v>
      </c>
      <c r="L33" s="294" t="s">
        <v>484</v>
      </c>
      <c r="M33" s="295" t="s">
        <v>484</v>
      </c>
      <c r="N33" s="296" t="s">
        <v>484</v>
      </c>
    </row>
    <row r="34" spans="1:16" ht="27" customHeight="1">
      <c r="A34" s="248"/>
      <c r="B34" s="244"/>
      <c r="C34" s="244"/>
      <c r="D34" s="244"/>
      <c r="E34" s="244"/>
      <c r="F34" s="244"/>
      <c r="G34" s="1152" t="s">
        <v>499</v>
      </c>
      <c r="H34" s="1153"/>
      <c r="I34" s="1153"/>
      <c r="J34" s="1154"/>
      <c r="K34" s="294" t="s">
        <v>484</v>
      </c>
      <c r="L34" s="294" t="s">
        <v>484</v>
      </c>
      <c r="M34" s="295">
        <v>20</v>
      </c>
      <c r="N34" s="296" t="s">
        <v>484</v>
      </c>
    </row>
    <row r="35" spans="1:16" ht="27" customHeight="1">
      <c r="A35" s="248"/>
      <c r="B35" s="244"/>
      <c r="C35" s="244"/>
      <c r="D35" s="244"/>
      <c r="E35" s="244"/>
      <c r="F35" s="244"/>
      <c r="G35" s="1152" t="s">
        <v>500</v>
      </c>
      <c r="H35" s="1153"/>
      <c r="I35" s="1153"/>
      <c r="J35" s="1154"/>
      <c r="K35" s="294">
        <v>1025346</v>
      </c>
      <c r="L35" s="294">
        <v>28537</v>
      </c>
      <c r="M35" s="295">
        <v>17270</v>
      </c>
      <c r="N35" s="296">
        <v>65.2</v>
      </c>
    </row>
    <row r="36" spans="1:16" ht="27" customHeight="1">
      <c r="A36" s="248"/>
      <c r="B36" s="244"/>
      <c r="C36" s="244"/>
      <c r="D36" s="244"/>
      <c r="E36" s="244"/>
      <c r="F36" s="244"/>
      <c r="G36" s="1152" t="s">
        <v>501</v>
      </c>
      <c r="H36" s="1153"/>
      <c r="I36" s="1153"/>
      <c r="J36" s="1154"/>
      <c r="K36" s="294">
        <v>7448</v>
      </c>
      <c r="L36" s="294">
        <v>207</v>
      </c>
      <c r="M36" s="295">
        <v>2908</v>
      </c>
      <c r="N36" s="296">
        <v>-92.9</v>
      </c>
    </row>
    <row r="37" spans="1:16" ht="13.5" customHeight="1">
      <c r="A37" s="248"/>
      <c r="B37" s="244"/>
      <c r="C37" s="244"/>
      <c r="D37" s="244"/>
      <c r="E37" s="244"/>
      <c r="F37" s="244"/>
      <c r="G37" s="1152" t="s">
        <v>502</v>
      </c>
      <c r="H37" s="1153"/>
      <c r="I37" s="1153"/>
      <c r="J37" s="1154"/>
      <c r="K37" s="294">
        <v>138136</v>
      </c>
      <c r="L37" s="294">
        <v>3844</v>
      </c>
      <c r="M37" s="295">
        <v>1444</v>
      </c>
      <c r="N37" s="296">
        <v>166.2</v>
      </c>
    </row>
    <row r="38" spans="1:16" ht="27" customHeight="1">
      <c r="A38" s="248"/>
      <c r="B38" s="244"/>
      <c r="C38" s="244"/>
      <c r="D38" s="244"/>
      <c r="E38" s="244"/>
      <c r="F38" s="244"/>
      <c r="G38" s="1155" t="s">
        <v>503</v>
      </c>
      <c r="H38" s="1156"/>
      <c r="I38" s="1156"/>
      <c r="J38" s="1157"/>
      <c r="K38" s="297" t="s">
        <v>484</v>
      </c>
      <c r="L38" s="297" t="s">
        <v>484</v>
      </c>
      <c r="M38" s="298">
        <v>7</v>
      </c>
      <c r="N38" s="299" t="s">
        <v>484</v>
      </c>
      <c r="O38" s="293"/>
    </row>
    <row r="39" spans="1:16">
      <c r="A39" s="248"/>
      <c r="B39" s="244"/>
      <c r="C39" s="244"/>
      <c r="D39" s="244"/>
      <c r="E39" s="244"/>
      <c r="F39" s="244"/>
      <c r="G39" s="1155" t="s">
        <v>504</v>
      </c>
      <c r="H39" s="1156"/>
      <c r="I39" s="1156"/>
      <c r="J39" s="1157"/>
      <c r="K39" s="300">
        <v>-415534</v>
      </c>
      <c r="L39" s="300">
        <v>-11565</v>
      </c>
      <c r="M39" s="301">
        <v>-4412</v>
      </c>
      <c r="N39" s="302">
        <v>162.1</v>
      </c>
      <c r="O39" s="293"/>
    </row>
    <row r="40" spans="1:16" ht="27" customHeight="1">
      <c r="A40" s="248"/>
      <c r="B40" s="244"/>
      <c r="C40" s="244"/>
      <c r="D40" s="244"/>
      <c r="E40" s="244"/>
      <c r="F40" s="244"/>
      <c r="G40" s="1152" t="s">
        <v>505</v>
      </c>
      <c r="H40" s="1153"/>
      <c r="I40" s="1153"/>
      <c r="J40" s="1154"/>
      <c r="K40" s="300">
        <v>-2012010</v>
      </c>
      <c r="L40" s="300">
        <v>-55996</v>
      </c>
      <c r="M40" s="301">
        <v>-58381</v>
      </c>
      <c r="N40" s="302">
        <v>-4.0999999999999996</v>
      </c>
      <c r="O40" s="293"/>
    </row>
    <row r="41" spans="1:16">
      <c r="A41" s="248"/>
      <c r="B41" s="244"/>
      <c r="C41" s="244"/>
      <c r="D41" s="244"/>
      <c r="E41" s="244"/>
      <c r="F41" s="244"/>
      <c r="G41" s="1158" t="s">
        <v>277</v>
      </c>
      <c r="H41" s="1159"/>
      <c r="I41" s="1159"/>
      <c r="J41" s="1160"/>
      <c r="K41" s="294">
        <v>1101291</v>
      </c>
      <c r="L41" s="300">
        <v>30650</v>
      </c>
      <c r="M41" s="301">
        <v>27153</v>
      </c>
      <c r="N41" s="302">
        <v>12.9</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5" t="s">
        <v>474</v>
      </c>
      <c r="J49" s="1147" t="s">
        <v>509</v>
      </c>
      <c r="K49" s="1148"/>
      <c r="L49" s="1148"/>
      <c r="M49" s="1148"/>
      <c r="N49" s="1149"/>
    </row>
    <row r="50" spans="1:14">
      <c r="A50" s="248"/>
      <c r="B50" s="244"/>
      <c r="C50" s="244"/>
      <c r="D50" s="244"/>
      <c r="E50" s="244"/>
      <c r="F50" s="244"/>
      <c r="G50" s="312"/>
      <c r="H50" s="313"/>
      <c r="I50" s="1146"/>
      <c r="J50" s="314" t="s">
        <v>510</v>
      </c>
      <c r="K50" s="315" t="s">
        <v>511</v>
      </c>
      <c r="L50" s="316" t="s">
        <v>512</v>
      </c>
      <c r="M50" s="317" t="s">
        <v>513</v>
      </c>
      <c r="N50" s="318" t="s">
        <v>514</v>
      </c>
    </row>
    <row r="51" spans="1:14">
      <c r="A51" s="248"/>
      <c r="B51" s="244"/>
      <c r="C51" s="244"/>
      <c r="D51" s="244"/>
      <c r="E51" s="244"/>
      <c r="F51" s="244"/>
      <c r="G51" s="310" t="s">
        <v>515</v>
      </c>
      <c r="H51" s="311"/>
      <c r="I51" s="319">
        <v>3180581</v>
      </c>
      <c r="J51" s="320">
        <v>82828</v>
      </c>
      <c r="K51" s="321">
        <v>-37.200000000000003</v>
      </c>
      <c r="L51" s="322">
        <v>67201</v>
      </c>
      <c r="M51" s="323">
        <v>-14.6</v>
      </c>
      <c r="N51" s="324">
        <v>-22.6</v>
      </c>
    </row>
    <row r="52" spans="1:14">
      <c r="A52" s="248"/>
      <c r="B52" s="244"/>
      <c r="C52" s="244"/>
      <c r="D52" s="244"/>
      <c r="E52" s="244"/>
      <c r="F52" s="244"/>
      <c r="G52" s="325"/>
      <c r="H52" s="326" t="s">
        <v>516</v>
      </c>
      <c r="I52" s="327">
        <v>2078520</v>
      </c>
      <c r="J52" s="328">
        <v>54128</v>
      </c>
      <c r="K52" s="329">
        <v>-25.1</v>
      </c>
      <c r="L52" s="330">
        <v>35210</v>
      </c>
      <c r="M52" s="331">
        <v>-7.6</v>
      </c>
      <c r="N52" s="332">
        <v>-17.5</v>
      </c>
    </row>
    <row r="53" spans="1:14">
      <c r="A53" s="248"/>
      <c r="B53" s="244"/>
      <c r="C53" s="244"/>
      <c r="D53" s="244"/>
      <c r="E53" s="244"/>
      <c r="F53" s="244"/>
      <c r="G53" s="310" t="s">
        <v>517</v>
      </c>
      <c r="H53" s="311"/>
      <c r="I53" s="319">
        <v>4322176</v>
      </c>
      <c r="J53" s="320">
        <v>114467</v>
      </c>
      <c r="K53" s="321">
        <v>38.200000000000003</v>
      </c>
      <c r="L53" s="322">
        <v>75709</v>
      </c>
      <c r="M53" s="323">
        <v>12.7</v>
      </c>
      <c r="N53" s="324">
        <v>25.5</v>
      </c>
    </row>
    <row r="54" spans="1:14">
      <c r="A54" s="248"/>
      <c r="B54" s="244"/>
      <c r="C54" s="244"/>
      <c r="D54" s="244"/>
      <c r="E54" s="244"/>
      <c r="F54" s="244"/>
      <c r="G54" s="325"/>
      <c r="H54" s="326" t="s">
        <v>516</v>
      </c>
      <c r="I54" s="327">
        <v>2511968</v>
      </c>
      <c r="J54" s="328">
        <v>66526</v>
      </c>
      <c r="K54" s="329">
        <v>22.9</v>
      </c>
      <c r="L54" s="330">
        <v>35212</v>
      </c>
      <c r="M54" s="331">
        <v>0</v>
      </c>
      <c r="N54" s="332">
        <v>22.9</v>
      </c>
    </row>
    <row r="55" spans="1:14">
      <c r="A55" s="248"/>
      <c r="B55" s="244"/>
      <c r="C55" s="244"/>
      <c r="D55" s="244"/>
      <c r="E55" s="244"/>
      <c r="F55" s="244"/>
      <c r="G55" s="310" t="s">
        <v>518</v>
      </c>
      <c r="H55" s="311"/>
      <c r="I55" s="319">
        <v>1660324</v>
      </c>
      <c r="J55" s="320">
        <v>44417</v>
      </c>
      <c r="K55" s="321">
        <v>-61.2</v>
      </c>
      <c r="L55" s="322">
        <v>90961</v>
      </c>
      <c r="M55" s="323">
        <v>20.100000000000001</v>
      </c>
      <c r="N55" s="324">
        <v>-81.3</v>
      </c>
    </row>
    <row r="56" spans="1:14">
      <c r="A56" s="248"/>
      <c r="B56" s="244"/>
      <c r="C56" s="244"/>
      <c r="D56" s="244"/>
      <c r="E56" s="244"/>
      <c r="F56" s="244"/>
      <c r="G56" s="325"/>
      <c r="H56" s="326" t="s">
        <v>516</v>
      </c>
      <c r="I56" s="327">
        <v>1318119</v>
      </c>
      <c r="J56" s="328">
        <v>35263</v>
      </c>
      <c r="K56" s="329">
        <v>-47</v>
      </c>
      <c r="L56" s="330">
        <v>37720</v>
      </c>
      <c r="M56" s="331">
        <v>7.1</v>
      </c>
      <c r="N56" s="332">
        <v>-54.1</v>
      </c>
    </row>
    <row r="57" spans="1:14">
      <c r="A57" s="248"/>
      <c r="B57" s="244"/>
      <c r="C57" s="244"/>
      <c r="D57" s="244"/>
      <c r="E57" s="244"/>
      <c r="F57" s="244"/>
      <c r="G57" s="310" t="s">
        <v>519</v>
      </c>
      <c r="H57" s="311"/>
      <c r="I57" s="319">
        <v>2802156</v>
      </c>
      <c r="J57" s="320">
        <v>76332</v>
      </c>
      <c r="K57" s="321">
        <v>71.900000000000006</v>
      </c>
      <c r="L57" s="322">
        <v>106614</v>
      </c>
      <c r="M57" s="323">
        <v>17.2</v>
      </c>
      <c r="N57" s="324">
        <v>54.7</v>
      </c>
    </row>
    <row r="58" spans="1:14">
      <c r="A58" s="248"/>
      <c r="B58" s="244"/>
      <c r="C58" s="244"/>
      <c r="D58" s="244"/>
      <c r="E58" s="244"/>
      <c r="F58" s="244"/>
      <c r="G58" s="325"/>
      <c r="H58" s="326" t="s">
        <v>516</v>
      </c>
      <c r="I58" s="327">
        <v>1442304</v>
      </c>
      <c r="J58" s="328">
        <v>39289</v>
      </c>
      <c r="K58" s="329">
        <v>11.4</v>
      </c>
      <c r="L58" s="330">
        <v>45545</v>
      </c>
      <c r="M58" s="331">
        <v>20.7</v>
      </c>
      <c r="N58" s="332">
        <v>-9.3000000000000007</v>
      </c>
    </row>
    <row r="59" spans="1:14">
      <c r="A59" s="248"/>
      <c r="B59" s="244"/>
      <c r="C59" s="244"/>
      <c r="D59" s="244"/>
      <c r="E59" s="244"/>
      <c r="F59" s="244"/>
      <c r="G59" s="310" t="s">
        <v>520</v>
      </c>
      <c r="H59" s="311"/>
      <c r="I59" s="319">
        <v>2811559</v>
      </c>
      <c r="J59" s="320">
        <v>78249</v>
      </c>
      <c r="K59" s="321">
        <v>2.5</v>
      </c>
      <c r="L59" s="322">
        <v>85459</v>
      </c>
      <c r="M59" s="323">
        <v>-19.8</v>
      </c>
      <c r="N59" s="324">
        <v>22.3</v>
      </c>
    </row>
    <row r="60" spans="1:14">
      <c r="A60" s="248"/>
      <c r="B60" s="244"/>
      <c r="C60" s="244"/>
      <c r="D60" s="244"/>
      <c r="E60" s="244"/>
      <c r="F60" s="244"/>
      <c r="G60" s="325"/>
      <c r="H60" s="326" t="s">
        <v>516</v>
      </c>
      <c r="I60" s="333">
        <v>1375901</v>
      </c>
      <c r="J60" s="328">
        <v>38293</v>
      </c>
      <c r="K60" s="329">
        <v>-2.5</v>
      </c>
      <c r="L60" s="330">
        <v>44378</v>
      </c>
      <c r="M60" s="331">
        <v>-2.6</v>
      </c>
      <c r="N60" s="332">
        <v>0.1</v>
      </c>
    </row>
    <row r="61" spans="1:14">
      <c r="A61" s="248"/>
      <c r="B61" s="244"/>
      <c r="C61" s="244"/>
      <c r="D61" s="244"/>
      <c r="E61" s="244"/>
      <c r="F61" s="244"/>
      <c r="G61" s="310" t="s">
        <v>521</v>
      </c>
      <c r="H61" s="334"/>
      <c r="I61" s="335">
        <v>2955359</v>
      </c>
      <c r="J61" s="336">
        <v>79259</v>
      </c>
      <c r="K61" s="337">
        <v>2.8</v>
      </c>
      <c r="L61" s="338">
        <v>85189</v>
      </c>
      <c r="M61" s="339">
        <v>3.1</v>
      </c>
      <c r="N61" s="324">
        <v>-0.3</v>
      </c>
    </row>
    <row r="62" spans="1:14">
      <c r="A62" s="248"/>
      <c r="B62" s="244"/>
      <c r="C62" s="244"/>
      <c r="D62" s="244"/>
      <c r="E62" s="244"/>
      <c r="F62" s="244"/>
      <c r="G62" s="325"/>
      <c r="H62" s="326" t="s">
        <v>516</v>
      </c>
      <c r="I62" s="327">
        <v>1745362</v>
      </c>
      <c r="J62" s="328">
        <v>46700</v>
      </c>
      <c r="K62" s="329">
        <v>-8.1</v>
      </c>
      <c r="L62" s="330">
        <v>39613</v>
      </c>
      <c r="M62" s="331">
        <v>3.5</v>
      </c>
      <c r="N62" s="332">
        <v>-11.6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0" t="s">
        <v>3</v>
      </c>
      <c r="D47" s="1170"/>
      <c r="E47" s="1171"/>
      <c r="F47" s="11">
        <v>19.260000000000002</v>
      </c>
      <c r="G47" s="12">
        <v>22.59</v>
      </c>
      <c r="H47" s="12">
        <v>23.66</v>
      </c>
      <c r="I47" s="12">
        <v>25.35</v>
      </c>
      <c r="J47" s="13">
        <v>25.99</v>
      </c>
    </row>
    <row r="48" spans="2:10" ht="57.75" customHeight="1">
      <c r="B48" s="14"/>
      <c r="C48" s="1172" t="s">
        <v>4</v>
      </c>
      <c r="D48" s="1172"/>
      <c r="E48" s="1173"/>
      <c r="F48" s="15">
        <v>5.89</v>
      </c>
      <c r="G48" s="16">
        <v>2.6</v>
      </c>
      <c r="H48" s="16">
        <v>3.15</v>
      </c>
      <c r="I48" s="16">
        <v>1.57</v>
      </c>
      <c r="J48" s="17">
        <v>0.64</v>
      </c>
    </row>
    <row r="49" spans="2:10" ht="57.75" customHeight="1" thickBot="1">
      <c r="B49" s="18"/>
      <c r="C49" s="1174" t="s">
        <v>5</v>
      </c>
      <c r="D49" s="1174"/>
      <c r="E49" s="1175"/>
      <c r="F49" s="19">
        <v>8.49</v>
      </c>
      <c r="G49" s="20" t="s">
        <v>528</v>
      </c>
      <c r="H49" s="20">
        <v>1.9</v>
      </c>
      <c r="I49" s="20">
        <v>0.01</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2017-05-10T05:18:18Z</cp:lastPrinted>
  <dcterms:created xsi:type="dcterms:W3CDTF">2017-02-15T22:06:12Z</dcterms:created>
  <dcterms:modified xsi:type="dcterms:W3CDTF">2017-05-24T06:31:55Z</dcterms:modified>
</cp:coreProperties>
</file>