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CO35" i="9"/>
  <c r="BE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U37" i="9" s="1"/>
  <c r="U38" i="9" s="1"/>
  <c r="AM34" i="9" l="1"/>
  <c r="AM35" i="9" s="1"/>
  <c r="BE34" i="9"/>
</calcChain>
</file>

<file path=xl/sharedStrings.xml><?xml version="1.0" encoding="utf-8"?>
<sst xmlns="http://schemas.openxmlformats.org/spreadsheetml/2006/main" count="1094" uniqueCount="565">
  <si>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</si>
  <si>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</si>
  <si>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</si>
  <si>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</si>
  <si>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</si>
  <si>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</si>
  <si>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</si>
  <si>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</si>
  <si>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</si>
  <si>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</si>
  <si>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</si>
  <si>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</si>
  <si>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</si>
  <si>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</si>
  <si>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</si>
  <si>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</si>
  <si>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</si>
  <si>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</si>
  <si>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</si>
  <si>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</si>
  <si>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</si>
  <si>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</si>
  <si>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</si>
  <si>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</si>
  <si>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</si>
  <si>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</si>
  <si>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</si>
  <si>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</si>
  <si>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</si>
  <si>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</si>
  <si>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</si>
  <si>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</si>
  <si>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</si>
  <si>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</si>
  <si>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</si>
  <si>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</si>
  <si>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</si>
  <si>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</si>
  <si>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</si>
  <si>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</si>
  <si>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</si>
  <si>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</si>
  <si>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</si>
  <si>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</si>
  <si>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</si>
  <si>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</si>
  <si>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</si>
  <si>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</si>
  <si>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</si>
  <si>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</si>
  <si>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</si>
  <si>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</si>
  <si>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</si>
  <si>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</si>
  <si>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</si>
  <si>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</si>
  <si>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</si>
  <si>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</si>
  <si>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</si>
  <si>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</si>
  <si>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</si>
  <si>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</si>
  <si>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</si>
  <si>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</si>
  <si>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</si>
  <si>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</si>
  <si>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</si>
  <si>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</si>
  <si>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</si>
  <si>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</si>
  <si>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</si>
  <si>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</si>
  <si>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</si>
  <si>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</si>
  <si>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</si>
  <si>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</si>
  <si>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</si>
  <si>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</si>
  <si>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</si>
  <si>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</si>
  <si>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</si>
  <si>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砥部町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</si>
  <si>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</si>
  <si>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</si>
  <si>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</si>
  <si>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</si>
  <si>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</si>
  <si>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</si>
  <si>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</si>
  <si>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</si>
  <si>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</si>
  <si>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</si>
  <si>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</si>
  <si>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</si>
  <si>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</si>
  <si>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</si>
  <si>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</si>
  <si>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</si>
  <si>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</si>
  <si>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</si>
  <si>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</si>
  <si>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</si>
  <si>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</si>
  <si>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</si>
  <si>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</si>
  <si>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</si>
  <si>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</si>
  <si>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</si>
  <si>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</si>
  <si>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</si>
  <si>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</si>
  <si>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</si>
  <si>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</si>
  <si>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</si>
  <si>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</si>
  <si>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</si>
  <si>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</si>
  <si>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</si>
  <si>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</si>
  <si>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</si>
  <si>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</si>
  <si>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</si>
  <si>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</si>
  <si>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</si>
  <si>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</si>
  <si>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</si>
  <si>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</si>
  <si>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</si>
  <si>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</si>
  <si>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</si>
  <si>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</si>
  <si>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</si>
  <si>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</si>
  <si>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</si>
  <si>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</si>
  <si>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</si>
  <si>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</si>
  <si>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</si>
  <si>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</si>
  <si>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</si>
  <si>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</si>
  <si>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</si>
  <si>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</si>
  <si>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</si>
  <si>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</si>
  <si>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</si>
  <si>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</si>
  <si>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</si>
  <si>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</si>
  <si>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</si>
  <si>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</si>
  <si>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</si>
  <si>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</si>
  <si>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</si>
  <si>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</si>
  <si>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</si>
  <si>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</si>
  <si>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</si>
  <si>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</si>
  <si>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</si>
  <si>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</si>
  <si>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</si>
  <si>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</si>
  <si>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</si>
  <si>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</si>
  <si>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</si>
  <si>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</si>
  <si>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</si>
  <si>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</si>
  <si>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</si>
  <si>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</si>
  <si>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</si>
  <si>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</si>
  <si>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</si>
  <si>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</si>
  <si>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</si>
  <si>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</si>
  <si>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</si>
  <si>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</si>
  <si>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</si>
  <si>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</si>
  <si>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</si>
  <si>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</si>
  <si>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</si>
  <si>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</si>
  <si>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</si>
  <si>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</si>
  <si>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</si>
  <si>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</si>
  <si>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</si>
  <si>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</si>
  <si>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</si>
  <si>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</si>
  <si>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</si>
  <si>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愛媛県砥部町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</si>
  <si>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</si>
  <si>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</si>
  <si>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</si>
  <si>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</si>
  <si>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</si>
  <si>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</si>
  <si>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</si>
  <si>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</si>
  <si>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</si>
  <si>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</si>
  <si>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</si>
  <si>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</si>
  <si>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</si>
  <si>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</si>
  <si>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</si>
  <si>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</si>
  <si>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</si>
  <si>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</si>
  <si>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</si>
  <si>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</si>
  <si>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</si>
  <si>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</si>
  <si>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</si>
  <si>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</si>
  <si>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</si>
  <si>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</si>
  <si>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</si>
  <si>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</si>
  <si>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</si>
  <si>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</si>
  <si>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</si>
  <si>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</si>
  <si>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</si>
  <si>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</si>
  <si>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</si>
  <si>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</si>
  <si>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</si>
  <si>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</si>
  <si>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</si>
  <si>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</si>
  <si>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</si>
  <si>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</si>
  <si>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</si>
  <si>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</si>
  <si>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</si>
  <si>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</si>
  <si>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</si>
  <si>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</si>
  <si>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</si>
  <si>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</si>
  <si>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</si>
  <si>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</si>
  <si>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</si>
  <si>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</si>
  <si>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</si>
  <si>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</si>
  <si>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</si>
  <si>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</si>
  <si>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</si>
  <si>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</si>
  <si>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</si>
  <si>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</si>
  <si>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</si>
  <si>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</si>
  <si>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</si>
  <si>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</si>
  <si>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</si>
  <si>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</si>
  <si>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</si>
  <si>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</si>
  <si>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</si>
  <si>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</si>
  <si>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</si>
  <si>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</si>
  <si>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</si>
  <si>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</si>
  <si>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</si>
  <si>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</si>
  <si>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</si>
  <si>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</si>
  <si>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</si>
  <si>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</si>
  <si>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</si>
  <si>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</si>
  <si>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</si>
  <si>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</si>
  <si>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</si>
  <si>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</si>
  <si>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</si>
  <si>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</si>
  <si>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</si>
  <si>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</si>
  <si>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</si>
  <si>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</si>
  <si>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</si>
  <si>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</si>
  <si>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</si>
  <si>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</si>
  <si>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</si>
  <si>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</si>
  <si>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</si>
  <si>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</si>
  <si>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</si>
  <si>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</si>
  <si>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</si>
  <si>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</si>
  <si>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</si>
  <si>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</si>
  <si>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</si>
  <si>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</si>
  <si>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</si>
  <si>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</si>
  <si>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</si>
  <si>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</si>
  <si>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</si>
  <si>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</si>
  <si>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</si>
  <si>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</si>
  <si>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</si>
  <si>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</si>
  <si>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</si>
  <si>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</si>
  <si>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</si>
  <si>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</si>
  <si>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</si>
  <si>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</si>
  <si>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</si>
  <si>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</si>
  <si>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</si>
  <si>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</si>
  <si>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</si>
  <si>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</si>
  <si>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</si>
  <si>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</si>
  <si>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</si>
  <si>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</si>
  <si>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</si>
  <si>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</si>
  <si>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</si>
  <si>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</si>
  <si>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</si>
  <si>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</si>
  <si>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</si>
  <si>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</si>
  <si>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</si>
  <si>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</si>
  <si>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</si>
  <si>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</si>
  <si>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</si>
  <si>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</si>
  <si>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</si>
  <si>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愛媛県砥部町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</si>
  <si>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</si>
  <si>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</si>
  <si>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</si>
  <si>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</si>
  <si>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</si>
  <si>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</si>
  <si>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</si>
  <si>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</si>
  <si>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</si>
  <si>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</si>
  <si>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</si>
  <si>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</si>
  <si>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</si>
  <si>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</si>
  <si>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</si>
  <si>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</si>
  <si>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</si>
  <si>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</si>
  <si>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</si>
  <si>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</si>
  <si>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とべの館特別会計</t>
    <phoneticPr fontId="5"/>
  </si>
  <si>
    <t>とべ温泉特別会計</t>
    <phoneticPr fontId="5"/>
  </si>
  <si>
    <t>浄化槽特別会計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</si>
  <si>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</si>
  <si>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</si>
  <si>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</si>
  <si>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</si>
  <si>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</si>
  <si>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</si>
  <si>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</si>
  <si>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</si>
  <si>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</si>
  <si>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</si>
  <si>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</si>
  <si>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</si>
  <si>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</si>
  <si>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</si>
  <si>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</si>
  <si>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</si>
  <si>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</si>
  <si>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</si>
  <si>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</si>
  <si>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</si>
  <si>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公共下水道事業会計</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</si>
  <si>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</si>
  <si>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</si>
  <si>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</si>
  <si>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</si>
  <si>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</si>
  <si>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</si>
  <si>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</si>
  <si>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</si>
  <si>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</si>
  <si>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</si>
  <si>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</si>
  <si>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</si>
  <si>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</si>
  <si>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</si>
  <si>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</si>
  <si>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</si>
  <si>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</si>
  <si>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</si>
  <si>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</si>
  <si>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</si>
  <si>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</si>
  <si>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</si>
  <si>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</si>
  <si>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</si>
  <si>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</si>
  <si>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</si>
  <si>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</si>
  <si>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</si>
  <si>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</si>
  <si>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</si>
  <si>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</si>
  <si>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</si>
  <si>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</si>
  <si>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</si>
  <si>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</si>
  <si>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</si>
  <si>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</si>
  <si>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</si>
  <si>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</si>
  <si>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</si>
  <si>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</si>
  <si>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</si>
  <si>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</si>
  <si>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</si>
  <si>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</si>
  <si>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</si>
  <si>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</si>
  <si>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</si>
  <si>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</si>
  <si>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</si>
  <si>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</si>
  <si>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</si>
  <si>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</si>
  <si>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</si>
  <si>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</si>
  <si>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</si>
  <si>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</si>
  <si>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</si>
  <si>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</si>
  <si>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</si>
  <si>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</si>
  <si>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</si>
  <si>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</si>
  <si>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</si>
  <si>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</si>
  <si>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</si>
  <si>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</si>
  <si>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</si>
  <si>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</si>
  <si>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</si>
  <si>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</si>
  <si>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</si>
  <si>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</si>
  <si>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</si>
  <si>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</si>
  <si>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</si>
  <si>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</si>
  <si>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</si>
  <si>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</si>
  <si>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</si>
  <si>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</si>
  <si>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</si>
  <si>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</si>
  <si>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</si>
  <si>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</si>
  <si>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</si>
  <si>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</si>
  <si>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</si>
  <si>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</si>
  <si>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</si>
  <si>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</si>
  <si>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</si>
  <si>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</si>
  <si>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</si>
  <si>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</si>
  <si>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</si>
  <si>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</si>
  <si>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</si>
  <si>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</si>
  <si>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</si>
  <si>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</si>
  <si>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</si>
  <si>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</si>
  <si>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</si>
  <si>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</si>
  <si>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</si>
  <si>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</si>
  <si>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</si>
  <si>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</si>
  <si>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</si>
  <si>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</si>
  <si>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</si>
  <si>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</si>
  <si>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</si>
  <si>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</si>
  <si>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</si>
  <si>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</si>
  <si>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</si>
  <si>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</si>
  <si>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</si>
  <si>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</si>
  <si>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</si>
  <si>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</si>
  <si>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</si>
  <si>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</si>
  <si>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</si>
  <si>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</si>
  <si>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</si>
  <si>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</si>
  <si>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</si>
  <si>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</si>
  <si>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</si>
  <si>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</si>
  <si>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</si>
  <si>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17.19</t>
  </si>
  <si>
    <t>▲ 0.49</t>
  </si>
  <si>
    <t>一般会計</t>
  </si>
  <si>
    <t>水道事業会計</t>
  </si>
  <si>
    <t>公共下水道事業会計</t>
  </si>
  <si>
    <t>国民健康保険特別会計（事業勘定）</t>
  </si>
  <si>
    <t>▲ 0.62</t>
  </si>
  <si>
    <t>介護保険特別会計（保険事業勘定）</t>
  </si>
  <si>
    <t>浄化槽特別会計</t>
  </si>
  <si>
    <t>とべ温泉特別会計</t>
  </si>
  <si>
    <t>後期高齢者医療特別会計</t>
  </si>
  <si>
    <t>その他会計（赤字）</t>
  </si>
  <si>
    <t>その他会計（黒字）</t>
  </si>
  <si>
    <t>松山衛生事務組合（一般会計）</t>
    <rPh sb="0" eb="2">
      <t>マツヤマ</t>
    </rPh>
    <rPh sb="2" eb="4">
      <t>エイセイ</t>
    </rPh>
    <rPh sb="4" eb="6">
      <t>ジム</t>
    </rPh>
    <rPh sb="6" eb="8">
      <t>クミアイ</t>
    </rPh>
    <rPh sb="9" eb="13">
      <t>イッパンカイケイ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</si>
  <si>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</si>
  <si>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</si>
  <si>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</si>
  <si>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</si>
  <si>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</si>
  <si>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</si>
  <si>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伊予市・伊予郡養護老人ホーム組合（一般会計）</t>
    <rPh sb="0" eb="3">
      <t>イヨシ</t>
    </rPh>
    <rPh sb="4" eb="7">
      <t>イヨグン</t>
    </rPh>
    <rPh sb="7" eb="9">
      <t>ヨウゴ</t>
    </rPh>
    <rPh sb="9" eb="11">
      <t>ロウジン</t>
    </rPh>
    <rPh sb="14" eb="16">
      <t>クミアイ</t>
    </rPh>
    <rPh sb="17" eb="21">
      <t>イッパンカイケイ</t>
    </rPh>
    <phoneticPr fontId="2"/>
  </si>
  <si>
    <t>大洲・喜多衛生事務組合（一般会計）</t>
    <rPh sb="0" eb="2">
      <t>オオズ</t>
    </rPh>
    <rPh sb="3" eb="5">
      <t>キタ</t>
    </rPh>
    <rPh sb="5" eb="7">
      <t>エイセイ</t>
    </rPh>
    <rPh sb="7" eb="9">
      <t>ジム</t>
    </rPh>
    <rPh sb="9" eb="11">
      <t>クミアイ</t>
    </rPh>
    <rPh sb="12" eb="16">
      <t>イッパンカイケイ</t>
    </rPh>
    <phoneticPr fontId="2"/>
  </si>
  <si>
    <t>伊予消防等事務組合（一般会計）</t>
    <rPh sb="0" eb="2">
      <t>イヨ</t>
    </rPh>
    <rPh sb="2" eb="4">
      <t>ショウボウ</t>
    </rPh>
    <rPh sb="4" eb="5">
      <t>トウ</t>
    </rPh>
    <rPh sb="5" eb="7">
      <t>ジム</t>
    </rPh>
    <rPh sb="7" eb="9">
      <t>クミアイ</t>
    </rPh>
    <rPh sb="10" eb="14">
      <t>イッパンカイケイ</t>
    </rPh>
    <phoneticPr fontId="2"/>
  </si>
  <si>
    <t>伊予市外二町共有物組合（一般会計）</t>
    <rPh sb="0" eb="3">
      <t>イヨシ</t>
    </rPh>
    <rPh sb="3" eb="4">
      <t>ホカ</t>
    </rPh>
    <rPh sb="4" eb="6">
      <t>ニチョウ</t>
    </rPh>
    <rPh sb="6" eb="8">
      <t>キョウユウ</t>
    </rPh>
    <rPh sb="8" eb="9">
      <t>モノ</t>
    </rPh>
    <rPh sb="9" eb="11">
      <t>クミアイ</t>
    </rPh>
    <rPh sb="12" eb="16">
      <t>イッパンカイケイ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</si>
  <si>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7">
      <t>イッパンカイケイ</t>
    </rPh>
    <phoneticPr fontId="2"/>
  </si>
  <si>
    <t>愛媛地方税滞納整理機構（一般会計）</t>
    <rPh sb="0" eb="2">
      <t>エヒメ</t>
    </rPh>
    <rPh sb="2" eb="4">
      <t>チホウ</t>
    </rPh>
    <rPh sb="4" eb="5">
      <t>ゼイ</t>
    </rPh>
    <rPh sb="5" eb="7">
      <t>タイノウ</t>
    </rPh>
    <rPh sb="7" eb="9">
      <t>セイリ</t>
    </rPh>
    <rPh sb="9" eb="11">
      <t>キコウ</t>
    </rPh>
    <rPh sb="12" eb="16">
      <t>イッパンカイケイ</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</si>
  <si>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9">
      <t>イッパンカイケイ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</si>
  <si>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</si>
  <si>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砥部町土地開発公社</t>
    <rPh sb="0" eb="3">
      <t>トベチョウ</t>
    </rPh>
    <rPh sb="3" eb="5">
      <t>トチ</t>
    </rPh>
    <rPh sb="5" eb="7">
      <t>カイハツ</t>
    </rPh>
    <rPh sb="7" eb="9">
      <t>コウシャ</t>
    </rPh>
    <phoneticPr fontId="2"/>
  </si>
  <si>
    <t>砥部町産業開発公社</t>
    <rPh sb="0" eb="3">
      <t>トベチョウ</t>
    </rPh>
    <rPh sb="3" eb="5">
      <t>サンギョウ</t>
    </rPh>
    <rPh sb="5" eb="7">
      <t>カイハツ</t>
    </rPh>
    <rPh sb="7" eb="9">
      <t>コウシャ</t>
    </rPh>
    <phoneticPr fontId="2"/>
  </si>
  <si>
    <t>㈱グリーンキーパー</t>
    <phoneticPr fontId="2"/>
  </si>
  <si>
    <t>-</t>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</si>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</sst>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26175</c:v>
                </c:pt>
                <c:pt idx="1">
                  <c:v>51556</c:v>
                </c:pt>
                <c:pt idx="2">
                  <c:v>101096</c:v>
                </c:pt>
                <c:pt idx="3">
                  <c:v>26770</c:v>
                </c:pt>
                <c:pt idx="4">
                  <c:v>26196</c:v>
                </c:pt>
              </c:numCache>
            </c:numRef>
          </c:val>
          <c:smooth val="0"/>
        </c:ser>
        <c:dLbls>
          <c:showLegendKey val="0"/>
          <c:showVal val="0"/>
          <c:showCatName val="0"/>
          <c:showSerName val="0"/>
          <c:showPercent val="0"/>
          <c:showBubbleSize val="0"/>
        </c:dLbls>
        <c:marker val="1"/>
        <c:smooth val="0"/>
        <c:axId val="138634752"/>
        <c:axId val="138636672"/>
      </c:lineChart>
      <c:catAx>
        <c:axId val="13863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636672"/>
        <c:crosses val="autoZero"/>
        <c:auto val="1"/>
        <c:lblAlgn val="ctr"/>
        <c:lblOffset val="100"/>
        <c:tickLblSkip val="1"/>
        <c:tickMarkSkip val="1"/>
        <c:noMultiLvlLbl val="0"/>
      </c:catAx>
      <c:valAx>
        <c:axId val="138636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63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14.41</c:v>
                </c:pt>
                <c:pt idx="1">
                  <c:v>6.84</c:v>
                </c:pt>
                <c:pt idx="2">
                  <c:v>11.71</c:v>
                </c:pt>
                <c:pt idx="3">
                  <c:v>8.9</c:v>
                </c:pt>
                <c:pt idx="4">
                  <c:v>11.47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27.33</c:v>
                </c:pt>
                <c:pt idx="1">
                  <c:v>25.85</c:v>
                </c:pt>
                <c:pt idx="2">
                  <c:v>23.58</c:v>
                </c:pt>
                <c:pt idx="3">
                  <c:v>28.75</c:v>
                </c:pt>
                <c:pt idx="4">
                  <c:v>27.51</c:v>
                </c:pt>
              </c:numCache>
            </c:numRef>
          </c:val>
        </c:ser>
        <c:dLbls>
          <c:showLegendKey val="0"/>
          <c:showVal val="0"/>
          <c:showCatName val="0"/>
          <c:showSerName val="0"/>
          <c:showPercent val="0"/>
          <c:showBubbleSize val="0"/>
        </c:dLbls>
        <c:gapWidth val="250"/>
        <c:overlap val="100"/>
        <c:axId val="137922816"/>
        <c:axId val="13793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4.26</c:v>
                </c:pt>
                <c:pt idx="1">
                  <c:v>-17.190000000000001</c:v>
                </c:pt>
                <c:pt idx="2">
                  <c:v>0.46</c:v>
                </c:pt>
                <c:pt idx="3">
                  <c:v>1.1499999999999999</c:v>
                </c:pt>
                <c:pt idx="4">
                  <c:v>-0.49</c:v>
                </c:pt>
              </c:numCache>
            </c:numRef>
          </c:val>
          <c:smooth val="0"/>
        </c:ser>
        <c:dLbls>
          <c:showLegendKey val="0"/>
          <c:showVal val="0"/>
          <c:showCatName val="0"/>
          <c:showSerName val="0"/>
          <c:showPercent val="0"/>
          <c:showBubbleSize val="0"/>
        </c:dLbls>
        <c:marker val="1"/>
        <c:smooth val="0"/>
        <c:axId val="137922816"/>
        <c:axId val="137937280"/>
      </c:lineChart>
      <c:catAx>
        <c:axId val="13792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37280"/>
        <c:crosses val="autoZero"/>
        <c:auto val="1"/>
        <c:lblAlgn val="ctr"/>
        <c:lblOffset val="100"/>
        <c:tickLblSkip val="1"/>
        <c:tickMarkSkip val="1"/>
        <c:noMultiLvlLbl val="0"/>
      </c:catAx>
      <c:valAx>
        <c:axId val="13793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2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0.17</c:v>
                </c:pt>
                <c:pt idx="4">
                  <c:v>#N/A</c:v>
                </c:pt>
                <c:pt idx="5">
                  <c:v>0.22</c:v>
                </c:pt>
                <c:pt idx="6">
                  <c:v>#N/A</c:v>
                </c:pt>
                <c:pt idx="7">
                  <c:v>0.38</c:v>
                </c:pt>
                <c:pt idx="8">
                  <c:v>#N/A</c:v>
                </c:pt>
                <c:pt idx="9">
                  <c:v>0.34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0.09</c:v>
                </c:pt>
                <c:pt idx="2">
                  <c:v>#N/A</c:v>
                </c:pt>
                <c:pt idx="3">
                  <c:v>0.09</c:v>
                </c:pt>
                <c:pt idx="4">
                  <c:v>#N/A</c:v>
                </c:pt>
                <c:pt idx="5">
                  <c:v>0.11</c:v>
                </c:pt>
                <c:pt idx="6">
                  <c:v>#N/A</c:v>
                </c:pt>
                <c:pt idx="7">
                  <c:v>0.11</c:v>
                </c:pt>
                <c:pt idx="8">
                  <c:v>#N/A</c:v>
                </c:pt>
                <c:pt idx="9">
                  <c:v>0.22</c:v>
                </c:pt>
              </c:numCache>
            </c:numRef>
          </c:val>
        </c:ser>
        <c:ser>
          <c:idx val="3"/>
          <c:order val="3"/>
          <c:tx>
            <c:strRef>
              <c:f>データシート!$A$30</c:f>
              <c:strCache>
                <c:ptCount val="1"/>
                <c:pt idx="0">
                  <c:v>とべ温泉特別会計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0.12</c:v>
                </c:pt>
                <c:pt idx="4">
                  <c:v>#N/A</c:v>
                </c:pt>
                <c:pt idx="5">
                  <c:v>0.08</c:v>
                </c:pt>
                <c:pt idx="6">
                  <c:v>#N/A</c:v>
                </c:pt>
                <c:pt idx="7">
                  <c:v>0.01</c:v>
                </c:pt>
                <c:pt idx="8">
                  <c:v>#N/A</c:v>
                </c:pt>
                <c:pt idx="9">
                  <c:v>0.22</c:v>
                </c:pt>
              </c:numCache>
            </c:numRef>
          </c:val>
        </c:ser>
        <c:ser>
          <c:idx val="4"/>
          <c:order val="4"/>
          <c:tx>
            <c:strRef>
              <c:f>データシート!$A$31</c:f>
              <c:strCache>
                <c:ptCount val="1"/>
                <c:pt idx="0">
                  <c:v>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0.59</c:v>
                </c:pt>
                <c:pt idx="2">
                  <c:v>#N/A</c:v>
                </c:pt>
                <c:pt idx="3">
                  <c:v>0.33</c:v>
                </c:pt>
                <c:pt idx="4">
                  <c:v>#N/A</c:v>
                </c:pt>
                <c:pt idx="5">
                  <c:v>0.43</c:v>
                </c:pt>
                <c:pt idx="6">
                  <c:v>#N/A</c:v>
                </c:pt>
                <c:pt idx="7">
                  <c:v>0.53</c:v>
                </c:pt>
                <c:pt idx="8">
                  <c:v>#N/A</c:v>
                </c:pt>
                <c:pt idx="9">
                  <c:v>0.66</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0.42</c:v>
                </c:pt>
                <c:pt idx="4">
                  <c:v>#N/A</c:v>
                </c:pt>
                <c:pt idx="5">
                  <c:v>0.35</c:v>
                </c:pt>
                <c:pt idx="6">
                  <c:v>#N/A</c:v>
                </c:pt>
                <c:pt idx="7">
                  <c:v>0.34</c:v>
                </c:pt>
                <c:pt idx="8">
                  <c:v>#N/A</c:v>
                </c:pt>
                <c:pt idx="9">
                  <c:v>0.8</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2.2000000000000002</c:v>
                </c:pt>
                <c:pt idx="2">
                  <c:v>#N/A</c:v>
                </c:pt>
                <c:pt idx="3">
                  <c:v>0.46</c:v>
                </c:pt>
                <c:pt idx="4">
                  <c:v>0.62</c:v>
                </c:pt>
                <c:pt idx="5">
                  <c:v>#N/A</c:v>
                </c:pt>
                <c:pt idx="6">
                  <c:v>#N/A</c:v>
                </c:pt>
                <c:pt idx="7">
                  <c:v>2.31</c:v>
                </c:pt>
                <c:pt idx="8">
                  <c:v>#N/A</c:v>
                </c:pt>
                <c:pt idx="9">
                  <c:v>3.93</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0.56000000000000005</c:v>
                </c:pt>
                <c:pt idx="2">
                  <c:v>#N/A</c:v>
                </c:pt>
                <c:pt idx="3">
                  <c:v>1.38</c:v>
                </c:pt>
                <c:pt idx="4">
                  <c:v>#N/A</c:v>
                </c:pt>
                <c:pt idx="5">
                  <c:v>2.89</c:v>
                </c:pt>
                <c:pt idx="6">
                  <c:v>#N/A</c:v>
                </c:pt>
                <c:pt idx="7">
                  <c:v>4.1500000000000004</c:v>
                </c:pt>
                <c:pt idx="8">
                  <c:v>#N/A</c:v>
                </c:pt>
                <c:pt idx="9">
                  <c:v>5.31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6.62</c:v>
                </c:pt>
                <c:pt idx="2">
                  <c:v>#N/A</c:v>
                </c:pt>
                <c:pt idx="3">
                  <c:v>6.83</c:v>
                </c:pt>
                <c:pt idx="4">
                  <c:v>#N/A</c:v>
                </c:pt>
                <c:pt idx="5">
                  <c:v>6.09</c:v>
                </c:pt>
                <c:pt idx="6">
                  <c:v>#N/A</c:v>
                </c:pt>
                <c:pt idx="7">
                  <c:v>6.07</c:v>
                </c:pt>
                <c:pt idx="8">
                  <c:v>#N/A</c:v>
                </c:pt>
                <c:pt idx="9">
                  <c:v>5.42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13.51</c:v>
                </c:pt>
                <c:pt idx="2">
                  <c:v>#N/A</c:v>
                </c:pt>
                <c:pt idx="3">
                  <c:v>6.23</c:v>
                </c:pt>
                <c:pt idx="4">
                  <c:v>#N/A</c:v>
                </c:pt>
                <c:pt idx="5">
                  <c:v>11.05</c:v>
                </c:pt>
                <c:pt idx="6">
                  <c:v>#N/A</c:v>
                </c:pt>
                <c:pt idx="7">
                  <c:v>8.1199999999999992</c:v>
                </c:pt>
                <c:pt idx="8">
                  <c:v>#N/A</c:v>
                </c:pt>
                <c:pt idx="9">
                  <c:v>10.42</c:v>
                </c:pt>
              </c:numCache>
            </c:numRef>
          </c:val>
        </c:ser>
        <c:dLbls>
          <c:showLegendKey val="0"/>
          <c:showVal val="0"/>
          <c:showCatName val="0"/>
          <c:showSerName val="0"/>
          <c:showPercent val="0"/>
          <c:showBubbleSize val="0"/>
        </c:dLbls>
        <c:gapWidth val="150"/>
        <c:overlap val="100"/>
        <c:axId val="138072448"/>
        <c:axId val="138073984"/>
      </c:barChart>
      <c:catAx>
        <c:axId val="13807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73984"/>
        <c:crosses val="autoZero"/>
        <c:auto val="1"/>
        <c:lblAlgn val="ctr"/>
        <c:lblOffset val="100"/>
        <c:tickLblSkip val="1"/>
        <c:tickMarkSkip val="1"/>
        <c:noMultiLvlLbl val="0"/>
      </c:catAx>
      <c:valAx>
        <c:axId val="13807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7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641</c:v>
                </c:pt>
                <c:pt idx="5">
                  <c:v>669</c:v>
                </c:pt>
                <c:pt idx="8">
                  <c:v>668</c:v>
                </c:pt>
                <c:pt idx="11">
                  <c:v>728</c:v>
                </c:pt>
                <c:pt idx="14">
                  <c:v>794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32</c:v>
                </c:pt>
                <c:pt idx="3">
                  <c:v>31</c:v>
                </c:pt>
                <c:pt idx="6">
                  <c:v>31</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c:v>
                </c:pt>
                <c:pt idx="3">
                  <c:v>26</c:v>
                </c:pt>
                <c:pt idx="6">
                  <c:v>22</c:v>
                </c:pt>
                <c:pt idx="9">
                  <c:v>20</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c:v>
                </c:pt>
                <c:pt idx="3">
                  <c:v>41</c:v>
                </c:pt>
                <c:pt idx="6">
                  <c:v>49</c:v>
                </c:pt>
                <c:pt idx="9">
                  <c:v>90</c:v>
                </c:pt>
                <c:pt idx="12">
                  <c:v>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925</c:v>
                </c:pt>
                <c:pt idx="3">
                  <c:v>900</c:v>
                </c:pt>
                <c:pt idx="6">
                  <c:v>831</c:v>
                </c:pt>
                <c:pt idx="9">
                  <c:v>795</c:v>
                </c:pt>
                <c:pt idx="12">
                  <c:v>758</c:v>
                </c:pt>
              </c:numCache>
            </c:numRef>
          </c:val>
        </c:ser>
        <c:dLbls>
          <c:showLegendKey val="0"/>
          <c:showVal val="0"/>
          <c:showCatName val="0"/>
          <c:showSerName val="0"/>
          <c:showPercent val="0"/>
          <c:showBubbleSize val="0"/>
        </c:dLbls>
        <c:gapWidth val="100"/>
        <c:overlap val="100"/>
        <c:axId val="139194368"/>
        <c:axId val="139196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364</c:v>
                </c:pt>
                <c:pt idx="2">
                  <c:v>#N/A</c:v>
                </c:pt>
                <c:pt idx="3">
                  <c:v>#N/A</c:v>
                </c:pt>
                <c:pt idx="4">
                  <c:v>329</c:v>
                </c:pt>
                <c:pt idx="5">
                  <c:v>#N/A</c:v>
                </c:pt>
                <c:pt idx="6">
                  <c:v>#N/A</c:v>
                </c:pt>
                <c:pt idx="7">
                  <c:v>265</c:v>
                </c:pt>
                <c:pt idx="8">
                  <c:v>#N/A</c:v>
                </c:pt>
                <c:pt idx="9">
                  <c:v>#N/A</c:v>
                </c:pt>
                <c:pt idx="10">
                  <c:v>185</c:v>
                </c:pt>
                <c:pt idx="11">
                  <c:v>#N/A</c:v>
                </c:pt>
                <c:pt idx="12">
                  <c:v>#N/A</c:v>
                </c:pt>
                <c:pt idx="13">
                  <c:v>86</c:v>
                </c:pt>
                <c:pt idx="14">
                  <c:v>#N/A</c:v>
                </c:pt>
              </c:numCache>
            </c:numRef>
          </c:val>
          <c:smooth val="0"/>
        </c:ser>
        <c:dLbls>
          <c:showLegendKey val="0"/>
          <c:showVal val="0"/>
          <c:showCatName val="0"/>
          <c:showSerName val="0"/>
          <c:showPercent val="0"/>
          <c:showBubbleSize val="0"/>
        </c:dLbls>
        <c:marker val="1"/>
        <c:smooth val="0"/>
        <c:axId val="139194368"/>
        <c:axId val="139196288"/>
      </c:lineChart>
      <c:catAx>
        <c:axId val="13919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196288"/>
        <c:crosses val="autoZero"/>
        <c:auto val="1"/>
        <c:lblAlgn val="ctr"/>
        <c:lblOffset val="100"/>
        <c:tickLblSkip val="1"/>
        <c:tickMarkSkip val="1"/>
        <c:noMultiLvlLbl val="0"/>
      </c:catAx>
      <c:valAx>
        <c:axId val="13919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9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6685</c:v>
                </c:pt>
                <c:pt idx="5">
                  <c:v>6772</c:v>
                </c:pt>
                <c:pt idx="8">
                  <c:v>7256</c:v>
                </c:pt>
                <c:pt idx="11">
                  <c:v>7456</c:v>
                </c:pt>
                <c:pt idx="14">
                  <c:v>7450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253</c:v>
                </c:pt>
                <c:pt idx="5">
                  <c:v>220</c:v>
                </c:pt>
                <c:pt idx="8">
                  <c:v>189</c:v>
                </c:pt>
                <c:pt idx="11">
                  <c:v>177</c:v>
                </c:pt>
                <c:pt idx="14">
                  <c:v>168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3190</c:v>
                </c:pt>
                <c:pt idx="5">
                  <c:v>3509</c:v>
                </c:pt>
                <c:pt idx="8">
                  <c:v>3523</c:v>
                </c:pt>
                <c:pt idx="11">
                  <c:v>3662</c:v>
                </c:pt>
                <c:pt idx="14">
                  <c:v>3710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857</c:v>
                </c:pt>
                <c:pt idx="3">
                  <c:v>792</c:v>
                </c:pt>
                <c:pt idx="6">
                  <c:v>773</c:v>
                </c:pt>
                <c:pt idx="9">
                  <c:v>700</c:v>
                </c:pt>
                <c:pt idx="12">
                  <c:v>605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203</c:v>
                </c:pt>
                <c:pt idx="3">
                  <c:v>181</c:v>
                </c:pt>
                <c:pt idx="6">
                  <c:v>357</c:v>
                </c:pt>
                <c:pt idx="9">
                  <c:v>356</c:v>
                </c:pt>
                <c:pt idx="12">
                  <c:v>372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1431</c:v>
                </c:pt>
                <c:pt idx="3">
                  <c:v>2870</c:v>
                </c:pt>
                <c:pt idx="6">
                  <c:v>3021</c:v>
                </c:pt>
                <c:pt idx="9">
                  <c:v>3591</c:v>
                </c:pt>
                <c:pt idx="12">
                  <c:v>3582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263</c:v>
                </c:pt>
                <c:pt idx="3">
                  <c:v>234</c:v>
                </c:pt>
                <c:pt idx="6">
                  <c:v>170</c:v>
                </c:pt>
                <c:pt idx="9">
                  <c:v>163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6212</c:v>
                </c:pt>
                <c:pt idx="3">
                  <c:v>5948</c:v>
                </c:pt>
                <c:pt idx="6">
                  <c:v>6586</c:v>
                </c:pt>
                <c:pt idx="9">
                  <c:v>6353</c:v>
                </c:pt>
                <c:pt idx="12">
                  <c:v>6181</c:v>
                </c:pt>
              </c:numCache>
            </c:numRef>
          </c:val>
        </c:ser>
        <c:dLbls>
          <c:showLegendKey val="0"/>
          <c:showVal val="0"/>
          <c:showCatName val="0"/>
          <c:showSerName val="0"/>
          <c:showPercent val="0"/>
          <c:showBubbleSize val="0"/>
        </c:dLbls>
        <c:gapWidth val="100"/>
        <c:overlap val="100"/>
        <c:axId val="137963776"/>
        <c:axId val="13798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7963776"/>
        <c:axId val="137986432"/>
      </c:lineChart>
      <c:catAx>
        <c:axId val="13796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986432"/>
        <c:crosses val="autoZero"/>
        <c:auto val="1"/>
        <c:lblAlgn val="ctr"/>
        <c:lblOffset val="100"/>
        <c:tickLblSkip val="1"/>
        <c:tickMarkSkip val="1"/>
        <c:noMultiLvlLbl val="0"/>
      </c:catAx>
      <c:valAx>
        <c:axId val="13798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6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21,844
21,801
101.59
8,152,714
7,356,504
615,020
5,364,224
6,180,981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前年度から変わらず</a:t>
          </a:r>
          <a:r>
            <a:rPr lang="en-US" altLang="ja-JP" sz="1100" b="0" i="0" baseline="0">
              <a:solidFill>
                <a:schemeClr val="dk1"/>
              </a:solidFill>
              <a:effectLst/>
              <a:latin typeface="+mn-lt"/>
              <a:ea typeface="+mn-ea"/>
              <a:cs typeface="+mn-cs"/>
            </a:rPr>
            <a:t>0.45</a:t>
          </a:r>
          <a:r>
            <a:rPr lang="ja-JP" altLang="ja-JP" sz="1100" b="0" i="0" baseline="0">
              <a:solidFill>
                <a:schemeClr val="dk1"/>
              </a:solidFill>
              <a:effectLst/>
              <a:latin typeface="+mn-lt"/>
              <a:ea typeface="+mn-ea"/>
              <a:cs typeface="+mn-cs"/>
            </a:rPr>
            <a:t>のままとなった。この数値は、県内市町平均</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は上回っているが、類似団体平均の</a:t>
          </a:r>
          <a:r>
            <a:rPr lang="en-US" altLang="ja-JP" sz="1100" b="0" i="0" baseline="0">
              <a:solidFill>
                <a:schemeClr val="dk1"/>
              </a:solidFill>
              <a:effectLst/>
              <a:latin typeface="+mn-lt"/>
              <a:ea typeface="+mn-ea"/>
              <a:cs typeface="+mn-cs"/>
            </a:rPr>
            <a:t>0.63</a:t>
          </a:r>
          <a:r>
            <a:rPr lang="ja-JP" altLang="ja-JP" sz="1100" b="0" i="0" baseline="0">
              <a:solidFill>
                <a:schemeClr val="dk1"/>
              </a:solidFill>
              <a:effectLst/>
              <a:latin typeface="+mn-lt"/>
              <a:ea typeface="+mn-ea"/>
              <a:cs typeface="+mn-cs"/>
            </a:rPr>
            <a:t>を大きく下回っている。</a:t>
          </a:r>
          <a:r>
            <a:rPr lang="en-US" altLang="ja-JP" sz="1100" b="0" i="0" baseline="0">
              <a:solidFill>
                <a:schemeClr val="dk1"/>
              </a:solidFill>
              <a:effectLst/>
              <a:latin typeface="+mn-lt"/>
              <a:ea typeface="+mn-ea"/>
              <a:cs typeface="+mn-cs"/>
            </a:rPr>
            <a:t>(△0.18</a:t>
          </a:r>
          <a:r>
            <a:rPr lang="ja-JP" altLang="ja-JP" sz="1100" b="0" i="0" baseline="0">
              <a:solidFill>
                <a:schemeClr val="dk1"/>
              </a:solidFill>
              <a:effectLst/>
              <a:latin typeface="+mn-lt"/>
              <a:ea typeface="+mn-ea"/>
              <a:cs typeface="+mn-cs"/>
            </a:rPr>
            <a:t>ポイント</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本町は、大きな企業や商業の集積地域が少ないため、法人関係の収入が乏しく、この状況をすぐに改善することは困難である。今後は、財源の確保と税負担の公平性を保つため、町税の悪質滞納者に対する徴収をさらに強化し、差し押さえ財産のインターネット公売なども積極的に行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31045</xdr:rowOff>
    </xdr:from>
    <xdr:to>
      <xdr:col>4</xdr:col>
      <xdr:colOff>482600</xdr:colOff>
      <xdr:row>44</xdr:row>
      <xdr:rowOff>44450</xdr:rowOff>
    </xdr:to>
    <xdr:cxnSp macro="">
      <xdr:nvCxnSpPr>
        <xdr:cNvPr id="73" name="直線コネクタ 72"/>
        <xdr:cNvCxnSpPr/>
      </xdr:nvCxnSpPr>
      <xdr:spPr>
        <a:xfrm>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31045</xdr:rowOff>
    </xdr:to>
    <xdr:cxnSp macro="">
      <xdr:nvCxnSpPr>
        <xdr:cNvPr id="76" name="直線コネクタ 75"/>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2" name="円/楕円 91"/>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3" name="テキスト ボックス 92"/>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4" name="円/楕円 93"/>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5" name="テキスト ボックス 94"/>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en-US" altLang="ja-JP" sz="1100" b="0" i="0" baseline="0">
              <a:solidFill>
                <a:schemeClr val="dk1"/>
              </a:solidFill>
              <a:effectLst/>
              <a:latin typeface="+mn-lt"/>
              <a:ea typeface="+mn-ea"/>
              <a:cs typeface="+mn-cs"/>
            </a:rPr>
            <a:t>83.9%</a:t>
          </a:r>
          <a:r>
            <a:rPr lang="ja-JP" altLang="ja-JP" sz="1100" b="0" i="0" baseline="0">
              <a:solidFill>
                <a:schemeClr val="dk1"/>
              </a:solidFill>
              <a:effectLst/>
              <a:latin typeface="+mn-lt"/>
              <a:ea typeface="+mn-ea"/>
              <a:cs typeface="+mn-cs"/>
            </a:rPr>
            <a:t>となった。県内平均や類似団体平均と比較</a:t>
          </a:r>
          <a:r>
            <a:rPr lang="ja-JP" altLang="en-US" sz="1100" b="0" i="0" baseline="0">
              <a:solidFill>
                <a:schemeClr val="dk1"/>
              </a:solidFill>
              <a:effectLst/>
              <a:latin typeface="+mn-lt"/>
              <a:ea typeface="+mn-ea"/>
              <a:cs typeface="+mn-cs"/>
            </a:rPr>
            <a:t>しても低い</a:t>
          </a:r>
          <a:r>
            <a:rPr lang="ja-JP" altLang="ja-JP" sz="1100" b="0" i="0" baseline="0">
              <a:solidFill>
                <a:schemeClr val="dk1"/>
              </a:solidFill>
              <a:effectLst/>
              <a:latin typeface="+mn-lt"/>
              <a:ea typeface="+mn-ea"/>
              <a:cs typeface="+mn-cs"/>
            </a:rPr>
            <a:t>状況であるが、これは、臨時財政対策債を</a:t>
          </a:r>
          <a:r>
            <a:rPr lang="ja-JP" altLang="en-US" sz="1100" b="0" i="0" baseline="0">
              <a:solidFill>
                <a:schemeClr val="dk1"/>
              </a:solidFill>
              <a:effectLst/>
              <a:latin typeface="+mn-lt"/>
              <a:ea typeface="+mn-ea"/>
              <a:cs typeface="+mn-cs"/>
            </a:rPr>
            <a:t>今までは</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億円程度しか借りていなかったが、</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億円の借り入れとなったためである。</a:t>
          </a:r>
          <a:r>
            <a:rPr lang="ja-JP" altLang="ja-JP" sz="1100" b="0" i="0" baseline="0">
              <a:solidFill>
                <a:schemeClr val="dk1"/>
              </a:solidFill>
              <a:effectLst/>
              <a:latin typeface="+mn-lt"/>
              <a:ea typeface="+mn-ea"/>
              <a:cs typeface="+mn-cs"/>
            </a:rPr>
            <a:t>仮に、臨時財政対策債を限度額まで借りたとして再計算すると、</a:t>
          </a:r>
          <a:r>
            <a:rPr lang="en-US" altLang="ja-JP" sz="1100" b="0" i="0" baseline="0">
              <a:solidFill>
                <a:schemeClr val="dk1"/>
              </a:solidFill>
              <a:effectLst/>
              <a:latin typeface="+mn-lt"/>
              <a:ea typeface="+mn-ea"/>
              <a:cs typeface="+mn-cs"/>
            </a:rPr>
            <a:t>82.7%</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県内平均</a:t>
          </a:r>
          <a:r>
            <a:rPr lang="en-US" altLang="ja-JP" sz="1100" b="0" i="0" baseline="0">
              <a:solidFill>
                <a:schemeClr val="dk1"/>
              </a:solidFill>
              <a:effectLst/>
              <a:latin typeface="+mn-lt"/>
              <a:ea typeface="+mn-ea"/>
              <a:cs typeface="+mn-cs"/>
            </a:rPr>
            <a:t>87.2%</a:t>
          </a:r>
          <a:r>
            <a:rPr lang="ja-JP" altLang="ja-JP" sz="1100" b="0" i="0" baseline="0">
              <a:solidFill>
                <a:schemeClr val="dk1"/>
              </a:solidFill>
              <a:effectLst/>
              <a:latin typeface="+mn-lt"/>
              <a:ea typeface="+mn-ea"/>
              <a:cs typeface="+mn-cs"/>
            </a:rPr>
            <a:t>、類似団体</a:t>
          </a:r>
          <a:r>
            <a:rPr lang="en-US" altLang="ja-JP" sz="1100" b="0" i="0" baseline="0">
              <a:solidFill>
                <a:schemeClr val="dk1"/>
              </a:solidFill>
              <a:effectLst/>
              <a:latin typeface="+mn-lt"/>
              <a:ea typeface="+mn-ea"/>
              <a:cs typeface="+mn-cs"/>
            </a:rPr>
            <a:t>88.4%</a:t>
          </a:r>
          <a:r>
            <a:rPr lang="ja-JP" altLang="ja-JP" sz="1100" b="0" i="0" baseline="0">
              <a:solidFill>
                <a:schemeClr val="dk1"/>
              </a:solidFill>
              <a:effectLst/>
              <a:latin typeface="+mn-lt"/>
              <a:ea typeface="+mn-ea"/>
              <a:cs typeface="+mn-cs"/>
            </a:rPr>
            <a:t>と比較すればかなり良好な状況であると言える。</a:t>
          </a:r>
          <a:endParaRPr lang="ja-JP" altLang="ja-JP" sz="1400">
            <a:effectLst/>
          </a:endParaRPr>
        </a:p>
        <a:p>
          <a:pPr rtl="0"/>
          <a:r>
            <a:rPr lang="ja-JP" altLang="ja-JP" sz="1100" b="0" i="0" baseline="0">
              <a:solidFill>
                <a:schemeClr val="dk1"/>
              </a:solidFill>
              <a:effectLst/>
              <a:latin typeface="+mn-lt"/>
              <a:ea typeface="+mn-ea"/>
              <a:cs typeface="+mn-cs"/>
            </a:rPr>
            <a:t>　公債費が順調に減少してきた経緯もあるが、今後は、大型事業を控え公債費負担は増加していく。また、少子高齢化の問題もあり、医療関係の特別会計への繰り出しなども含めると、今後はかなり悪化していくことが推測されるため、今以上に経常経費の削減を図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64</xdr:row>
      <xdr:rowOff>24892</xdr:rowOff>
    </xdr:to>
    <xdr:cxnSp macro="">
      <xdr:nvCxnSpPr>
        <xdr:cNvPr id="128" name="直線コネクタ 127"/>
        <xdr:cNvCxnSpPr/>
      </xdr:nvCxnSpPr>
      <xdr:spPr>
        <a:xfrm flipV="1">
          <a:off x="4114800" y="10741914"/>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152908</xdr:rowOff>
    </xdr:from>
    <xdr:to>
      <xdr:col>6</xdr:col>
      <xdr:colOff>0</xdr:colOff>
      <xdr:row>64</xdr:row>
      <xdr:rowOff>24892</xdr:rowOff>
    </xdr:to>
    <xdr:cxnSp macro="">
      <xdr:nvCxnSpPr>
        <xdr:cNvPr id="131" name="直線コネクタ 130"/>
        <xdr:cNvCxnSpPr/>
      </xdr:nvCxnSpPr>
      <xdr:spPr>
        <a:xfrm>
          <a:off x="3225800" y="109542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123952</xdr:rowOff>
    </xdr:from>
    <xdr:to>
      <xdr:col>4</xdr:col>
      <xdr:colOff>482600</xdr:colOff>
      <xdr:row>63</xdr:row>
      <xdr:rowOff>152908</xdr:rowOff>
    </xdr:to>
    <xdr:cxnSp macro="">
      <xdr:nvCxnSpPr>
        <xdr:cNvPr id="134" name="直線コネクタ 133"/>
        <xdr:cNvCxnSpPr/>
      </xdr:nvCxnSpPr>
      <xdr:spPr>
        <a:xfrm>
          <a:off x="2336800" y="109253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63</xdr:row>
      <xdr:rowOff>123952</xdr:rowOff>
    </xdr:to>
    <xdr:cxnSp macro="">
      <xdr:nvCxnSpPr>
        <xdr:cNvPr id="137" name="直線コネクタ 136"/>
        <xdr:cNvCxnSpPr/>
      </xdr:nvCxnSpPr>
      <xdr:spPr>
        <a:xfrm>
          <a:off x="1447800" y="1087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7" name="円/楕円 146"/>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77741</xdr:rowOff>
    </xdr:from>
    <xdr:ext cx="762000" cy="259045"/>
    <xdr:sp macro="" textlink="">
      <xdr:nvSpPr>
        <xdr:cNvPr id="148"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145542</xdr:rowOff>
    </xdr:from>
    <xdr:to>
      <xdr:col>6</xdr:col>
      <xdr:colOff>50800</xdr:colOff>
      <xdr:row>64</xdr:row>
      <xdr:rowOff>75692</xdr:rowOff>
    </xdr:to>
    <xdr:sp macro="" textlink="">
      <xdr:nvSpPr>
        <xdr:cNvPr id="149" name="円/楕円 148"/>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60469</xdr:rowOff>
    </xdr:from>
    <xdr:ext cx="736600" cy="259045"/>
    <xdr:sp macro="" textlink="">
      <xdr:nvSpPr>
        <xdr:cNvPr id="150" name="テキスト ボックス 149"/>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102108</xdr:rowOff>
    </xdr:from>
    <xdr:to>
      <xdr:col>4</xdr:col>
      <xdr:colOff>533400</xdr:colOff>
      <xdr:row>64</xdr:row>
      <xdr:rowOff>32258</xdr:rowOff>
    </xdr:to>
    <xdr:sp macro="" textlink="">
      <xdr:nvSpPr>
        <xdr:cNvPr id="151" name="円/楕円 150"/>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17035</xdr:rowOff>
    </xdr:from>
    <xdr:ext cx="762000" cy="259045"/>
    <xdr:sp macro="" textlink="">
      <xdr:nvSpPr>
        <xdr:cNvPr id="152" name="テキスト ボックス 151"/>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3" name="円/楕円 152"/>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159529</xdr:rowOff>
    </xdr:from>
    <xdr:ext cx="762000" cy="259045"/>
    <xdr:sp macro="" textlink="">
      <xdr:nvSpPr>
        <xdr:cNvPr id="154" name="テキスト ボックス 153"/>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5" name="円/楕円 154"/>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106443</xdr:rowOff>
    </xdr:from>
    <xdr:ext cx="762000" cy="259045"/>
    <xdr:sp macro="" textlink="">
      <xdr:nvSpPr>
        <xdr:cNvPr id="156" name="テキスト ボックス 155"/>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[135,386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した。県内平均、類似団体平均を上回っている状況。</a:t>
          </a:r>
          <a:r>
            <a:rPr lang="ja-JP" altLang="en-US" sz="1100" b="0" i="0" baseline="0">
              <a:solidFill>
                <a:schemeClr val="dk1"/>
              </a:solidFill>
              <a:effectLst/>
              <a:latin typeface="+mn-lt"/>
              <a:ea typeface="+mn-ea"/>
              <a:cs typeface="+mn-cs"/>
            </a:rPr>
            <a:t>人事院勧告による昇給及び常勤の臨時職員の期末手当を支給したことにより、人件費が増加している。</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、委託事業等により</a:t>
          </a:r>
          <a:r>
            <a:rPr lang="ja-JP" altLang="ja-JP" sz="1100" b="0" i="0" baseline="0">
              <a:solidFill>
                <a:schemeClr val="dk1"/>
              </a:solidFill>
              <a:effectLst/>
              <a:latin typeface="+mn-lt"/>
              <a:ea typeface="+mn-ea"/>
              <a:cs typeface="+mn-cs"/>
            </a:rPr>
            <a:t>増加している。</a:t>
          </a:r>
          <a:endParaRPr lang="ja-JP" altLang="ja-JP" sz="1400">
            <a:effectLst/>
          </a:endParaRPr>
        </a:p>
        <a:p>
          <a:r>
            <a:rPr kumimoji="1" lang="ja-JP" altLang="ja-JP" sz="1100" b="0" i="0" baseline="0">
              <a:solidFill>
                <a:schemeClr val="dk1"/>
              </a:solidFill>
              <a:effectLst/>
              <a:latin typeface="+mn-lt"/>
              <a:ea typeface="+mn-ea"/>
              <a:cs typeface="+mn-cs"/>
            </a:rPr>
            <a:t>人件費　</a:t>
          </a:r>
          <a:r>
            <a:rPr kumimoji="1" lang="en-US" altLang="ja-JP" sz="1100" b="0" i="0" baseline="0">
              <a:solidFill>
                <a:schemeClr val="dk1"/>
              </a:solidFill>
              <a:effectLst/>
              <a:latin typeface="+mn-lt"/>
              <a:ea typeface="+mn-ea"/>
              <a:cs typeface="+mn-cs"/>
            </a:rPr>
            <a:t>1,455</a:t>
          </a:r>
          <a:r>
            <a:rPr kumimoji="1" lang="ja-JP" altLang="ja-JP" sz="1100" b="0" i="0" baseline="0">
              <a:solidFill>
                <a:schemeClr val="dk1"/>
              </a:solidFill>
              <a:effectLst/>
              <a:latin typeface="+mn-lt"/>
              <a:ea typeface="+mn-ea"/>
              <a:cs typeface="+mn-cs"/>
            </a:rPr>
            <a:t>百万→</a:t>
          </a:r>
          <a:r>
            <a:rPr kumimoji="1" lang="en-US" altLang="ja-JP" sz="1100" b="0" i="0" baseline="0">
              <a:solidFill>
                <a:schemeClr val="dk1"/>
              </a:solidFill>
              <a:effectLst/>
              <a:latin typeface="+mn-lt"/>
              <a:ea typeface="+mn-ea"/>
              <a:cs typeface="+mn-cs"/>
            </a:rPr>
            <a:t>1,578</a:t>
          </a:r>
          <a:r>
            <a:rPr kumimoji="1" lang="ja-JP" altLang="ja-JP" sz="1100" b="0" i="0" baseline="0">
              <a:solidFill>
                <a:schemeClr val="dk1"/>
              </a:solidFill>
              <a:effectLst/>
              <a:latin typeface="+mn-lt"/>
              <a:ea typeface="+mn-ea"/>
              <a:cs typeface="+mn-cs"/>
            </a:rPr>
            <a:t>百万</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+123</a:t>
          </a:r>
          <a:r>
            <a:rPr kumimoji="1" lang="ja-JP" altLang="en-US" sz="1100" b="0" i="0" baseline="0">
              <a:solidFill>
                <a:schemeClr val="dk1"/>
              </a:solidFill>
              <a:effectLst/>
              <a:latin typeface="+mn-lt"/>
              <a:ea typeface="+mn-ea"/>
              <a:cs typeface="+mn-cs"/>
            </a:rPr>
            <a:t>百万）</a:t>
          </a:r>
          <a:endParaRPr lang="ja-JP" altLang="ja-JP" sz="1400">
            <a:effectLst/>
          </a:endParaRPr>
        </a:p>
        <a:p>
          <a:r>
            <a:rPr kumimoji="1" lang="ja-JP" altLang="ja-JP" sz="1100" b="0" i="0" baseline="0">
              <a:solidFill>
                <a:schemeClr val="dk1"/>
              </a:solidFill>
              <a:effectLst/>
              <a:latin typeface="+mn-lt"/>
              <a:ea typeface="+mn-ea"/>
              <a:cs typeface="+mn-cs"/>
            </a:rPr>
            <a:t>物件費　</a:t>
          </a:r>
          <a:r>
            <a:rPr kumimoji="1" lang="en-US" altLang="ja-JP" sz="1100" b="0" i="0" baseline="0">
              <a:solidFill>
                <a:schemeClr val="dk1"/>
              </a:solidFill>
              <a:effectLst/>
              <a:latin typeface="+mn-lt"/>
              <a:ea typeface="+mn-ea"/>
              <a:cs typeface="+mn-cs"/>
            </a:rPr>
            <a:t>1,264</a:t>
          </a:r>
          <a:r>
            <a:rPr kumimoji="1" lang="ja-JP" altLang="ja-JP" sz="1100" b="0" i="0" baseline="0">
              <a:solidFill>
                <a:schemeClr val="dk1"/>
              </a:solidFill>
              <a:effectLst/>
              <a:latin typeface="+mn-lt"/>
              <a:ea typeface="+mn-ea"/>
              <a:cs typeface="+mn-cs"/>
            </a:rPr>
            <a:t>百万→</a:t>
          </a:r>
          <a:r>
            <a:rPr kumimoji="1" lang="en-US" altLang="ja-JP" sz="1100" b="0" i="0" baseline="0">
              <a:solidFill>
                <a:schemeClr val="dk1"/>
              </a:solidFill>
              <a:effectLst/>
              <a:latin typeface="+mn-lt"/>
              <a:ea typeface="+mn-ea"/>
              <a:cs typeface="+mn-cs"/>
            </a:rPr>
            <a:t>1,404</a:t>
          </a:r>
          <a:r>
            <a:rPr kumimoji="1" lang="ja-JP" altLang="ja-JP" sz="1100" b="0" i="0" baseline="0">
              <a:solidFill>
                <a:schemeClr val="dk1"/>
              </a:solidFill>
              <a:effectLst/>
              <a:latin typeface="+mn-lt"/>
              <a:ea typeface="+mn-ea"/>
              <a:cs typeface="+mn-cs"/>
            </a:rPr>
            <a:t>百万</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+140</a:t>
          </a:r>
          <a:r>
            <a:rPr kumimoji="1" lang="ja-JP" altLang="en-US" sz="1100" b="0" i="0" baseline="0">
              <a:solidFill>
                <a:schemeClr val="dk1"/>
              </a:solidFill>
              <a:effectLst/>
              <a:latin typeface="+mn-lt"/>
              <a:ea typeface="+mn-ea"/>
              <a:cs typeface="+mn-cs"/>
            </a:rPr>
            <a:t>百万）</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159756</xdr:rowOff>
    </xdr:from>
    <xdr:to>
      <xdr:col>7</xdr:col>
      <xdr:colOff>152400</xdr:colOff>
      <xdr:row>84</xdr:row>
      <xdr:rowOff>85655</xdr:rowOff>
    </xdr:to>
    <xdr:cxnSp macro="">
      <xdr:nvCxnSpPr>
        <xdr:cNvPr id="191" name="直線コネクタ 190"/>
        <xdr:cNvCxnSpPr/>
      </xdr:nvCxnSpPr>
      <xdr:spPr>
        <a:xfrm>
          <a:off x="4114800" y="14390106"/>
          <a:ext cx="838200" cy="9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159756</xdr:rowOff>
    </xdr:from>
    <xdr:to>
      <xdr:col>6</xdr:col>
      <xdr:colOff>0</xdr:colOff>
      <xdr:row>83</xdr:row>
      <xdr:rowOff>164647</xdr:rowOff>
    </xdr:to>
    <xdr:cxnSp macro="">
      <xdr:nvCxnSpPr>
        <xdr:cNvPr id="194" name="直線コネクタ 193"/>
        <xdr:cNvCxnSpPr/>
      </xdr:nvCxnSpPr>
      <xdr:spPr>
        <a:xfrm flipV="1">
          <a:off x="3225800" y="14390106"/>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164647</xdr:rowOff>
    </xdr:from>
    <xdr:to>
      <xdr:col>4</xdr:col>
      <xdr:colOff>482600</xdr:colOff>
      <xdr:row>84</xdr:row>
      <xdr:rowOff>7626</xdr:rowOff>
    </xdr:to>
    <xdr:cxnSp macro="">
      <xdr:nvCxnSpPr>
        <xdr:cNvPr id="197" name="直線コネクタ 196"/>
        <xdr:cNvCxnSpPr/>
      </xdr:nvCxnSpPr>
      <xdr:spPr>
        <a:xfrm flipV="1">
          <a:off x="2336800" y="14394997"/>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138497</xdr:rowOff>
    </xdr:from>
    <xdr:to>
      <xdr:col>3</xdr:col>
      <xdr:colOff>279400</xdr:colOff>
      <xdr:row>84</xdr:row>
      <xdr:rowOff>7626</xdr:rowOff>
    </xdr:to>
    <xdr:cxnSp macro="">
      <xdr:nvCxnSpPr>
        <xdr:cNvPr id="200" name="直線コネクタ 199"/>
        <xdr:cNvCxnSpPr/>
      </xdr:nvCxnSpPr>
      <xdr:spPr>
        <a:xfrm>
          <a:off x="1447800" y="14368847"/>
          <a:ext cx="889000" cy="4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34855</xdr:rowOff>
    </xdr:from>
    <xdr:to>
      <xdr:col>7</xdr:col>
      <xdr:colOff>203200</xdr:colOff>
      <xdr:row>84</xdr:row>
      <xdr:rowOff>136455</xdr:rowOff>
    </xdr:to>
    <xdr:sp macro="" textlink="">
      <xdr:nvSpPr>
        <xdr:cNvPr id="210" name="円/楕円 209"/>
        <xdr:cNvSpPr/>
      </xdr:nvSpPr>
      <xdr:spPr>
        <a:xfrm>
          <a:off x="4902200" y="1443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6932</xdr:rowOff>
    </xdr:from>
    <xdr:ext cx="762000" cy="259045"/>
    <xdr:sp macro="" textlink="">
      <xdr:nvSpPr>
        <xdr:cNvPr id="211" name="人件費・物件費等の状況該当値テキスト"/>
        <xdr:cNvSpPr txBox="1"/>
      </xdr:nvSpPr>
      <xdr:spPr>
        <a:xfrm>
          <a:off x="5041900" y="1440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135,386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108956</xdr:rowOff>
    </xdr:from>
    <xdr:to>
      <xdr:col>6</xdr:col>
      <xdr:colOff>50800</xdr:colOff>
      <xdr:row>84</xdr:row>
      <xdr:rowOff>39106</xdr:rowOff>
    </xdr:to>
    <xdr:sp macro="" textlink="">
      <xdr:nvSpPr>
        <xdr:cNvPr id="212" name="円/楕円 211"/>
        <xdr:cNvSpPr/>
      </xdr:nvSpPr>
      <xdr:spPr>
        <a:xfrm>
          <a:off x="4064000" y="143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23883</xdr:rowOff>
    </xdr:from>
    <xdr:ext cx="736600" cy="259045"/>
    <xdr:sp macro="" textlink="">
      <xdr:nvSpPr>
        <xdr:cNvPr id="213" name="テキスト ボックス 212"/>
        <xdr:cNvSpPr txBox="1"/>
      </xdr:nvSpPr>
      <xdr:spPr>
        <a:xfrm>
          <a:off x="3733800" y="144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123,283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113847</xdr:rowOff>
    </xdr:from>
    <xdr:to>
      <xdr:col>4</xdr:col>
      <xdr:colOff>533400</xdr:colOff>
      <xdr:row>84</xdr:row>
      <xdr:rowOff>43997</xdr:rowOff>
    </xdr:to>
    <xdr:sp macro="" textlink="">
      <xdr:nvSpPr>
        <xdr:cNvPr id="214" name="円/楕円 213"/>
        <xdr:cNvSpPr/>
      </xdr:nvSpPr>
      <xdr:spPr>
        <a:xfrm>
          <a:off x="3175000" y="1434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28774</xdr:rowOff>
    </xdr:from>
    <xdr:ext cx="762000" cy="259045"/>
    <xdr:sp macro="" textlink="">
      <xdr:nvSpPr>
        <xdr:cNvPr id="215" name="テキスト ボックス 214"/>
        <xdr:cNvSpPr txBox="1"/>
      </xdr:nvSpPr>
      <xdr:spPr>
        <a:xfrm>
          <a:off x="2844800" y="1443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128276</xdr:rowOff>
    </xdr:from>
    <xdr:to>
      <xdr:col>3</xdr:col>
      <xdr:colOff>330200</xdr:colOff>
      <xdr:row>84</xdr:row>
      <xdr:rowOff>58426</xdr:rowOff>
    </xdr:to>
    <xdr:sp macro="" textlink="">
      <xdr:nvSpPr>
        <xdr:cNvPr id="216" name="円/楕円 215"/>
        <xdr:cNvSpPr/>
      </xdr:nvSpPr>
      <xdr:spPr>
        <a:xfrm>
          <a:off x="2286000" y="14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43203</xdr:rowOff>
    </xdr:from>
    <xdr:ext cx="762000" cy="259045"/>
    <xdr:sp macro="" textlink="">
      <xdr:nvSpPr>
        <xdr:cNvPr id="217" name="テキスト ボックス 216"/>
        <xdr:cNvSpPr txBox="1"/>
      </xdr:nvSpPr>
      <xdr:spPr>
        <a:xfrm>
          <a:off x="1955800" y="1444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125,685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87697</xdr:rowOff>
    </xdr:from>
    <xdr:to>
      <xdr:col>2</xdr:col>
      <xdr:colOff>127000</xdr:colOff>
      <xdr:row>84</xdr:row>
      <xdr:rowOff>17847</xdr:rowOff>
    </xdr:to>
    <xdr:sp macro="" textlink="">
      <xdr:nvSpPr>
        <xdr:cNvPr id="218" name="円/楕円 217"/>
        <xdr:cNvSpPr/>
      </xdr:nvSpPr>
      <xdr:spPr>
        <a:xfrm>
          <a:off x="1397000" y="143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2624</xdr:rowOff>
    </xdr:from>
    <xdr:ext cx="762000" cy="259045"/>
    <xdr:sp macro="" textlink="">
      <xdr:nvSpPr>
        <xdr:cNvPr id="219" name="テキスト ボックス 218"/>
        <xdr:cNvSpPr txBox="1"/>
      </xdr:nvSpPr>
      <xdr:spPr>
        <a:xfrm>
          <a:off x="1066800" y="1440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ポイント上昇し、</a:t>
          </a:r>
          <a:r>
            <a:rPr lang="en-US" altLang="ja-JP" sz="1100" b="0" i="0" baseline="0">
              <a:solidFill>
                <a:schemeClr val="dk1"/>
              </a:solidFill>
              <a:effectLst/>
              <a:latin typeface="+mn-lt"/>
              <a:ea typeface="+mn-ea"/>
              <a:cs typeface="+mn-cs"/>
            </a:rPr>
            <a:t>92.4</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った。</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及び県内平均、全国平均</a:t>
          </a:r>
          <a:r>
            <a:rPr lang="ja-JP" altLang="ja-JP" sz="1100" b="0" i="0" baseline="0">
              <a:solidFill>
                <a:schemeClr val="dk1"/>
              </a:solidFill>
              <a:effectLst/>
              <a:latin typeface="+mn-lt"/>
              <a:ea typeface="+mn-ea"/>
              <a:cs typeface="+mn-cs"/>
            </a:rPr>
            <a:t>と比較しても低水準で推移しているため、業務に見合った給与水準を検討していく。</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81</xdr:row>
      <xdr:rowOff>131536</xdr:rowOff>
    </xdr:to>
    <xdr:cxnSp macro="">
      <xdr:nvCxnSpPr>
        <xdr:cNvPr id="255" name="直線コネクタ 254"/>
        <xdr:cNvCxnSpPr/>
      </xdr:nvCxnSpPr>
      <xdr:spPr>
        <a:xfrm>
          <a:off x="16179800" y="139845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97064</xdr:rowOff>
    </xdr:from>
    <xdr:to>
      <xdr:col>23</xdr:col>
      <xdr:colOff>406400</xdr:colOff>
      <xdr:row>86</xdr:row>
      <xdr:rowOff>44148</xdr:rowOff>
    </xdr:to>
    <xdr:cxnSp macro="">
      <xdr:nvCxnSpPr>
        <xdr:cNvPr id="258" name="直線コネクタ 257"/>
        <xdr:cNvCxnSpPr/>
      </xdr:nvCxnSpPr>
      <xdr:spPr>
        <a:xfrm flipV="1">
          <a:off x="15290800" y="13984514"/>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44148</xdr:rowOff>
    </xdr:from>
    <xdr:to>
      <xdr:col>22</xdr:col>
      <xdr:colOff>203200</xdr:colOff>
      <xdr:row>86</xdr:row>
      <xdr:rowOff>55638</xdr:rowOff>
    </xdr:to>
    <xdr:cxnSp macro="">
      <xdr:nvCxnSpPr>
        <xdr:cNvPr id="261" name="直線コネクタ 260"/>
        <xdr:cNvCxnSpPr/>
      </xdr:nvCxnSpPr>
      <xdr:spPr>
        <a:xfrm flipV="1">
          <a:off x="14401800" y="1478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85573</xdr:rowOff>
    </xdr:from>
    <xdr:to>
      <xdr:col>21</xdr:col>
      <xdr:colOff>0</xdr:colOff>
      <xdr:row>86</xdr:row>
      <xdr:rowOff>55638</xdr:rowOff>
    </xdr:to>
    <xdr:cxnSp macro="">
      <xdr:nvCxnSpPr>
        <xdr:cNvPr id="264" name="直線コネクタ 263"/>
        <xdr:cNvCxnSpPr/>
      </xdr:nvCxnSpPr>
      <xdr:spPr>
        <a:xfrm>
          <a:off x="13512800" y="13973023"/>
          <a:ext cx="889000" cy="8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74" name="円/楕円 273"/>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97263</xdr:rowOff>
    </xdr:from>
    <xdr:ext cx="762000" cy="259045"/>
    <xdr:sp macro="" textlink="">
      <xdr:nvSpPr>
        <xdr:cNvPr id="275"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46264</xdr:rowOff>
    </xdr:from>
    <xdr:to>
      <xdr:col>23</xdr:col>
      <xdr:colOff>457200</xdr:colOff>
      <xdr:row>81</xdr:row>
      <xdr:rowOff>147864</xdr:rowOff>
    </xdr:to>
    <xdr:sp macro="" textlink="">
      <xdr:nvSpPr>
        <xdr:cNvPr id="276" name="円/楕円 275"/>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158041</xdr:rowOff>
    </xdr:from>
    <xdr:ext cx="736600" cy="259045"/>
    <xdr:sp macro="" textlink="">
      <xdr:nvSpPr>
        <xdr:cNvPr id="277" name="テキスト ボックス 276"/>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164798</xdr:rowOff>
    </xdr:from>
    <xdr:to>
      <xdr:col>22</xdr:col>
      <xdr:colOff>254000</xdr:colOff>
      <xdr:row>86</xdr:row>
      <xdr:rowOff>94948</xdr:rowOff>
    </xdr:to>
    <xdr:sp macro="" textlink="">
      <xdr:nvSpPr>
        <xdr:cNvPr id="278" name="円/楕円 277"/>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105125</xdr:rowOff>
    </xdr:from>
    <xdr:ext cx="762000" cy="259045"/>
    <xdr:sp macro="" textlink="">
      <xdr:nvSpPr>
        <xdr:cNvPr id="279" name="テキスト ボックス 278"/>
        <xdr:cNvSpPr txBox="1"/>
      </xdr:nvSpPr>
      <xdr:spPr>
        <a:xfrm>
          <a:off x="14909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4838</xdr:rowOff>
    </xdr:from>
    <xdr:to>
      <xdr:col>21</xdr:col>
      <xdr:colOff>50800</xdr:colOff>
      <xdr:row>86</xdr:row>
      <xdr:rowOff>106438</xdr:rowOff>
    </xdr:to>
    <xdr:sp macro="" textlink="">
      <xdr:nvSpPr>
        <xdr:cNvPr id="280" name="円/楕円 279"/>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116615</xdr:rowOff>
    </xdr:from>
    <xdr:ext cx="762000" cy="259045"/>
    <xdr:sp macro="" textlink="">
      <xdr:nvSpPr>
        <xdr:cNvPr id="281" name="テキスト ボックス 28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34773</xdr:rowOff>
    </xdr:from>
    <xdr:to>
      <xdr:col>19</xdr:col>
      <xdr:colOff>533400</xdr:colOff>
      <xdr:row>81</xdr:row>
      <xdr:rowOff>136373</xdr:rowOff>
    </xdr:to>
    <xdr:sp macro="" textlink="">
      <xdr:nvSpPr>
        <xdr:cNvPr id="282" name="円/楕円 281"/>
        <xdr:cNvSpPr/>
      </xdr:nvSpPr>
      <xdr:spPr>
        <a:xfrm>
          <a:off x="13462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146550</xdr:rowOff>
    </xdr:from>
    <xdr:ext cx="762000" cy="259045"/>
    <xdr:sp macro="" textlink="">
      <xdr:nvSpPr>
        <xdr:cNvPr id="283" name="テキスト ボックス 282"/>
        <xdr:cNvSpPr txBox="1"/>
      </xdr:nvSpPr>
      <xdr:spPr>
        <a:xfrm>
          <a:off x="13131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全国平均、類似団体平均を大きく上回り、県内</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をも</a:t>
          </a:r>
          <a:r>
            <a:rPr lang="ja-JP" altLang="ja-JP" sz="1100" b="0" i="0" baseline="0">
              <a:solidFill>
                <a:schemeClr val="dk1"/>
              </a:solidFill>
              <a:effectLst/>
              <a:latin typeface="+mn-lt"/>
              <a:ea typeface="+mn-ea"/>
              <a:cs typeface="+mn-cs"/>
            </a:rPr>
            <a:t>上回っている。第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次職員適正化計画どおり順調に人員を削減しているが、他自治体の削減ペースに追いついていない。、業務内容を見直し、民で賄えるものは民に任せるなど、さらに踏み込んだ体制づくりをしていかなければ、現状の事務を適正に執行していくことが困難とな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162137</xdr:rowOff>
    </xdr:from>
    <xdr:to>
      <xdr:col>24</xdr:col>
      <xdr:colOff>558800</xdr:colOff>
      <xdr:row>61</xdr:row>
      <xdr:rowOff>24009</xdr:rowOff>
    </xdr:to>
    <xdr:cxnSp macro="">
      <xdr:nvCxnSpPr>
        <xdr:cNvPr id="320" name="直線コネクタ 319"/>
        <xdr:cNvCxnSpPr/>
      </xdr:nvCxnSpPr>
      <xdr:spPr>
        <a:xfrm>
          <a:off x="16179800" y="10449137"/>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162137</xdr:rowOff>
    </xdr:from>
    <xdr:to>
      <xdr:col>23</xdr:col>
      <xdr:colOff>406400</xdr:colOff>
      <xdr:row>60</xdr:row>
      <xdr:rowOff>171329</xdr:rowOff>
    </xdr:to>
    <xdr:cxnSp macro="">
      <xdr:nvCxnSpPr>
        <xdr:cNvPr id="323" name="直線コネクタ 322"/>
        <xdr:cNvCxnSpPr/>
      </xdr:nvCxnSpPr>
      <xdr:spPr>
        <a:xfrm flipV="1">
          <a:off x="15290800" y="1044913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171329</xdr:rowOff>
    </xdr:from>
    <xdr:to>
      <xdr:col>22</xdr:col>
      <xdr:colOff>203200</xdr:colOff>
      <xdr:row>61</xdr:row>
      <xdr:rowOff>30904</xdr:rowOff>
    </xdr:to>
    <xdr:cxnSp macro="">
      <xdr:nvCxnSpPr>
        <xdr:cNvPr id="326" name="直線コネクタ 325"/>
        <xdr:cNvCxnSpPr/>
      </xdr:nvCxnSpPr>
      <xdr:spPr>
        <a:xfrm flipV="1">
          <a:off x="14401800" y="1045832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19413</xdr:rowOff>
    </xdr:from>
    <xdr:to>
      <xdr:col>21</xdr:col>
      <xdr:colOff>0</xdr:colOff>
      <xdr:row>61</xdr:row>
      <xdr:rowOff>30904</xdr:rowOff>
    </xdr:to>
    <xdr:cxnSp macro="">
      <xdr:nvCxnSpPr>
        <xdr:cNvPr id="329" name="直線コネクタ 328"/>
        <xdr:cNvCxnSpPr/>
      </xdr:nvCxnSpPr>
      <xdr:spPr>
        <a:xfrm>
          <a:off x="13512800" y="1047786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144659</xdr:rowOff>
    </xdr:from>
    <xdr:to>
      <xdr:col>24</xdr:col>
      <xdr:colOff>609600</xdr:colOff>
      <xdr:row>61</xdr:row>
      <xdr:rowOff>74809</xdr:rowOff>
    </xdr:to>
    <xdr:sp macro="" textlink="">
      <xdr:nvSpPr>
        <xdr:cNvPr id="339" name="円/楕円 338"/>
        <xdr:cNvSpPr/>
      </xdr:nvSpPr>
      <xdr:spPr>
        <a:xfrm>
          <a:off x="169672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116736</xdr:rowOff>
    </xdr:from>
    <xdr:ext cx="762000" cy="259045"/>
    <xdr:sp macro="" textlink="">
      <xdr:nvSpPr>
        <xdr:cNvPr id="340" name="定員管理の状況該当値テキスト"/>
        <xdr:cNvSpPr txBox="1"/>
      </xdr:nvSpPr>
      <xdr:spPr>
        <a:xfrm>
          <a:off x="17106900" y="1040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111337</xdr:rowOff>
    </xdr:from>
    <xdr:to>
      <xdr:col>23</xdr:col>
      <xdr:colOff>457200</xdr:colOff>
      <xdr:row>61</xdr:row>
      <xdr:rowOff>41487</xdr:rowOff>
    </xdr:to>
    <xdr:sp macro="" textlink="">
      <xdr:nvSpPr>
        <xdr:cNvPr id="341" name="円/楕円 340"/>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26264</xdr:rowOff>
    </xdr:from>
    <xdr:ext cx="736600" cy="259045"/>
    <xdr:sp macro="" textlink="">
      <xdr:nvSpPr>
        <xdr:cNvPr id="342" name="テキスト ボックス 341"/>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120529</xdr:rowOff>
    </xdr:from>
    <xdr:to>
      <xdr:col>22</xdr:col>
      <xdr:colOff>254000</xdr:colOff>
      <xdr:row>61</xdr:row>
      <xdr:rowOff>50679</xdr:rowOff>
    </xdr:to>
    <xdr:sp macro="" textlink="">
      <xdr:nvSpPr>
        <xdr:cNvPr id="343" name="円/楕円 342"/>
        <xdr:cNvSpPr/>
      </xdr:nvSpPr>
      <xdr:spPr>
        <a:xfrm>
          <a:off x="15240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35456</xdr:rowOff>
    </xdr:from>
    <xdr:ext cx="762000" cy="259045"/>
    <xdr:sp macro="" textlink="">
      <xdr:nvSpPr>
        <xdr:cNvPr id="344" name="テキスト ボックス 343"/>
        <xdr:cNvSpPr txBox="1"/>
      </xdr:nvSpPr>
      <xdr:spPr>
        <a:xfrm>
          <a:off x="14909800" y="104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151554</xdr:rowOff>
    </xdr:from>
    <xdr:to>
      <xdr:col>21</xdr:col>
      <xdr:colOff>50800</xdr:colOff>
      <xdr:row>61</xdr:row>
      <xdr:rowOff>81704</xdr:rowOff>
    </xdr:to>
    <xdr:sp macro="" textlink="">
      <xdr:nvSpPr>
        <xdr:cNvPr id="345" name="円/楕円 344"/>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66481</xdr:rowOff>
    </xdr:from>
    <xdr:ext cx="762000" cy="259045"/>
    <xdr:sp macro="" textlink="">
      <xdr:nvSpPr>
        <xdr:cNvPr id="346" name="テキスト ボックス 345"/>
        <xdr:cNvSpPr txBox="1"/>
      </xdr:nvSpPr>
      <xdr:spPr>
        <a:xfrm>
          <a:off x="14020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140063</xdr:rowOff>
    </xdr:from>
    <xdr:to>
      <xdr:col>19</xdr:col>
      <xdr:colOff>533400</xdr:colOff>
      <xdr:row>61</xdr:row>
      <xdr:rowOff>70213</xdr:rowOff>
    </xdr:to>
    <xdr:sp macro="" textlink="">
      <xdr:nvSpPr>
        <xdr:cNvPr id="347" name="円/楕円 346"/>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54990</xdr:rowOff>
    </xdr:from>
    <xdr:ext cx="762000" cy="259045"/>
    <xdr:sp macro="" textlink="">
      <xdr:nvSpPr>
        <xdr:cNvPr id="348" name="テキスト ボックス 347"/>
        <xdr:cNvSpPr txBox="1"/>
      </xdr:nvSpPr>
      <xdr:spPr>
        <a:xfrm>
          <a:off x="13131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ポイント下がり、</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となった。県内平均</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7.7%</a:t>
          </a:r>
          <a:r>
            <a:rPr lang="ja-JP" altLang="ja-JP" sz="1100" b="0" i="0" baseline="0">
              <a:solidFill>
                <a:schemeClr val="dk1"/>
              </a:solidFill>
              <a:effectLst/>
              <a:latin typeface="+mn-lt"/>
              <a:ea typeface="+mn-ea"/>
              <a:cs typeface="+mn-cs"/>
            </a:rPr>
            <a:t>と比べてもかなり低い状況にある。しかし、今後給食センター改築や中央公民館耐震改修など大規模な事業が控えていることから、起債発行の抑制を引き続き推進していく。また、事業の必要性や事業効果を考慮し、起債に大きく依存することのない財政運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167217</xdr:rowOff>
    </xdr:to>
    <xdr:cxnSp macro="">
      <xdr:nvCxnSpPr>
        <xdr:cNvPr id="381" name="直線コネクタ 380"/>
        <xdr:cNvCxnSpPr/>
      </xdr:nvCxnSpPr>
      <xdr:spPr>
        <a:xfrm flipV="1">
          <a:off x="16179800" y="688848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167217</xdr:rowOff>
    </xdr:from>
    <xdr:to>
      <xdr:col>23</xdr:col>
      <xdr:colOff>406400</xdr:colOff>
      <xdr:row>41</xdr:row>
      <xdr:rowOff>100330</xdr:rowOff>
    </xdr:to>
    <xdr:cxnSp macro="">
      <xdr:nvCxnSpPr>
        <xdr:cNvPr id="384" name="直線コネクタ 383"/>
        <xdr:cNvCxnSpPr/>
      </xdr:nvCxnSpPr>
      <xdr:spPr>
        <a:xfrm flipV="1">
          <a:off x="15290800" y="70252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140546</xdr:rowOff>
    </xdr:to>
    <xdr:cxnSp macro="">
      <xdr:nvCxnSpPr>
        <xdr:cNvPr id="387" name="直線コネクタ 386"/>
        <xdr:cNvCxnSpPr/>
      </xdr:nvCxnSpPr>
      <xdr:spPr>
        <a:xfrm flipV="1">
          <a:off x="14401800" y="712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42</xdr:row>
      <xdr:rowOff>65617</xdr:rowOff>
    </xdr:to>
    <xdr:cxnSp macro="">
      <xdr:nvCxnSpPr>
        <xdr:cNvPr id="390" name="直線コネクタ 389"/>
        <xdr:cNvCxnSpPr/>
      </xdr:nvCxnSpPr>
      <xdr:spPr>
        <a:xfrm flipV="1">
          <a:off x="13512800" y="71699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0" name="円/楕円 399"/>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401"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116417</xdr:rowOff>
    </xdr:from>
    <xdr:to>
      <xdr:col>23</xdr:col>
      <xdr:colOff>457200</xdr:colOff>
      <xdr:row>41</xdr:row>
      <xdr:rowOff>46567</xdr:rowOff>
    </xdr:to>
    <xdr:sp macro="" textlink="">
      <xdr:nvSpPr>
        <xdr:cNvPr id="402" name="円/楕円 401"/>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403" name="テキスト ボックス 402"/>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4" name="円/楕円 403"/>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405" name="テキスト ボックス 40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06" name="円/楕円 405"/>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407" name="テキスト ボックス 406"/>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08" name="円/楕円 407"/>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409" name="テキスト ボックス 408"/>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同様ゼロとなった。負債残高以上に換金可能資産があるためである。しかし、大規模事業を抱えているため、義務的経費の削減を中心とする行財政改革を進め、中長期財政計画の推計に基づき起債の発行抑制を行っていく。また、事業の必要性や事業効果を考慮し、起債に大きく依存することのない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3"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4" name="フローチャート : 判断 443"/>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8" name="テキスト ボックス 447"/>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21,844
21,801
101.59
8,152,714
7,356,504
615,020
5,364,224
6,180,981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した。類似団体や県内比較より</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やや高い水準である。</a:t>
          </a:r>
          <a:endParaRPr lang="ja-JP" altLang="ja-JP" sz="1400">
            <a:effectLst/>
          </a:endParaRPr>
        </a:p>
        <a:p>
          <a:pPr rtl="0"/>
          <a:r>
            <a:rPr lang="ja-JP" altLang="en-US" sz="1100" b="0" i="0" baseline="0">
              <a:solidFill>
                <a:schemeClr val="dk1"/>
              </a:solidFill>
              <a:effectLst/>
              <a:latin typeface="+mn-lt"/>
              <a:ea typeface="+mn-ea"/>
              <a:cs typeface="+mn-cs"/>
            </a:rPr>
            <a:t>常勤の</a:t>
          </a:r>
          <a:r>
            <a:rPr lang="ja-JP" altLang="ja-JP" sz="1100" b="0" i="0" baseline="0">
              <a:solidFill>
                <a:schemeClr val="dk1"/>
              </a:solidFill>
              <a:effectLst/>
              <a:latin typeface="+mn-lt"/>
              <a:ea typeface="+mn-ea"/>
              <a:cs typeface="+mn-cs"/>
            </a:rPr>
            <a:t>臨時職員</a:t>
          </a:r>
          <a:r>
            <a:rPr lang="ja-JP" altLang="en-US" sz="1100" b="0" i="0" baseline="0">
              <a:solidFill>
                <a:schemeClr val="dk1"/>
              </a:solidFill>
              <a:effectLst/>
              <a:latin typeface="+mn-lt"/>
              <a:ea typeface="+mn-ea"/>
              <a:cs typeface="+mn-cs"/>
            </a:rPr>
            <a:t>に期末手当を支給したため人件費が増加したものである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110998</xdr:rowOff>
    </xdr:to>
    <xdr:cxnSp macro="">
      <xdr:nvCxnSpPr>
        <xdr:cNvPr id="62" name="直線コネクタ 61"/>
        <xdr:cNvCxnSpPr/>
      </xdr:nvCxnSpPr>
      <xdr:spPr>
        <a:xfrm>
          <a:off x="3987800" y="64317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37</xdr:row>
      <xdr:rowOff>138430</xdr:rowOff>
    </xdr:to>
    <xdr:cxnSp macro="">
      <xdr:nvCxnSpPr>
        <xdr:cNvPr id="65" name="直線コネクタ 64"/>
        <xdr:cNvCxnSpPr/>
      </xdr:nvCxnSpPr>
      <xdr:spPr>
        <a:xfrm flipV="1">
          <a:off x="3098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37</xdr:row>
      <xdr:rowOff>156718</xdr:rowOff>
    </xdr:to>
    <xdr:cxnSp macro="">
      <xdr:nvCxnSpPr>
        <xdr:cNvPr id="68" name="直線コネクタ 67"/>
        <xdr:cNvCxnSpPr/>
      </xdr:nvCxnSpPr>
      <xdr:spPr>
        <a:xfrm flipV="1">
          <a:off x="2209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3556</xdr:rowOff>
    </xdr:to>
    <xdr:cxnSp macro="">
      <xdr:nvCxnSpPr>
        <xdr:cNvPr id="71" name="直線コネクタ 70"/>
        <xdr:cNvCxnSpPr/>
      </xdr:nvCxnSpPr>
      <xdr:spPr>
        <a:xfrm flipV="1">
          <a:off x="1320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1" name="円/楕円 80"/>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2"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37338</xdr:rowOff>
    </xdr:from>
    <xdr:to>
      <xdr:col>5</xdr:col>
      <xdr:colOff>600075</xdr:colOff>
      <xdr:row>37</xdr:row>
      <xdr:rowOff>138938</xdr:rowOff>
    </xdr:to>
    <xdr:sp macro="" textlink="">
      <xdr:nvSpPr>
        <xdr:cNvPr id="83" name="円/楕円 82"/>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123715</xdr:rowOff>
    </xdr:from>
    <xdr:ext cx="736600" cy="259045"/>
    <xdr:sp macro="" textlink="">
      <xdr:nvSpPr>
        <xdr:cNvPr id="84" name="テキスト ボックス 83"/>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5" name="円/楕円 84"/>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6" name="テキスト ボックス 85"/>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7" name="円/楕円 86"/>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88" name="テキスト ボックス 87"/>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89" name="円/楕円 88"/>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0" name="テキスト ボックス 89"/>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ポイント減少し、</a:t>
          </a:r>
          <a:r>
            <a:rPr lang="en-US" altLang="ja-JP" sz="1100" b="0" i="0" baseline="0">
              <a:solidFill>
                <a:schemeClr val="dk1"/>
              </a:solidFill>
              <a:effectLst/>
              <a:latin typeface="+mn-lt"/>
              <a:ea typeface="+mn-ea"/>
              <a:cs typeface="+mn-cs"/>
            </a:rPr>
            <a:t>14.0%</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電算システム関連改修経費や固定資産評価システム構築経費の増加により、物件費</a:t>
          </a:r>
          <a:r>
            <a:rPr lang="ja-JP" altLang="en-US" sz="1100" b="0" i="0" baseline="0">
              <a:solidFill>
                <a:schemeClr val="dk1"/>
              </a:solidFill>
              <a:effectLst/>
              <a:latin typeface="+mn-lt"/>
              <a:ea typeface="+mn-ea"/>
              <a:cs typeface="+mn-cs"/>
            </a:rPr>
            <a:t>自体</a:t>
          </a:r>
          <a:r>
            <a:rPr lang="ja-JP" altLang="ja-JP" sz="1100" b="0" i="0" baseline="0">
              <a:solidFill>
                <a:schemeClr val="dk1"/>
              </a:solidFill>
              <a:effectLst/>
              <a:latin typeface="+mn-lt"/>
              <a:ea typeface="+mn-ea"/>
              <a:cs typeface="+mn-cs"/>
            </a:rPr>
            <a:t>は増加して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また、電算システム等のリース資産の購入などが増え、特定年度のみ支出額が増加することが減った分、経年的に支出がベースアップする傾向となっている。</a:t>
          </a:r>
          <a:r>
            <a:rPr lang="ja-JP" altLang="en-US" sz="1100" b="0" i="0" baseline="0">
              <a:solidFill>
                <a:schemeClr val="dk1"/>
              </a:solidFill>
              <a:effectLst/>
              <a:latin typeface="+mn-lt"/>
              <a:ea typeface="+mn-ea"/>
              <a:cs typeface="+mn-cs"/>
            </a:rPr>
            <a:t>今回減少となったのは、臨時財政対策債を前年度比で</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億円余り多く借り入れたことにより、経常収支比率が下がったため、相対的に下がったものである。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97282</xdr:rowOff>
    </xdr:to>
    <xdr:cxnSp macro="">
      <xdr:nvCxnSpPr>
        <xdr:cNvPr id="120" name="直線コネクタ 119"/>
        <xdr:cNvCxnSpPr/>
      </xdr:nvCxnSpPr>
      <xdr:spPr>
        <a:xfrm flipV="1">
          <a:off x="15671800" y="2938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74422</xdr:rowOff>
    </xdr:from>
    <xdr:to>
      <xdr:col>22</xdr:col>
      <xdr:colOff>565150</xdr:colOff>
      <xdr:row>17</xdr:row>
      <xdr:rowOff>97282</xdr:rowOff>
    </xdr:to>
    <xdr:cxnSp macro="">
      <xdr:nvCxnSpPr>
        <xdr:cNvPr id="123" name="直線コネクタ 122"/>
        <xdr:cNvCxnSpPr/>
      </xdr:nvCxnSpPr>
      <xdr:spPr>
        <a:xfrm>
          <a:off x="14782800" y="2989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74422</xdr:rowOff>
    </xdr:from>
    <xdr:to>
      <xdr:col>21</xdr:col>
      <xdr:colOff>361950</xdr:colOff>
      <xdr:row>17</xdr:row>
      <xdr:rowOff>78994</xdr:rowOff>
    </xdr:to>
    <xdr:cxnSp macro="">
      <xdr:nvCxnSpPr>
        <xdr:cNvPr id="126" name="直線コネクタ 125"/>
        <xdr:cNvCxnSpPr/>
      </xdr:nvCxnSpPr>
      <xdr:spPr>
        <a:xfrm flipV="1">
          <a:off x="13893800" y="2989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14986</xdr:rowOff>
    </xdr:from>
    <xdr:to>
      <xdr:col>20</xdr:col>
      <xdr:colOff>158750</xdr:colOff>
      <xdr:row>17</xdr:row>
      <xdr:rowOff>78994</xdr:rowOff>
    </xdr:to>
    <xdr:cxnSp macro="">
      <xdr:nvCxnSpPr>
        <xdr:cNvPr id="129" name="直線コネクタ 128"/>
        <xdr:cNvCxnSpPr/>
      </xdr:nvCxnSpPr>
      <xdr:spPr>
        <a:xfrm>
          <a:off x="13004800" y="2929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39" name="円/楕円 138"/>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161307</xdr:rowOff>
    </xdr:from>
    <xdr:ext cx="762000" cy="259045"/>
    <xdr:sp macro="" textlink="">
      <xdr:nvSpPr>
        <xdr:cNvPr id="140"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1" name="円/楕円 140"/>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2" name="テキスト ボックス 141"/>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23622</xdr:rowOff>
    </xdr:from>
    <xdr:to>
      <xdr:col>21</xdr:col>
      <xdr:colOff>412750</xdr:colOff>
      <xdr:row>17</xdr:row>
      <xdr:rowOff>125222</xdr:rowOff>
    </xdr:to>
    <xdr:sp macro="" textlink="">
      <xdr:nvSpPr>
        <xdr:cNvPr id="143" name="円/楕円 142"/>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109999</xdr:rowOff>
    </xdr:from>
    <xdr:ext cx="762000" cy="259045"/>
    <xdr:sp macro="" textlink="">
      <xdr:nvSpPr>
        <xdr:cNvPr id="144" name="テキスト ボックス 143"/>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28194</xdr:rowOff>
    </xdr:from>
    <xdr:to>
      <xdr:col>20</xdr:col>
      <xdr:colOff>209550</xdr:colOff>
      <xdr:row>17</xdr:row>
      <xdr:rowOff>129794</xdr:rowOff>
    </xdr:to>
    <xdr:sp macro="" textlink="">
      <xdr:nvSpPr>
        <xdr:cNvPr id="145" name="円/楕円 144"/>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114571</xdr:rowOff>
    </xdr:from>
    <xdr:ext cx="762000" cy="259045"/>
    <xdr:sp macro="" textlink="">
      <xdr:nvSpPr>
        <xdr:cNvPr id="146" name="テキスト ボックス 145"/>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135636</xdr:rowOff>
    </xdr:from>
    <xdr:to>
      <xdr:col>19</xdr:col>
      <xdr:colOff>6350</xdr:colOff>
      <xdr:row>17</xdr:row>
      <xdr:rowOff>65786</xdr:rowOff>
    </xdr:to>
    <xdr:sp macro="" textlink="">
      <xdr:nvSpPr>
        <xdr:cNvPr id="147" name="円/楕円 146"/>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75963</xdr:rowOff>
    </xdr:from>
    <xdr:ext cx="762000" cy="259045"/>
    <xdr:sp macro="" textlink="">
      <xdr:nvSpPr>
        <xdr:cNvPr id="148" name="テキスト ボックス 147"/>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県内、類似団体比較から見ても、かなり少ない状況となっている。現時点では、規模的には低いが、本町においても高齢化が進んでおり、今後は多額の費用を要するものと見込んでいる。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0</xdr:rowOff>
    </xdr:to>
    <xdr:cxnSp macro="">
      <xdr:nvCxnSpPr>
        <xdr:cNvPr id="181" name="直線コネクタ 180"/>
        <xdr:cNvCxnSpPr/>
      </xdr:nvCxnSpPr>
      <xdr:spPr>
        <a:xfrm>
          <a:off x="3987800" y="9232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146050</xdr:rowOff>
    </xdr:to>
    <xdr:cxnSp macro="">
      <xdr:nvCxnSpPr>
        <xdr:cNvPr id="184" name="直線コネクタ 183"/>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146050</xdr:rowOff>
    </xdr:to>
    <xdr:cxnSp macro="">
      <xdr:nvCxnSpPr>
        <xdr:cNvPr id="187" name="直線コネクタ 186"/>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57150</xdr:rowOff>
    </xdr:from>
    <xdr:to>
      <xdr:col>3</xdr:col>
      <xdr:colOff>142875</xdr:colOff>
      <xdr:row>53</xdr:row>
      <xdr:rowOff>107950</xdr:rowOff>
    </xdr:to>
    <xdr:cxnSp macro="">
      <xdr:nvCxnSpPr>
        <xdr:cNvPr id="190" name="直線コネクタ 189"/>
        <xdr:cNvCxnSpPr/>
      </xdr:nvCxnSpPr>
      <xdr:spPr>
        <a:xfrm>
          <a:off x="1320800" y="914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120650</xdr:rowOff>
    </xdr:from>
    <xdr:to>
      <xdr:col>7</xdr:col>
      <xdr:colOff>66675</xdr:colOff>
      <xdr:row>54</xdr:row>
      <xdr:rowOff>50800</xdr:rowOff>
    </xdr:to>
    <xdr:sp macro="" textlink="">
      <xdr:nvSpPr>
        <xdr:cNvPr id="200" name="円/楕円 199"/>
        <xdr:cNvSpPr/>
      </xdr:nvSpPr>
      <xdr:spPr>
        <a:xfrm>
          <a:off x="4775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1"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2" name="円/楕円 201"/>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3" name="テキスト ボックス 202"/>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4" name="円/楕円 203"/>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5" name="テキスト ボックス 204"/>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6" name="円/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6350</xdr:rowOff>
    </xdr:from>
    <xdr:to>
      <xdr:col>1</xdr:col>
      <xdr:colOff>676275</xdr:colOff>
      <xdr:row>53</xdr:row>
      <xdr:rowOff>107950</xdr:rowOff>
    </xdr:to>
    <xdr:sp macro="" textlink="">
      <xdr:nvSpPr>
        <xdr:cNvPr id="208" name="円/楕円 207"/>
        <xdr:cNvSpPr/>
      </xdr:nvSpPr>
      <xdr:spPr>
        <a:xfrm>
          <a:off x="1270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118127</xdr:rowOff>
    </xdr:from>
    <xdr:ext cx="762000" cy="259045"/>
    <xdr:sp macro="" textlink="">
      <xdr:nvSpPr>
        <xdr:cNvPr id="209" name="テキスト ボックス 208"/>
        <xdr:cNvSpPr txBox="1"/>
      </xdr:nvSpPr>
      <xdr:spPr>
        <a:xfrm>
          <a:off x="939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維持補修費は美化センターのプラント修繕であり、施設の老朽化に伴い年々増加傾向にある。繰出金については、国保特会、後期高齢者医療特会、介護特会への繰り出しが主であるが、一人当たりの医療費の増加や高齢化に伴う医療及び介護給付費の増加などにより、こちらも年々増加する傾向に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28702</xdr:rowOff>
    </xdr:from>
    <xdr:to>
      <xdr:col>24</xdr:col>
      <xdr:colOff>31750</xdr:colOff>
      <xdr:row>57</xdr:row>
      <xdr:rowOff>46990</xdr:rowOff>
    </xdr:to>
    <xdr:cxnSp macro="">
      <xdr:nvCxnSpPr>
        <xdr:cNvPr id="239" name="直線コネクタ 238"/>
        <xdr:cNvCxnSpPr/>
      </xdr:nvCxnSpPr>
      <xdr:spPr>
        <a:xfrm flipV="1">
          <a:off x="15671800" y="98013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46990</xdr:rowOff>
    </xdr:to>
    <xdr:cxnSp macro="">
      <xdr:nvCxnSpPr>
        <xdr:cNvPr id="242" name="直線コネクタ 241"/>
        <xdr:cNvCxnSpPr/>
      </xdr:nvCxnSpPr>
      <xdr:spPr>
        <a:xfrm>
          <a:off x="14782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24130</xdr:rowOff>
    </xdr:to>
    <xdr:cxnSp macro="">
      <xdr:nvCxnSpPr>
        <xdr:cNvPr id="245" name="直線コネクタ 244"/>
        <xdr:cNvCxnSpPr/>
      </xdr:nvCxnSpPr>
      <xdr:spPr>
        <a:xfrm>
          <a:off x="13893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1270</xdr:rowOff>
    </xdr:to>
    <xdr:cxnSp macro="">
      <xdr:nvCxnSpPr>
        <xdr:cNvPr id="248" name="直線コネクタ 247"/>
        <xdr:cNvCxnSpPr/>
      </xdr:nvCxnSpPr>
      <xdr:spPr>
        <a:xfrm>
          <a:off x="13004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149352</xdr:rowOff>
    </xdr:from>
    <xdr:to>
      <xdr:col>24</xdr:col>
      <xdr:colOff>82550</xdr:colOff>
      <xdr:row>57</xdr:row>
      <xdr:rowOff>79502</xdr:rowOff>
    </xdr:to>
    <xdr:sp macro="" textlink="">
      <xdr:nvSpPr>
        <xdr:cNvPr id="258" name="円/楕円 257"/>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165879</xdr:rowOff>
    </xdr:from>
    <xdr:ext cx="762000" cy="259045"/>
    <xdr:sp macro="" textlink="">
      <xdr:nvSpPr>
        <xdr:cNvPr id="259" name="その他該当値テキスト"/>
        <xdr:cNvSpPr txBox="1"/>
      </xdr:nvSpPr>
      <xdr:spPr>
        <a:xfrm>
          <a:off x="16598900" y="959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0" name="円/楕円 25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61" name="テキスト ボックス 260"/>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2" name="円/楕円 26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3" name="テキスト ボックス 26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64" name="円/楕円 263"/>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65" name="テキスト ボックス 264"/>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66" name="円/楕円 26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67" name="テキスト ボックス 266"/>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砥部消防署改築事業</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年度で完了したため、</a:t>
          </a:r>
          <a:r>
            <a:rPr lang="ja-JP" altLang="ja-JP" sz="1100" b="0" i="0" baseline="0">
              <a:solidFill>
                <a:schemeClr val="dk1"/>
              </a:solidFill>
              <a:effectLst/>
              <a:latin typeface="+mn-lt"/>
              <a:ea typeface="+mn-ea"/>
              <a:cs typeface="+mn-cs"/>
            </a:rPr>
            <a:t>一部事務組合への負担金</a:t>
          </a:r>
          <a:r>
            <a:rPr lang="ja-JP" altLang="en-US" sz="1100" b="0" i="0" baseline="0">
              <a:solidFill>
                <a:schemeClr val="dk1"/>
              </a:solidFill>
              <a:effectLst/>
              <a:latin typeface="+mn-lt"/>
              <a:ea typeface="+mn-ea"/>
              <a:cs typeface="+mn-cs"/>
            </a:rPr>
            <a:t>が減少したことにより</a:t>
          </a:r>
          <a:r>
            <a:rPr lang="ja-JP" altLang="ja-JP" sz="1100" b="0" i="0" baseline="0">
              <a:solidFill>
                <a:schemeClr val="dk1"/>
              </a:solidFill>
              <a:effectLst/>
              <a:latin typeface="+mn-lt"/>
              <a:ea typeface="+mn-ea"/>
              <a:cs typeface="+mn-cs"/>
            </a:rPr>
            <a:t>、昨年度から</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した。補助をすることが、あるいは補助の額が適正かどうかを定期的に検証している。今後は、より明確な基準を設けるなどして、さらなる見直しや廃止を検討していく。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37</xdr:row>
      <xdr:rowOff>37846</xdr:rowOff>
    </xdr:to>
    <xdr:cxnSp macro="">
      <xdr:nvCxnSpPr>
        <xdr:cNvPr id="297" name="直線コネクタ 296"/>
        <xdr:cNvCxnSpPr/>
      </xdr:nvCxnSpPr>
      <xdr:spPr>
        <a:xfrm flipV="1">
          <a:off x="15671800" y="626719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37846</xdr:rowOff>
    </xdr:to>
    <xdr:cxnSp macro="">
      <xdr:nvCxnSpPr>
        <xdr:cNvPr id="300" name="直線コネクタ 299"/>
        <xdr:cNvCxnSpPr/>
      </xdr:nvCxnSpPr>
      <xdr:spPr>
        <a:xfrm>
          <a:off x="14782800" y="62946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122428</xdr:rowOff>
    </xdr:to>
    <xdr:cxnSp macro="">
      <xdr:nvCxnSpPr>
        <xdr:cNvPr id="303" name="直線コネクタ 302"/>
        <xdr:cNvCxnSpPr/>
      </xdr:nvCxnSpPr>
      <xdr:spPr>
        <a:xfrm>
          <a:off x="13893800" y="6221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49276</xdr:rowOff>
    </xdr:to>
    <xdr:cxnSp macro="">
      <xdr:nvCxnSpPr>
        <xdr:cNvPr id="306" name="直線コネクタ 305"/>
        <xdr:cNvCxnSpPr/>
      </xdr:nvCxnSpPr>
      <xdr:spPr>
        <a:xfrm>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16" name="円/楕円 315"/>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17"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18" name="円/楕円 317"/>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19" name="テキスト ボックス 31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0" name="円/楕円 319"/>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21" name="テキスト ボックス 32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2" name="円/楕円 321"/>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3" name="テキスト ボックス 322"/>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4" name="円/楕円 323"/>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5" name="テキスト ボックス 324"/>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ポイント改善した。県内平均</a:t>
          </a:r>
          <a:r>
            <a:rPr lang="ja-JP" altLang="en-US" sz="1100" b="0" i="0" baseline="0">
              <a:solidFill>
                <a:schemeClr val="dk1"/>
              </a:solidFill>
              <a:effectLst/>
              <a:latin typeface="+mn-lt"/>
              <a:ea typeface="+mn-ea"/>
              <a:cs typeface="+mn-cs"/>
            </a:rPr>
            <a:t>及び類似団体平均</a:t>
          </a:r>
          <a:r>
            <a:rPr lang="ja-JP" altLang="ja-JP" sz="1100" b="0" i="0" baseline="0">
              <a:solidFill>
                <a:schemeClr val="dk1"/>
              </a:solidFill>
              <a:effectLst/>
              <a:latin typeface="+mn-lt"/>
              <a:ea typeface="+mn-ea"/>
              <a:cs typeface="+mn-cs"/>
            </a:rPr>
            <a:t>より</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良好</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ただし、今後は大型事業が見込まれている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償還額の増加が見込まれる。そのため、</a:t>
          </a:r>
          <a:r>
            <a:rPr lang="ja-JP" altLang="ja-JP" sz="1100" b="0" i="0" baseline="0">
              <a:solidFill>
                <a:schemeClr val="dk1"/>
              </a:solidFill>
              <a:effectLst/>
              <a:latin typeface="+mn-lt"/>
              <a:ea typeface="+mn-ea"/>
              <a:cs typeface="+mn-cs"/>
            </a:rPr>
            <a:t>地方債に大きく依存することがないよう、財政基盤の強化を図っていく。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85089</xdr:rowOff>
    </xdr:to>
    <xdr:cxnSp macro="">
      <xdr:nvCxnSpPr>
        <xdr:cNvPr id="358" name="直線コネクタ 357"/>
        <xdr:cNvCxnSpPr/>
      </xdr:nvCxnSpPr>
      <xdr:spPr>
        <a:xfrm flipV="1">
          <a:off x="3987800" y="131724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153670</xdr:rowOff>
    </xdr:to>
    <xdr:cxnSp macro="">
      <xdr:nvCxnSpPr>
        <xdr:cNvPr id="361" name="直線コネクタ 360"/>
        <xdr:cNvCxnSpPr/>
      </xdr:nvCxnSpPr>
      <xdr:spPr>
        <a:xfrm flipV="1">
          <a:off x="3098800" y="132867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153670</xdr:rowOff>
    </xdr:from>
    <xdr:to>
      <xdr:col>4</xdr:col>
      <xdr:colOff>346075</xdr:colOff>
      <xdr:row>78</xdr:row>
      <xdr:rowOff>81280</xdr:rowOff>
    </xdr:to>
    <xdr:cxnSp macro="">
      <xdr:nvCxnSpPr>
        <xdr:cNvPr id="364" name="直線コネクタ 363"/>
        <xdr:cNvCxnSpPr/>
      </xdr:nvCxnSpPr>
      <xdr:spPr>
        <a:xfrm flipV="1">
          <a:off x="2209800" y="13355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119380</xdr:rowOff>
    </xdr:to>
    <xdr:cxnSp macro="">
      <xdr:nvCxnSpPr>
        <xdr:cNvPr id="367" name="直線コネクタ 366"/>
        <xdr:cNvCxnSpPr/>
      </xdr:nvCxnSpPr>
      <xdr:spPr>
        <a:xfrm flipV="1">
          <a:off x="1320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77" name="円/楕円 376"/>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107966</xdr:rowOff>
    </xdr:from>
    <xdr:ext cx="762000" cy="259045"/>
    <xdr:sp macro="" textlink="">
      <xdr:nvSpPr>
        <xdr:cNvPr id="378"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79" name="円/楕円 378"/>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80" name="テキスト ボックス 379"/>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102870</xdr:rowOff>
    </xdr:from>
    <xdr:to>
      <xdr:col>4</xdr:col>
      <xdr:colOff>396875</xdr:colOff>
      <xdr:row>78</xdr:row>
      <xdr:rowOff>33020</xdr:rowOff>
    </xdr:to>
    <xdr:sp macro="" textlink="">
      <xdr:nvSpPr>
        <xdr:cNvPr id="381" name="円/楕円 380"/>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17797</xdr:rowOff>
    </xdr:from>
    <xdr:ext cx="762000" cy="259045"/>
    <xdr:sp macro="" textlink="">
      <xdr:nvSpPr>
        <xdr:cNvPr id="382" name="テキスト ボックス 381"/>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3" name="円/楕円 382"/>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4" name="テキスト ボックス 383"/>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5" name="円/楕円 384"/>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386" name="テキスト ボックス 385"/>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70.2</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った。全国平均及び類似団体平均は下回ったが、</a:t>
          </a:r>
          <a:r>
            <a:rPr lang="ja-JP" altLang="ja-JP" sz="1100" b="0" i="0" baseline="0">
              <a:solidFill>
                <a:schemeClr val="dk1"/>
              </a:solidFill>
              <a:effectLst/>
              <a:latin typeface="+mn-lt"/>
              <a:ea typeface="+mn-ea"/>
              <a:cs typeface="+mn-cs"/>
            </a:rPr>
            <a:t>県</a:t>
          </a:r>
          <a:r>
            <a:rPr lang="ja-JP" altLang="en-US" sz="1100" b="0" i="0" baseline="0">
              <a:solidFill>
                <a:schemeClr val="dk1"/>
              </a:solidFill>
              <a:effectLst/>
              <a:latin typeface="+mn-lt"/>
              <a:ea typeface="+mn-ea"/>
              <a:cs typeface="+mn-cs"/>
            </a:rPr>
            <a:t>内</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経常経費は前年度比で増加しているが、</a:t>
          </a:r>
          <a:r>
            <a:rPr lang="ja-JP" altLang="en-US" sz="1100" b="0" i="0" baseline="0">
              <a:solidFill>
                <a:schemeClr val="dk1"/>
              </a:solidFill>
              <a:effectLst/>
              <a:latin typeface="+mn-lt"/>
              <a:ea typeface="+mn-ea"/>
              <a:cs typeface="+mn-cs"/>
            </a:rPr>
            <a:t>公債費以外の経常収支比率が前年度から改善したのは、臨時財政対策債を</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億円借り入れたことで経常収支比率自体が昨年度から減少したことによる。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77</xdr:row>
      <xdr:rowOff>24130</xdr:rowOff>
    </xdr:to>
    <xdr:cxnSp macro="">
      <xdr:nvCxnSpPr>
        <xdr:cNvPr id="417" name="直線コネクタ 416"/>
        <xdr:cNvCxnSpPr/>
      </xdr:nvCxnSpPr>
      <xdr:spPr>
        <a:xfrm flipV="1">
          <a:off x="15671800" y="130520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113285</xdr:rowOff>
    </xdr:from>
    <xdr:to>
      <xdr:col>22</xdr:col>
      <xdr:colOff>565150</xdr:colOff>
      <xdr:row>77</xdr:row>
      <xdr:rowOff>24130</xdr:rowOff>
    </xdr:to>
    <xdr:cxnSp macro="">
      <xdr:nvCxnSpPr>
        <xdr:cNvPr id="420" name="直線コネクタ 419"/>
        <xdr:cNvCxnSpPr/>
      </xdr:nvCxnSpPr>
      <xdr:spPr>
        <a:xfrm>
          <a:off x="14782800" y="131434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26415</xdr:rowOff>
    </xdr:from>
    <xdr:to>
      <xdr:col>21</xdr:col>
      <xdr:colOff>361950</xdr:colOff>
      <xdr:row>76</xdr:row>
      <xdr:rowOff>113285</xdr:rowOff>
    </xdr:to>
    <xdr:cxnSp macro="">
      <xdr:nvCxnSpPr>
        <xdr:cNvPr id="423" name="直線コネクタ 422"/>
        <xdr:cNvCxnSpPr/>
      </xdr:nvCxnSpPr>
      <xdr:spPr>
        <a:xfrm>
          <a:off x="13893800" y="130566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124714</xdr:rowOff>
    </xdr:from>
    <xdr:to>
      <xdr:col>20</xdr:col>
      <xdr:colOff>158750</xdr:colOff>
      <xdr:row>76</xdr:row>
      <xdr:rowOff>26415</xdr:rowOff>
    </xdr:to>
    <xdr:cxnSp macro="">
      <xdr:nvCxnSpPr>
        <xdr:cNvPr id="426" name="直線コネクタ 425"/>
        <xdr:cNvCxnSpPr/>
      </xdr:nvCxnSpPr>
      <xdr:spPr>
        <a:xfrm>
          <a:off x="13004800" y="12983464"/>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36" name="円/楕円 435"/>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159021</xdr:rowOff>
    </xdr:from>
    <xdr:ext cx="762000" cy="259045"/>
    <xdr:sp macro="" textlink="">
      <xdr:nvSpPr>
        <xdr:cNvPr id="437"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38" name="円/楕円 437"/>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9" name="テキスト ボックス 438"/>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40" name="円/楕円 439"/>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41" name="テキスト ボックス 440"/>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147065</xdr:rowOff>
    </xdr:from>
    <xdr:to>
      <xdr:col>20</xdr:col>
      <xdr:colOff>209550</xdr:colOff>
      <xdr:row>76</xdr:row>
      <xdr:rowOff>77215</xdr:rowOff>
    </xdr:to>
    <xdr:sp macro="" textlink="">
      <xdr:nvSpPr>
        <xdr:cNvPr id="442" name="円/楕円 441"/>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87393</xdr:rowOff>
    </xdr:from>
    <xdr:ext cx="762000" cy="259045"/>
    <xdr:sp macro="" textlink="">
      <xdr:nvSpPr>
        <xdr:cNvPr id="443" name="テキスト ボックス 442"/>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44" name="円/楕円 443"/>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45" name="テキスト ボックス 444"/>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愛媛県砥部町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12482</xdr:rowOff>
    </xdr:from>
    <xdr:to>
      <xdr:col>4</xdr:col>
      <xdr:colOff>1117600</xdr:colOff>
      <xdr:row>17</xdr:row>
      <xdr:rowOff>15323</xdr:rowOff>
    </xdr:to>
    <xdr:cxnSp macro="">
      <xdr:nvCxnSpPr>
        <xdr:cNvPr id="52" name="直線コネクタ 51"/>
        <xdr:cNvCxnSpPr/>
      </xdr:nvCxnSpPr>
      <xdr:spPr bwMode="auto">
        <a:xfrm flipV="1">
          <a:off x="5003800" y="2974757"/>
          <a:ext cx="6477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169650</xdr:rowOff>
    </xdr:from>
    <xdr:to>
      <xdr:col>4</xdr:col>
      <xdr:colOff>469900</xdr:colOff>
      <xdr:row>17</xdr:row>
      <xdr:rowOff>15323</xdr:rowOff>
    </xdr:to>
    <xdr:cxnSp macro="">
      <xdr:nvCxnSpPr>
        <xdr:cNvPr id="55" name="直線コネクタ 54"/>
        <xdr:cNvCxnSpPr/>
      </xdr:nvCxnSpPr>
      <xdr:spPr bwMode="auto">
        <a:xfrm>
          <a:off x="4305300" y="2960475"/>
          <a:ext cx="698500" cy="17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169650</xdr:rowOff>
    </xdr:from>
    <xdr:to>
      <xdr:col>3</xdr:col>
      <xdr:colOff>904875</xdr:colOff>
      <xdr:row>17</xdr:row>
      <xdr:rowOff>911</xdr:rowOff>
    </xdr:to>
    <xdr:cxnSp macro="">
      <xdr:nvCxnSpPr>
        <xdr:cNvPr id="58" name="直線コネクタ 57"/>
        <xdr:cNvCxnSpPr/>
      </xdr:nvCxnSpPr>
      <xdr:spPr bwMode="auto">
        <a:xfrm flipV="1">
          <a:off x="3606800" y="2960475"/>
          <a:ext cx="698500" cy="2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911</xdr:rowOff>
    </xdr:from>
    <xdr:to>
      <xdr:col>3</xdr:col>
      <xdr:colOff>206375</xdr:colOff>
      <xdr:row>17</xdr:row>
      <xdr:rowOff>46979</xdr:rowOff>
    </xdr:to>
    <xdr:cxnSp macro="">
      <xdr:nvCxnSpPr>
        <xdr:cNvPr id="61" name="直線コネクタ 60"/>
        <xdr:cNvCxnSpPr/>
      </xdr:nvCxnSpPr>
      <xdr:spPr bwMode="auto">
        <a:xfrm flipV="1">
          <a:off x="2908300" y="2963186"/>
          <a:ext cx="698500" cy="4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133132</xdr:rowOff>
    </xdr:from>
    <xdr:to>
      <xdr:col>5</xdr:col>
      <xdr:colOff>34925</xdr:colOff>
      <xdr:row>17</xdr:row>
      <xdr:rowOff>63282</xdr:rowOff>
    </xdr:to>
    <xdr:sp macro="" textlink="">
      <xdr:nvSpPr>
        <xdr:cNvPr id="71" name="円/楕円 70"/>
        <xdr:cNvSpPr/>
      </xdr:nvSpPr>
      <xdr:spPr bwMode="auto">
        <a:xfrm>
          <a:off x="5600700" y="2923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149659</xdr:rowOff>
    </xdr:from>
    <xdr:ext cx="762000" cy="259045"/>
    <xdr:sp macro="" textlink="">
      <xdr:nvSpPr>
        <xdr:cNvPr id="72" name="人口1人当たり決算額の推移該当値テキスト130"/>
        <xdr:cNvSpPr txBox="1"/>
      </xdr:nvSpPr>
      <xdr:spPr>
        <a:xfrm>
          <a:off x="5740400" y="27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135973</xdr:rowOff>
    </xdr:from>
    <xdr:to>
      <xdr:col>4</xdr:col>
      <xdr:colOff>520700</xdr:colOff>
      <xdr:row>17</xdr:row>
      <xdr:rowOff>66123</xdr:rowOff>
    </xdr:to>
    <xdr:sp macro="" textlink="">
      <xdr:nvSpPr>
        <xdr:cNvPr id="73" name="円/楕円 72"/>
        <xdr:cNvSpPr/>
      </xdr:nvSpPr>
      <xdr:spPr bwMode="auto">
        <a:xfrm>
          <a:off x="4953000" y="292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76300</xdr:rowOff>
    </xdr:from>
    <xdr:ext cx="736600" cy="259045"/>
    <xdr:sp macro="" textlink="">
      <xdr:nvSpPr>
        <xdr:cNvPr id="74" name="テキスト ボックス 73"/>
        <xdr:cNvSpPr txBox="1"/>
      </xdr:nvSpPr>
      <xdr:spPr>
        <a:xfrm>
          <a:off x="4622800" y="2695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118850</xdr:rowOff>
    </xdr:from>
    <xdr:to>
      <xdr:col>3</xdr:col>
      <xdr:colOff>955675</xdr:colOff>
      <xdr:row>17</xdr:row>
      <xdr:rowOff>49000</xdr:rowOff>
    </xdr:to>
    <xdr:sp macro="" textlink="">
      <xdr:nvSpPr>
        <xdr:cNvPr id="75" name="円/楕円 74"/>
        <xdr:cNvSpPr/>
      </xdr:nvSpPr>
      <xdr:spPr bwMode="auto">
        <a:xfrm>
          <a:off x="4254500" y="2909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59177</xdr:rowOff>
    </xdr:from>
    <xdr:ext cx="762000" cy="259045"/>
    <xdr:sp macro="" textlink="">
      <xdr:nvSpPr>
        <xdr:cNvPr id="76" name="テキスト ボックス 75"/>
        <xdr:cNvSpPr txBox="1"/>
      </xdr:nvSpPr>
      <xdr:spPr>
        <a:xfrm>
          <a:off x="3924300" y="2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89,707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121561</xdr:rowOff>
    </xdr:from>
    <xdr:to>
      <xdr:col>3</xdr:col>
      <xdr:colOff>257175</xdr:colOff>
      <xdr:row>17</xdr:row>
      <xdr:rowOff>51711</xdr:rowOff>
    </xdr:to>
    <xdr:sp macro="" textlink="">
      <xdr:nvSpPr>
        <xdr:cNvPr id="77" name="円/楕円 76"/>
        <xdr:cNvSpPr/>
      </xdr:nvSpPr>
      <xdr:spPr bwMode="auto">
        <a:xfrm>
          <a:off x="3556000" y="2912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61888</xdr:rowOff>
    </xdr:from>
    <xdr:ext cx="762000" cy="259045"/>
    <xdr:sp macro="" textlink="">
      <xdr:nvSpPr>
        <xdr:cNvPr id="78" name="テキスト ボックス 77"/>
        <xdr:cNvSpPr txBox="1"/>
      </xdr:nvSpPr>
      <xdr:spPr>
        <a:xfrm>
          <a:off x="3225800" y="268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89,458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167629</xdr:rowOff>
    </xdr:from>
    <xdr:to>
      <xdr:col>2</xdr:col>
      <xdr:colOff>692150</xdr:colOff>
      <xdr:row>17</xdr:row>
      <xdr:rowOff>97779</xdr:rowOff>
    </xdr:to>
    <xdr:sp macro="" textlink="">
      <xdr:nvSpPr>
        <xdr:cNvPr id="79" name="円/楕円 78"/>
        <xdr:cNvSpPr/>
      </xdr:nvSpPr>
      <xdr:spPr bwMode="auto">
        <a:xfrm>
          <a:off x="2857500" y="2958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107956</xdr:rowOff>
    </xdr:from>
    <xdr:ext cx="762000" cy="259045"/>
    <xdr:sp macro="" textlink="">
      <xdr:nvSpPr>
        <xdr:cNvPr id="80" name="テキスト ボックス 79"/>
        <xdr:cNvSpPr txBox="1"/>
      </xdr:nvSpPr>
      <xdr:spPr>
        <a:xfrm>
          <a:off x="2527300" y="272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56787</xdr:rowOff>
    </xdr:from>
    <xdr:to>
      <xdr:col>4</xdr:col>
      <xdr:colOff>1117600</xdr:colOff>
      <xdr:row>37</xdr:row>
      <xdr:rowOff>29453</xdr:rowOff>
    </xdr:to>
    <xdr:cxnSp macro="">
      <xdr:nvCxnSpPr>
        <xdr:cNvPr id="115" name="直線コネクタ 114"/>
        <xdr:cNvCxnSpPr/>
      </xdr:nvCxnSpPr>
      <xdr:spPr bwMode="auto">
        <a:xfrm>
          <a:off x="5003800" y="7010037"/>
          <a:ext cx="647700" cy="144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283297</xdr:rowOff>
    </xdr:from>
    <xdr:to>
      <xdr:col>4</xdr:col>
      <xdr:colOff>469900</xdr:colOff>
      <xdr:row>36</xdr:row>
      <xdr:rowOff>56787</xdr:rowOff>
    </xdr:to>
    <xdr:cxnSp macro="">
      <xdr:nvCxnSpPr>
        <xdr:cNvPr id="118" name="直線コネクタ 117"/>
        <xdr:cNvCxnSpPr/>
      </xdr:nvCxnSpPr>
      <xdr:spPr bwMode="auto">
        <a:xfrm>
          <a:off x="4305300" y="6893647"/>
          <a:ext cx="698500" cy="11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188788</xdr:rowOff>
    </xdr:from>
    <xdr:to>
      <xdr:col>3</xdr:col>
      <xdr:colOff>904875</xdr:colOff>
      <xdr:row>35</xdr:row>
      <xdr:rowOff>283297</xdr:rowOff>
    </xdr:to>
    <xdr:cxnSp macro="">
      <xdr:nvCxnSpPr>
        <xdr:cNvPr id="121" name="直線コネクタ 120"/>
        <xdr:cNvCxnSpPr/>
      </xdr:nvCxnSpPr>
      <xdr:spPr bwMode="auto">
        <a:xfrm>
          <a:off x="3606800" y="6799138"/>
          <a:ext cx="698500" cy="94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140194</xdr:rowOff>
    </xdr:from>
    <xdr:to>
      <xdr:col>3</xdr:col>
      <xdr:colOff>206375</xdr:colOff>
      <xdr:row>35</xdr:row>
      <xdr:rowOff>188788</xdr:rowOff>
    </xdr:to>
    <xdr:cxnSp macro="">
      <xdr:nvCxnSpPr>
        <xdr:cNvPr id="124" name="直線コネクタ 123"/>
        <xdr:cNvCxnSpPr/>
      </xdr:nvCxnSpPr>
      <xdr:spPr bwMode="auto">
        <a:xfrm>
          <a:off x="2908300" y="6750544"/>
          <a:ext cx="698500" cy="48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150103</xdr:rowOff>
    </xdr:from>
    <xdr:to>
      <xdr:col>5</xdr:col>
      <xdr:colOff>34925</xdr:colOff>
      <xdr:row>37</xdr:row>
      <xdr:rowOff>80253</xdr:rowOff>
    </xdr:to>
    <xdr:sp macro="" textlink="">
      <xdr:nvSpPr>
        <xdr:cNvPr id="134" name="円/楕円 133"/>
        <xdr:cNvSpPr/>
      </xdr:nvSpPr>
      <xdr:spPr bwMode="auto">
        <a:xfrm>
          <a:off x="5600700" y="710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122180</xdr:rowOff>
    </xdr:from>
    <xdr:ext cx="762000" cy="259045"/>
    <xdr:sp macro="" textlink="">
      <xdr:nvSpPr>
        <xdr:cNvPr id="135" name="人口1人当たり決算額の推移該当値テキスト445"/>
        <xdr:cNvSpPr txBox="1"/>
      </xdr:nvSpPr>
      <xdr:spPr>
        <a:xfrm>
          <a:off x="5740400" y="707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5987</xdr:rowOff>
    </xdr:from>
    <xdr:to>
      <xdr:col>4</xdr:col>
      <xdr:colOff>520700</xdr:colOff>
      <xdr:row>36</xdr:row>
      <xdr:rowOff>107587</xdr:rowOff>
    </xdr:to>
    <xdr:sp macro="" textlink="">
      <xdr:nvSpPr>
        <xdr:cNvPr id="136" name="円/楕円 135"/>
        <xdr:cNvSpPr/>
      </xdr:nvSpPr>
      <xdr:spPr bwMode="auto">
        <a:xfrm>
          <a:off x="4953000" y="695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92364</xdr:rowOff>
    </xdr:from>
    <xdr:ext cx="736600" cy="259045"/>
    <xdr:sp macro="" textlink="">
      <xdr:nvSpPr>
        <xdr:cNvPr id="137" name="テキスト ボックス 136"/>
        <xdr:cNvSpPr txBox="1"/>
      </xdr:nvSpPr>
      <xdr:spPr>
        <a:xfrm>
          <a:off x="4622800" y="7045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232497</xdr:rowOff>
    </xdr:from>
    <xdr:to>
      <xdr:col>3</xdr:col>
      <xdr:colOff>955675</xdr:colOff>
      <xdr:row>35</xdr:row>
      <xdr:rowOff>334097</xdr:rowOff>
    </xdr:to>
    <xdr:sp macro="" textlink="">
      <xdr:nvSpPr>
        <xdr:cNvPr id="138" name="円/楕円 137"/>
        <xdr:cNvSpPr/>
      </xdr:nvSpPr>
      <xdr:spPr bwMode="auto">
        <a:xfrm>
          <a:off x="4254500" y="684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318874</xdr:rowOff>
    </xdr:from>
    <xdr:ext cx="762000" cy="259045"/>
    <xdr:sp macro="" textlink="">
      <xdr:nvSpPr>
        <xdr:cNvPr id="139" name="テキスト ボックス 138"/>
        <xdr:cNvSpPr txBox="1"/>
      </xdr:nvSpPr>
      <xdr:spPr>
        <a:xfrm>
          <a:off x="3924300" y="692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137988</xdr:rowOff>
    </xdr:from>
    <xdr:to>
      <xdr:col>3</xdr:col>
      <xdr:colOff>257175</xdr:colOff>
      <xdr:row>35</xdr:row>
      <xdr:rowOff>239588</xdr:rowOff>
    </xdr:to>
    <xdr:sp macro="" textlink="">
      <xdr:nvSpPr>
        <xdr:cNvPr id="140" name="円/楕円 139"/>
        <xdr:cNvSpPr/>
      </xdr:nvSpPr>
      <xdr:spPr bwMode="auto">
        <a:xfrm>
          <a:off x="3556000" y="674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224365</xdr:rowOff>
    </xdr:from>
    <xdr:ext cx="762000" cy="259045"/>
    <xdr:sp macro="" textlink="">
      <xdr:nvSpPr>
        <xdr:cNvPr id="141" name="テキスト ボックス 140"/>
        <xdr:cNvSpPr txBox="1"/>
      </xdr:nvSpPr>
      <xdr:spPr>
        <a:xfrm>
          <a:off x="3225800" y="683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89394</xdr:rowOff>
    </xdr:from>
    <xdr:to>
      <xdr:col>2</xdr:col>
      <xdr:colOff>692150</xdr:colOff>
      <xdr:row>35</xdr:row>
      <xdr:rowOff>190994</xdr:rowOff>
    </xdr:to>
    <xdr:sp macro="" textlink="">
      <xdr:nvSpPr>
        <xdr:cNvPr id="142" name="円/楕円 141"/>
        <xdr:cNvSpPr/>
      </xdr:nvSpPr>
      <xdr:spPr bwMode="auto">
        <a:xfrm>
          <a:off x="2857500" y="669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175771</xdr:rowOff>
    </xdr:from>
    <xdr:ext cx="762000" cy="259045"/>
    <xdr:sp macro="" textlink="">
      <xdr:nvSpPr>
        <xdr:cNvPr id="143" name="テキスト ボックス 142"/>
        <xdr:cNvSpPr txBox="1"/>
      </xdr:nvSpPr>
      <xdr:spPr>
        <a:xfrm>
          <a:off x="2527300" y="678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単年度収支は</a:t>
          </a:r>
          <a:r>
            <a:rPr lang="en-US" altLang="ja-JP" sz="1100" b="0" i="0" baseline="0">
              <a:solidFill>
                <a:schemeClr val="dk1"/>
              </a:solidFill>
              <a:effectLst/>
              <a:latin typeface="+mn-lt"/>
              <a:ea typeface="+mn-ea"/>
              <a:cs typeface="+mn-cs"/>
            </a:rPr>
            <a:t>138</a:t>
          </a:r>
          <a:r>
            <a:rPr lang="ja-JP" altLang="en-US" sz="1100" b="0" i="0" baseline="0">
              <a:solidFill>
                <a:schemeClr val="dk1"/>
              </a:solidFill>
              <a:effectLst/>
              <a:latin typeface="+mn-lt"/>
              <a:ea typeface="+mn-ea"/>
              <a:cs typeface="+mn-cs"/>
            </a:rPr>
            <a:t>百万円の黒字だったが、財政調整基金を</a:t>
          </a:r>
          <a:r>
            <a:rPr lang="en-US" altLang="ja-JP" sz="1100" b="0" i="0" baseline="0">
              <a:solidFill>
                <a:schemeClr val="dk1"/>
              </a:solidFill>
              <a:effectLst/>
              <a:latin typeface="+mn-lt"/>
              <a:ea typeface="+mn-ea"/>
              <a:cs typeface="+mn-cs"/>
            </a:rPr>
            <a:t>165</a:t>
          </a:r>
          <a:r>
            <a:rPr lang="ja-JP" altLang="en-US" sz="1100" b="0" i="0" baseline="0">
              <a:solidFill>
                <a:schemeClr val="dk1"/>
              </a:solidFill>
              <a:effectLst/>
              <a:latin typeface="+mn-lt"/>
              <a:ea typeface="+mn-ea"/>
              <a:cs typeface="+mn-cs"/>
            </a:rPr>
            <a:t>百万円取り崩したため、実質単年度収支は赤字となった</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財政調整基金については、</a:t>
          </a:r>
          <a:r>
            <a:rPr lang="ja-JP" altLang="en-US" sz="1100" b="0" i="0" baseline="0">
              <a:solidFill>
                <a:schemeClr val="dk1"/>
              </a:solidFill>
              <a:effectLst/>
              <a:latin typeface="+mn-lt"/>
              <a:ea typeface="+mn-ea"/>
              <a:cs typeface="+mn-cs"/>
            </a:rPr>
            <a:t>上記のとおり、</a:t>
          </a:r>
          <a:r>
            <a:rPr lang="en-US" altLang="ja-JP" sz="1100" b="0" i="0" baseline="0">
              <a:solidFill>
                <a:schemeClr val="dk1"/>
              </a:solidFill>
              <a:effectLst/>
              <a:latin typeface="+mn-lt"/>
              <a:ea typeface="+mn-ea"/>
              <a:cs typeface="+mn-cs"/>
            </a:rPr>
            <a:t>165</a:t>
          </a:r>
          <a:r>
            <a:rPr lang="ja-JP" altLang="en-US" sz="1100" b="0" i="0" baseline="0">
              <a:solidFill>
                <a:schemeClr val="dk1"/>
              </a:solidFill>
              <a:effectLst/>
              <a:latin typeface="+mn-lt"/>
              <a:ea typeface="+mn-ea"/>
              <a:cs typeface="+mn-cs"/>
            </a:rPr>
            <a:t>百万円を</a:t>
          </a:r>
          <a:r>
            <a:rPr lang="ja-JP" altLang="ja-JP" sz="1100" b="0" i="0" baseline="0">
              <a:solidFill>
                <a:schemeClr val="dk1"/>
              </a:solidFill>
              <a:effectLst/>
              <a:latin typeface="+mn-lt"/>
              <a:ea typeface="+mn-ea"/>
              <a:cs typeface="+mn-cs"/>
            </a:rPr>
            <a:t>取</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崩し、決算余剰金のうち</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百万</a:t>
          </a:r>
          <a:r>
            <a:rPr lang="ja-JP" altLang="ja-JP" sz="1100" b="0" i="0" baseline="0">
              <a:solidFill>
                <a:schemeClr val="dk1"/>
              </a:solidFill>
              <a:effectLst/>
              <a:latin typeface="+mn-lt"/>
              <a:ea typeface="+mn-ea"/>
              <a:cs typeface="+mn-cs"/>
            </a:rPr>
            <a:t>円を地方自治法第</a:t>
          </a:r>
          <a:r>
            <a:rPr lang="en-US" altLang="ja-JP" sz="1100" b="0" i="0" baseline="0">
              <a:solidFill>
                <a:schemeClr val="dk1"/>
              </a:solidFill>
              <a:effectLst/>
              <a:latin typeface="+mn-lt"/>
              <a:ea typeface="+mn-ea"/>
              <a:cs typeface="+mn-cs"/>
            </a:rPr>
            <a:t>233</a:t>
          </a:r>
          <a:r>
            <a:rPr lang="ja-JP" altLang="ja-JP" sz="1100" b="0" i="0" baseline="0">
              <a:solidFill>
                <a:schemeClr val="dk1"/>
              </a:solidFill>
              <a:effectLst/>
              <a:latin typeface="+mn-lt"/>
              <a:ea typeface="+mn-ea"/>
              <a:cs typeface="+mn-cs"/>
            </a:rPr>
            <a:t>条の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の規定により積立てた</a:t>
          </a:r>
          <a:r>
            <a:rPr lang="ja-JP" altLang="en-US" sz="1100" b="0" i="0" baseline="0">
              <a:solidFill>
                <a:schemeClr val="dk1"/>
              </a:solidFill>
              <a:effectLst/>
              <a:latin typeface="+mn-lt"/>
              <a:ea typeface="+mn-ea"/>
              <a:cs typeface="+mn-cs"/>
            </a:rPr>
            <a:t>結果、</a:t>
          </a:r>
          <a:r>
            <a:rPr lang="ja-JP" altLang="ja-JP" sz="1100" b="0" i="0" baseline="0">
              <a:solidFill>
                <a:schemeClr val="dk1"/>
              </a:solidFill>
              <a:effectLst/>
              <a:latin typeface="+mn-lt"/>
              <a:ea typeface="+mn-ea"/>
              <a:cs typeface="+mn-cs"/>
            </a:rPr>
            <a:t>基金残高は</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控えており、財政調整基金及び同基金から移し替えて造成した公共施設更新準備基金と共に、計画的に運用する必要がある。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一般会計、水道事業会計の黒字が多い。それ以外の会計では、独立採算性を堅持しているもの、あるいは、一般会計からの繰り出しにより成り立っている会計となっている。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国民健康保険税の税率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改正</a:t>
          </a:r>
          <a:r>
            <a:rPr lang="ja-JP" altLang="en-US" sz="1100" b="0" i="0" baseline="0">
              <a:solidFill>
                <a:schemeClr val="dk1"/>
              </a:solidFill>
              <a:effectLst/>
              <a:latin typeface="+mn-lt"/>
              <a:ea typeface="+mn-ea"/>
              <a:cs typeface="+mn-cs"/>
            </a:rPr>
            <a:t>したため、国保特会の黒字額が増加している。今後は、剰余金を</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年度で枯渇した国保財政調整基金へ積み立て、健全な国保事業の運営に努める。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近年、公債費支出が減少してきている。また、過疎債や合併特例債など交付税算入率の高い起債が多くなっているため、元利償還金と交付税算入公債費との差が小さくなってきている。その結果、実質公債費比率も減少傾向となっている。しかし、今後は大型事業の実施により、元利償還金が増加していくと推測される。起債の発行と償還スケジュールの調整など起債のマネジメントが重要となってく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近年、起債残高が大きく減少してきているが、</a:t>
          </a:r>
          <a:r>
            <a:rPr lang="ja-JP" altLang="en-US" sz="1100" b="0" i="0" baseline="0">
              <a:solidFill>
                <a:schemeClr val="dk1"/>
              </a:solidFill>
              <a:effectLst/>
              <a:latin typeface="+mn-lt"/>
              <a:ea typeface="+mn-ea"/>
              <a:cs typeface="+mn-cs"/>
            </a:rPr>
            <a:t>これ</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下水道事業会計での起債が増加するほか、一般会計からの繰り出し等も増加していくことが予想されるため、一般会計側で起債発行を大幅に抑制してきた結果である。さらに、流動資産をある程度確保する取組も並行して行ったため、将来負担より換金可能資産の方が大きい</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将来負担比率ゼロ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状況となっている。ただし、</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年度以降は</a:t>
          </a:r>
          <a:r>
            <a:rPr lang="ja-JP" altLang="en-US" sz="1100" b="0" i="0" baseline="0">
              <a:solidFill>
                <a:schemeClr val="dk1"/>
              </a:solidFill>
              <a:effectLst/>
              <a:latin typeface="+mn-lt"/>
              <a:ea typeface="+mn-ea"/>
              <a:cs typeface="+mn-cs"/>
            </a:rPr>
            <a:t>陶街道ゆとり公園武道場、</a:t>
          </a:r>
          <a:r>
            <a:rPr lang="ja-JP" altLang="ja-JP" sz="1100" b="0" i="0" baseline="0">
              <a:solidFill>
                <a:schemeClr val="dk1"/>
              </a:solidFill>
              <a:effectLst/>
              <a:latin typeface="+mn-lt"/>
              <a:ea typeface="+mn-ea"/>
              <a:cs typeface="+mn-cs"/>
            </a:rPr>
            <a:t>給食センター改築事業等の大規模事業実施により起債残高が大きく増加していくことが見込まれるため、より一層起債残高のコントロールをしていく必要がある。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8152714</v>
      </c>
      <c r="BO4" s="379"/>
      <c r="BP4" s="379"/>
      <c r="BQ4" s="379"/>
      <c r="BR4" s="379"/>
      <c r="BS4" s="379"/>
      <c r="BT4" s="379"/>
      <c r="BU4" s="380"/>
      <c r="BV4" s="378">
        <v>7912387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11.5</v>
      </c>
      <c r="CU4" s="556"/>
      <c r="CV4" s="556"/>
      <c r="CW4" s="556"/>
      <c r="CX4" s="556"/>
      <c r="CY4" s="556"/>
      <c r="CZ4" s="556"/>
      <c r="DA4" s="557"/>
      <c r="DB4" s="555">
        <v>8.9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7356504</v>
      </c>
      <c r="BO5" s="384"/>
      <c r="BP5" s="384"/>
      <c r="BQ5" s="384"/>
      <c r="BR5" s="384"/>
      <c r="BS5" s="384"/>
      <c r="BT5" s="384"/>
      <c r="BU5" s="385"/>
      <c r="BV5" s="383">
        <v>7381628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83.9</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796210</v>
      </c>
      <c r="BO6" s="384"/>
      <c r="BP6" s="384"/>
      <c r="BQ6" s="384"/>
      <c r="BR6" s="384"/>
      <c r="BS6" s="384"/>
      <c r="BT6" s="384"/>
      <c r="BU6" s="385"/>
      <c r="BV6" s="383">
        <v>530759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88.8</v>
      </c>
      <c r="CU6" s="530"/>
      <c r="CV6" s="530"/>
      <c r="CW6" s="530"/>
      <c r="CX6" s="530"/>
      <c r="CY6" s="530"/>
      <c r="CZ6" s="530"/>
      <c r="DA6" s="531"/>
      <c r="DB6" s="529">
        <v>91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181190</v>
      </c>
      <c r="BO7" s="384"/>
      <c r="BP7" s="384"/>
      <c r="BQ7" s="384"/>
      <c r="BR7" s="384"/>
      <c r="BS7" s="384"/>
      <c r="BT7" s="384"/>
      <c r="BU7" s="385"/>
      <c r="BV7" s="383">
        <v>53931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5364224</v>
      </c>
      <c r="CU7" s="384"/>
      <c r="CV7" s="384"/>
      <c r="CW7" s="384"/>
      <c r="CX7" s="384"/>
      <c r="CY7" s="384"/>
      <c r="CZ7" s="384"/>
      <c r="DA7" s="385"/>
      <c r="DB7" s="383">
        <v>5356911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615020</v>
      </c>
      <c r="BO8" s="384"/>
      <c r="BP8" s="384"/>
      <c r="BQ8" s="384"/>
      <c r="BR8" s="384"/>
      <c r="BS8" s="384"/>
      <c r="BT8" s="384"/>
      <c r="BU8" s="385"/>
      <c r="BV8" s="383">
        <v>476828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0.45</v>
      </c>
      <c r="CU8" s="493"/>
      <c r="CV8" s="493"/>
      <c r="CW8" s="493"/>
      <c r="CX8" s="493"/>
      <c r="CY8" s="493"/>
      <c r="CZ8" s="493"/>
      <c r="DA8" s="494"/>
      <c r="DB8" s="492">
        <v>0.45</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21981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138192</v>
      </c>
      <c r="BO9" s="384"/>
      <c r="BP9" s="384"/>
      <c r="BQ9" s="384"/>
      <c r="BR9" s="384"/>
      <c r="BS9" s="384"/>
      <c r="BT9" s="384"/>
      <c r="BU9" s="385"/>
      <c r="BV9" s="383">
        <v>-139022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11.7</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22424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644</v>
      </c>
      <c r="BO10" s="384"/>
      <c r="BP10" s="384"/>
      <c r="BQ10" s="384"/>
      <c r="BR10" s="384"/>
      <c r="BS10" s="384"/>
      <c r="BT10" s="384"/>
      <c r="BU10" s="385"/>
      <c r="BV10" s="383">
        <v>200418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21844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165000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21801</v>
      </c>
      <c r="S13" s="485"/>
      <c r="T13" s="485"/>
      <c r="U13" s="485"/>
      <c r="V13" s="486"/>
      <c r="W13" s="472" t="s">
        <v>123</v>
      </c>
      <c r="X13" s="396"/>
      <c r="Y13" s="396"/>
      <c r="Z13" s="396"/>
      <c r="AA13" s="396"/>
      <c r="AB13" s="397"/>
      <c r="AC13" s="359">
        <v>949</v>
      </c>
      <c r="AD13" s="360"/>
      <c r="AE13" s="360"/>
      <c r="AF13" s="360"/>
      <c r="AG13" s="361"/>
      <c r="AH13" s="359">
        <v>1251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-26164</v>
      </c>
      <c r="BO13" s="384"/>
      <c r="BP13" s="384"/>
      <c r="BQ13" s="384"/>
      <c r="BR13" s="384"/>
      <c r="BS13" s="384"/>
      <c r="BT13" s="384"/>
      <c r="BU13" s="385"/>
      <c r="BV13" s="383">
        <v>61396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3.8</v>
      </c>
      <c r="CU13" s="354"/>
      <c r="CV13" s="354"/>
      <c r="CW13" s="354"/>
      <c r="CX13" s="354"/>
      <c r="CY13" s="354"/>
      <c r="CZ13" s="354"/>
      <c r="DA13" s="355"/>
      <c r="DB13" s="353">
        <v>5.5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22023</v>
      </c>
      <c r="S14" s="485"/>
      <c r="T14" s="485"/>
      <c r="U14" s="485"/>
      <c r="V14" s="486"/>
      <c r="W14" s="487"/>
      <c r="X14" s="399"/>
      <c r="Y14" s="399"/>
      <c r="Z14" s="399"/>
      <c r="AA14" s="399"/>
      <c r="AB14" s="400"/>
      <c r="AC14" s="477">
        <v>9.3000000000000007</v>
      </c>
      <c r="AD14" s="478"/>
      <c r="AE14" s="478"/>
      <c r="AF14" s="478"/>
      <c r="AG14" s="479"/>
      <c r="AH14" s="477">
        <v>11.1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21974</v>
      </c>
      <c r="S15" s="485"/>
      <c r="T15" s="485"/>
      <c r="U15" s="485"/>
      <c r="V15" s="486"/>
      <c r="W15" s="472" t="s">
        <v>130</v>
      </c>
      <c r="X15" s="396"/>
      <c r="Y15" s="396"/>
      <c r="Z15" s="396"/>
      <c r="AA15" s="396"/>
      <c r="AB15" s="397"/>
      <c r="AC15" s="359">
        <v>2363</v>
      </c>
      <c r="AD15" s="360"/>
      <c r="AE15" s="360"/>
      <c r="AF15" s="360"/>
      <c r="AG15" s="361"/>
      <c r="AH15" s="359">
        <v>2593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1881846</v>
      </c>
      <c r="BO15" s="379"/>
      <c r="BP15" s="379"/>
      <c r="BQ15" s="379"/>
      <c r="BR15" s="379"/>
      <c r="BS15" s="379"/>
      <c r="BT15" s="379"/>
      <c r="BU15" s="380"/>
      <c r="BV15" s="378">
        <v>1870772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23.1</v>
      </c>
      <c r="AD16" s="478"/>
      <c r="AE16" s="478"/>
      <c r="AF16" s="478"/>
      <c r="AG16" s="479"/>
      <c r="AH16" s="477">
        <v>23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4190086</v>
      </c>
      <c r="BO16" s="384"/>
      <c r="BP16" s="384"/>
      <c r="BQ16" s="384"/>
      <c r="BR16" s="384"/>
      <c r="BS16" s="384"/>
      <c r="BT16" s="384"/>
      <c r="BU16" s="385"/>
      <c r="BV16" s="383">
        <v>4130380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6925</v>
      </c>
      <c r="AD17" s="360"/>
      <c r="AE17" s="360"/>
      <c r="AF17" s="360"/>
      <c r="AG17" s="361"/>
      <c r="AH17" s="359">
        <v>7311</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2404109</v>
      </c>
      <c r="BO17" s="384"/>
      <c r="BP17" s="384"/>
      <c r="BQ17" s="384"/>
      <c r="BR17" s="384"/>
      <c r="BS17" s="384"/>
      <c r="BT17" s="384"/>
      <c r="BU17" s="385"/>
      <c r="BV17" s="383">
        <v>2399533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101.59</v>
      </c>
      <c r="M18" s="448"/>
      <c r="N18" s="448"/>
      <c r="O18" s="448"/>
      <c r="P18" s="448"/>
      <c r="Q18" s="448"/>
      <c r="R18" s="449"/>
      <c r="S18" s="449"/>
      <c r="T18" s="449"/>
      <c r="U18" s="449"/>
      <c r="V18" s="450"/>
      <c r="W18" s="464"/>
      <c r="X18" s="465"/>
      <c r="Y18" s="465"/>
      <c r="Z18" s="465"/>
      <c r="AA18" s="465"/>
      <c r="AB18" s="473"/>
      <c r="AC18" s="347">
        <v>67.599999999999994</v>
      </c>
      <c r="AD18" s="348"/>
      <c r="AE18" s="348"/>
      <c r="AF18" s="348"/>
      <c r="AG18" s="451"/>
      <c r="AH18" s="347">
        <v>64.900000000000006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4533321</v>
      </c>
      <c r="BO18" s="384"/>
      <c r="BP18" s="384"/>
      <c r="BQ18" s="384"/>
      <c r="BR18" s="384"/>
      <c r="BS18" s="384"/>
      <c r="BT18" s="384"/>
      <c r="BU18" s="385"/>
      <c r="BV18" s="383">
        <v>4535203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216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6324220</v>
      </c>
      <c r="BO19" s="384"/>
      <c r="BP19" s="384"/>
      <c r="BQ19" s="384"/>
      <c r="BR19" s="384"/>
      <c r="BS19" s="384"/>
      <c r="BT19" s="384"/>
      <c r="BU19" s="385"/>
      <c r="BV19" s="383">
        <v>6006836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8272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6180981</v>
      </c>
      <c r="BO23" s="384"/>
      <c r="BP23" s="384"/>
      <c r="BQ23" s="384"/>
      <c r="BR23" s="384"/>
      <c r="BS23" s="384"/>
      <c r="BT23" s="384"/>
      <c r="BU23" s="385"/>
      <c r="BV23" s="383">
        <v>6353323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7840</v>
      </c>
      <c r="R24" s="360"/>
      <c r="S24" s="360"/>
      <c r="T24" s="360"/>
      <c r="U24" s="360"/>
      <c r="V24" s="361"/>
      <c r="W24" s="425"/>
      <c r="X24" s="416"/>
      <c r="Y24" s="417"/>
      <c r="Z24" s="356" t="s">
        <v>153</v>
      </c>
      <c r="AA24" s="357"/>
      <c r="AB24" s="357"/>
      <c r="AC24" s="357"/>
      <c r="AD24" s="357"/>
      <c r="AE24" s="357"/>
      <c r="AF24" s="357"/>
      <c r="AG24" s="358"/>
      <c r="AH24" s="359">
        <v>157</v>
      </c>
      <c r="AI24" s="360"/>
      <c r="AJ24" s="360"/>
      <c r="AK24" s="360"/>
      <c r="AL24" s="361"/>
      <c r="AM24" s="359">
        <v>485444</v>
      </c>
      <c r="AN24" s="360"/>
      <c r="AO24" s="360"/>
      <c r="AP24" s="360"/>
      <c r="AQ24" s="360"/>
      <c r="AR24" s="361"/>
      <c r="AS24" s="359">
        <v>3092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5022706</v>
      </c>
      <c r="BO24" s="384"/>
      <c r="BP24" s="384"/>
      <c r="BQ24" s="384"/>
      <c r="BR24" s="384"/>
      <c r="BS24" s="384"/>
      <c r="BT24" s="384"/>
      <c r="BU24" s="385"/>
      <c r="BV24" s="383">
        <v>5003883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6320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789887</v>
      </c>
      <c r="BO25" s="379"/>
      <c r="BP25" s="379"/>
      <c r="BQ25" s="379"/>
      <c r="BR25" s="379"/>
      <c r="BS25" s="379"/>
      <c r="BT25" s="379"/>
      <c r="BU25" s="380"/>
      <c r="BV25" s="378">
        <v>314553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5700</v>
      </c>
      <c r="R26" s="360"/>
      <c r="S26" s="360"/>
      <c r="T26" s="360"/>
      <c r="U26" s="360"/>
      <c r="V26" s="361"/>
      <c r="W26" s="425"/>
      <c r="X26" s="416"/>
      <c r="Y26" s="417"/>
      <c r="Z26" s="356" t="s">
        <v>159</v>
      </c>
      <c r="AA26" s="438"/>
      <c r="AB26" s="438"/>
      <c r="AC26" s="438"/>
      <c r="AD26" s="438"/>
      <c r="AE26" s="438"/>
      <c r="AF26" s="438"/>
      <c r="AG26" s="439"/>
      <c r="AH26" s="359">
        <v>8</v>
      </c>
      <c r="AI26" s="360"/>
      <c r="AJ26" s="360"/>
      <c r="AK26" s="360"/>
      <c r="AL26" s="361"/>
      <c r="AM26" s="359">
        <v>20928</v>
      </c>
      <c r="AN26" s="360"/>
      <c r="AO26" s="360"/>
      <c r="AP26" s="360"/>
      <c r="AQ26" s="360"/>
      <c r="AR26" s="361"/>
      <c r="AS26" s="359">
        <v>2616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3190</v>
      </c>
      <c r="R27" s="360"/>
      <c r="S27" s="360"/>
      <c r="T27" s="360"/>
      <c r="U27" s="360"/>
      <c r="V27" s="361"/>
      <c r="W27" s="425"/>
      <c r="X27" s="416"/>
      <c r="Y27" s="417"/>
      <c r="Z27" s="356" t="s">
        <v>162</v>
      </c>
      <c r="AA27" s="357"/>
      <c r="AB27" s="357"/>
      <c r="AC27" s="357"/>
      <c r="AD27" s="357"/>
      <c r="AE27" s="357"/>
      <c r="AF27" s="357"/>
      <c r="AG27" s="358"/>
      <c r="AH27" s="359">
        <v>13</v>
      </c>
      <c r="AI27" s="360"/>
      <c r="AJ27" s="360"/>
      <c r="AK27" s="360"/>
      <c r="AL27" s="361"/>
      <c r="AM27" s="359">
        <v>37661</v>
      </c>
      <c r="AN27" s="360"/>
      <c r="AO27" s="360"/>
      <c r="AP27" s="360"/>
      <c r="AQ27" s="360"/>
      <c r="AR27" s="361"/>
      <c r="AS27" s="359">
        <v>2897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2600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1475773</v>
      </c>
      <c r="BO28" s="379"/>
      <c r="BP28" s="379"/>
      <c r="BQ28" s="379"/>
      <c r="BR28" s="379"/>
      <c r="BS28" s="379"/>
      <c r="BT28" s="379"/>
      <c r="BU28" s="380"/>
      <c r="BV28" s="378">
        <v>1540129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14</v>
      </c>
      <c r="M29" s="360"/>
      <c r="N29" s="360"/>
      <c r="O29" s="360"/>
      <c r="P29" s="361"/>
      <c r="Q29" s="359">
        <v>2390</v>
      </c>
      <c r="R29" s="360"/>
      <c r="S29" s="360"/>
      <c r="T29" s="360"/>
      <c r="U29" s="360"/>
      <c r="V29" s="361"/>
      <c r="W29" s="426"/>
      <c r="X29" s="427"/>
      <c r="Y29" s="428"/>
      <c r="Z29" s="356" t="s">
        <v>169</v>
      </c>
      <c r="AA29" s="357"/>
      <c r="AB29" s="357"/>
      <c r="AC29" s="357"/>
      <c r="AD29" s="357"/>
      <c r="AE29" s="357"/>
      <c r="AF29" s="357"/>
      <c r="AG29" s="358"/>
      <c r="AH29" s="359">
        <v>170</v>
      </c>
      <c r="AI29" s="360"/>
      <c r="AJ29" s="360"/>
      <c r="AK29" s="360"/>
      <c r="AL29" s="361"/>
      <c r="AM29" s="359">
        <v>523105</v>
      </c>
      <c r="AN29" s="360"/>
      <c r="AO29" s="360"/>
      <c r="AP29" s="360"/>
      <c r="AQ29" s="360"/>
      <c r="AR29" s="361"/>
      <c r="AS29" s="359">
        <v>3077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92.4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2127267</v>
      </c>
      <c r="BO30" s="387"/>
      <c r="BP30" s="387"/>
      <c r="BQ30" s="387"/>
      <c r="BR30" s="387"/>
      <c r="BS30" s="387"/>
      <c r="BT30" s="387"/>
      <c r="BU30" s="388"/>
      <c r="BV30" s="386">
        <v>2011293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農業集落排水特別会計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松山衛生事務組合（一般会計）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砥部町土地開発公社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とべの館特別会計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愛媛県市町総合事務組合（退職手当事業分）</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砥部町産業開発公社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とべ温泉特別会計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愛媛県市町総合事務組合（消防補償事業分）</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㈱グリーンキーパー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浄化槽特別会計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愛媛県市町総合事務組合（交通災害事業分）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愛媛県市町総合事務組合（自治会館事業分）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愛媛県市町総合事務組合（議員公務災害事業分）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愛媛県市町総合事務組合（共通経費分）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伊予市・伊予郡養護老人ホーム組合（一般会計）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大洲・喜多衛生事務組合（一般会計）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伊予消防等事務組合（一般会計）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1" t="s">
        <v>24</v>
      </c>
      <c r="C41" s="1182"/>
      <c r="D41" s="81"/>
      <c r="E41" s="1183" t="s">
        <v>25</v>
      </c>
      <c r="F41" s="1183"/>
      <c r="G41" s="1183"/>
      <c r="H41" s="1184"/>
      <c r="I41" s="82">
        <v>6212</v>
      </c>
      <c r="J41" s="83">
        <v>5948</v>
      </c>
      <c r="K41" s="83">
        <v>6586</v>
      </c>
      <c r="L41" s="83">
        <v>6353</v>
      </c>
      <c r="M41" s="84">
        <v>6181</v>
      </c>
    </row>
    <row r="42" spans="2:13" ht="27.75" customHeight="1" x14ac:dyDescent="0.15">
      <c r="B42" s="1171"/>
      <c r="C42" s="1172"/>
      <c r="D42" s="85"/>
      <c r="E42" s="1175" t="s">
        <v>26</v>
      </c>
      <c r="F42" s="1175"/>
      <c r="G42" s="1175"/>
      <c r="H42" s="1176"/>
      <c r="I42" s="86">
        <v>263</v>
      </c>
      <c r="J42" s="87">
        <v>234</v>
      </c>
      <c r="K42" s="87">
        <v>170</v>
      </c>
      <c r="L42" s="87">
        <v>163</v>
      </c>
      <c r="M42" s="88" t="s">
        <v>482</v>
      </c>
    </row>
    <row r="43" spans="2:13" ht="27.75" customHeight="1" x14ac:dyDescent="0.15">
      <c r="B43" s="1171"/>
      <c r="C43" s="1172"/>
      <c r="D43" s="85"/>
      <c r="E43" s="1175" t="s">
        <v>27</v>
      </c>
      <c r="F43" s="1175"/>
      <c r="G43" s="1175"/>
      <c r="H43" s="1176"/>
      <c r="I43" s="86">
        <v>1431</v>
      </c>
      <c r="J43" s="87">
        <v>2870</v>
      </c>
      <c r="K43" s="87">
        <v>3021</v>
      </c>
      <c r="L43" s="87">
        <v>3591</v>
      </c>
      <c r="M43" s="88">
        <v>3582</v>
      </c>
    </row>
    <row r="44" spans="2:13" ht="27.75" customHeight="1" x14ac:dyDescent="0.15">
      <c r="B44" s="1171"/>
      <c r="C44" s="1172"/>
      <c r="D44" s="85"/>
      <c r="E44" s="1175" t="s">
        <v>28</v>
      </c>
      <c r="F44" s="1175"/>
      <c r="G44" s="1175"/>
      <c r="H44" s="1176"/>
      <c r="I44" s="86">
        <v>203</v>
      </c>
      <c r="J44" s="87">
        <v>181</v>
      </c>
      <c r="K44" s="87">
        <v>357</v>
      </c>
      <c r="L44" s="87">
        <v>356</v>
      </c>
      <c r="M44" s="88">
        <v>372</v>
      </c>
    </row>
    <row r="45" spans="2:13" ht="27.75" customHeight="1" x14ac:dyDescent="0.15">
      <c r="B45" s="1171"/>
      <c r="C45" s="1172"/>
      <c r="D45" s="85"/>
      <c r="E45" s="1175" t="s">
        <v>29</v>
      </c>
      <c r="F45" s="1175"/>
      <c r="G45" s="1175"/>
      <c r="H45" s="1176"/>
      <c r="I45" s="86">
        <v>857</v>
      </c>
      <c r="J45" s="87">
        <v>792</v>
      </c>
      <c r="K45" s="87">
        <v>773</v>
      </c>
      <c r="L45" s="87">
        <v>700</v>
      </c>
      <c r="M45" s="88">
        <v>605</v>
      </c>
    </row>
    <row r="46" spans="2:13" ht="27.75" customHeight="1" x14ac:dyDescent="0.15">
      <c r="B46" s="1171"/>
      <c r="C46" s="1172"/>
      <c r="D46" s="85"/>
      <c r="E46" s="1175" t="s">
        <v>30</v>
      </c>
      <c r="F46" s="1175"/>
      <c r="G46" s="1175"/>
      <c r="H46" s="1176"/>
      <c r="I46" s="86" t="s">
        <v>482</v>
      </c>
      <c r="J46" s="87" t="s">
        <v>482</v>
      </c>
      <c r="K46" s="87" t="s">
        <v>482</v>
      </c>
      <c r="L46" s="87" t="s">
        <v>482</v>
      </c>
      <c r="M46" s="88" t="s">
        <v>482</v>
      </c>
    </row>
    <row r="47" spans="2:13" ht="27.75" customHeight="1" x14ac:dyDescent="0.15">
      <c r="B47" s="1171"/>
      <c r="C47" s="1172"/>
      <c r="D47" s="85"/>
      <c r="E47" s="1175" t="s">
        <v>31</v>
      </c>
      <c r="F47" s="1175"/>
      <c r="G47" s="1175"/>
      <c r="H47" s="1176"/>
      <c r="I47" s="86" t="s">
        <v>482</v>
      </c>
      <c r="J47" s="87" t="s">
        <v>482</v>
      </c>
      <c r="K47" s="87" t="s">
        <v>482</v>
      </c>
      <c r="L47" s="87" t="s">
        <v>482</v>
      </c>
      <c r="M47" s="88" t="s">
        <v>482</v>
      </c>
    </row>
    <row r="48" spans="2:13" ht="27.75" customHeight="1" x14ac:dyDescent="0.15">
      <c r="B48" s="1173"/>
      <c r="C48" s="1174"/>
      <c r="D48" s="85"/>
      <c r="E48" s="1175" t="s">
        <v>32</v>
      </c>
      <c r="F48" s="1175"/>
      <c r="G48" s="1175"/>
      <c r="H48" s="1176"/>
      <c r="I48" s="86" t="s">
        <v>482</v>
      </c>
      <c r="J48" s="87" t="s">
        <v>482</v>
      </c>
      <c r="K48" s="87" t="s">
        <v>482</v>
      </c>
      <c r="L48" s="87" t="s">
        <v>482</v>
      </c>
      <c r="M48" s="88" t="s">
        <v>482</v>
      </c>
    </row>
    <row r="49" spans="2:13" ht="27.75" customHeight="1" x14ac:dyDescent="0.15">
      <c r="B49" s="1169" t="s">
        <v>33</v>
      </c>
      <c r="C49" s="1170"/>
      <c r="D49" s="89"/>
      <c r="E49" s="1175" t="s">
        <v>34</v>
      </c>
      <c r="F49" s="1175"/>
      <c r="G49" s="1175"/>
      <c r="H49" s="1176"/>
      <c r="I49" s="86">
        <v>3190</v>
      </c>
      <c r="J49" s="87">
        <v>3509</v>
      </c>
      <c r="K49" s="87">
        <v>3523</v>
      </c>
      <c r="L49" s="87">
        <v>3662</v>
      </c>
      <c r="M49" s="88">
        <v>3710</v>
      </c>
    </row>
    <row r="50" spans="2:13" ht="27.75" customHeight="1" x14ac:dyDescent="0.15">
      <c r="B50" s="1171"/>
      <c r="C50" s="1172"/>
      <c r="D50" s="85"/>
      <c r="E50" s="1175" t="s">
        <v>35</v>
      </c>
      <c r="F50" s="1175"/>
      <c r="G50" s="1175"/>
      <c r="H50" s="1176"/>
      <c r="I50" s="86">
        <v>253</v>
      </c>
      <c r="J50" s="87">
        <v>220</v>
      </c>
      <c r="K50" s="87">
        <v>189</v>
      </c>
      <c r="L50" s="87">
        <v>177</v>
      </c>
      <c r="M50" s="88">
        <v>168</v>
      </c>
    </row>
    <row r="51" spans="2:13" ht="27.75" customHeight="1" x14ac:dyDescent="0.15">
      <c r="B51" s="1173"/>
      <c r="C51" s="1174"/>
      <c r="D51" s="85"/>
      <c r="E51" s="1175" t="s">
        <v>36</v>
      </c>
      <c r="F51" s="1175"/>
      <c r="G51" s="1175"/>
      <c r="H51" s="1176"/>
      <c r="I51" s="86">
        <v>6685</v>
      </c>
      <c r="J51" s="87">
        <v>6772</v>
      </c>
      <c r="K51" s="87">
        <v>7256</v>
      </c>
      <c r="L51" s="87">
        <v>7456</v>
      </c>
      <c r="M51" s="88">
        <v>7450</v>
      </c>
    </row>
    <row r="52" spans="2:13" ht="27.75" customHeight="1" thickBot="1" x14ac:dyDescent="0.2">
      <c r="B52" s="1177" t="s">
        <v>37</v>
      </c>
      <c r="C52" s="1178"/>
      <c r="D52" s="90"/>
      <c r="E52" s="1179" t="s">
        <v>38</v>
      </c>
      <c r="F52" s="1179"/>
      <c r="G52" s="1179"/>
      <c r="H52" s="1180"/>
      <c r="I52" s="91">
        <v>-1163</v>
      </c>
      <c r="J52" s="92">
        <v>-477</v>
      </c>
      <c r="K52" s="92">
        <v>-61</v>
      </c>
      <c r="L52" s="92">
        <v>-131</v>
      </c>
      <c r="M52" s="93">
        <v>-588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26175</v>
      </c>
      <c r="E3" s="116"/>
      <c r="F3" s="117">
        <v>49426</v>
      </c>
      <c r="G3" s="118"/>
      <c r="H3" s="119"/>
    </row>
    <row r="4" spans="1:8" x14ac:dyDescent="0.15">
      <c r="A4" s="120"/>
      <c r="B4" s="121"/>
      <c r="C4" s="122"/>
      <c r="D4" s="123">
        <v>21434</v>
      </c>
      <c r="E4" s="124"/>
      <c r="F4" s="125">
        <v>26568</v>
      </c>
      <c r="G4" s="126"/>
      <c r="H4" s="127"/>
    </row>
    <row r="5" spans="1:8" x14ac:dyDescent="0.15">
      <c r="A5" s="108" t="s">
        <v>514</v>
      </c>
      <c r="B5" s="113"/>
      <c r="C5" s="114"/>
      <c r="D5" s="115">
        <v>51556</v>
      </c>
      <c r="E5" s="116"/>
      <c r="F5" s="117">
        <v>42839</v>
      </c>
      <c r="G5" s="118"/>
      <c r="H5" s="119"/>
    </row>
    <row r="6" spans="1:8" x14ac:dyDescent="0.15">
      <c r="A6" s="120"/>
      <c r="B6" s="121"/>
      <c r="C6" s="122"/>
      <c r="D6" s="123">
        <v>28891</v>
      </c>
      <c r="E6" s="124"/>
      <c r="F6" s="125">
        <v>22027</v>
      </c>
      <c r="G6" s="126"/>
      <c r="H6" s="127"/>
    </row>
    <row r="7" spans="1:8" x14ac:dyDescent="0.15">
      <c r="A7" s="108" t="s">
        <v>515</v>
      </c>
      <c r="B7" s="113"/>
      <c r="C7" s="114"/>
      <c r="D7" s="115">
        <v>101096</v>
      </c>
      <c r="E7" s="116"/>
      <c r="F7" s="117">
        <v>46819</v>
      </c>
      <c r="G7" s="118"/>
      <c r="H7" s="119"/>
    </row>
    <row r="8" spans="1:8" x14ac:dyDescent="0.15">
      <c r="A8" s="120"/>
      <c r="B8" s="121"/>
      <c r="C8" s="122"/>
      <c r="D8" s="123">
        <v>25368</v>
      </c>
      <c r="E8" s="124"/>
      <c r="F8" s="125">
        <v>24121</v>
      </c>
      <c r="G8" s="126"/>
      <c r="H8" s="127"/>
    </row>
    <row r="9" spans="1:8" x14ac:dyDescent="0.15">
      <c r="A9" s="108" t="s">
        <v>516</v>
      </c>
      <c r="B9" s="113"/>
      <c r="C9" s="114"/>
      <c r="D9" s="115">
        <v>26770</v>
      </c>
      <c r="E9" s="116"/>
      <c r="F9" s="117">
        <v>53270</v>
      </c>
      <c r="G9" s="118"/>
      <c r="H9" s="119"/>
    </row>
    <row r="10" spans="1:8" x14ac:dyDescent="0.15">
      <c r="A10" s="120"/>
      <c r="B10" s="121"/>
      <c r="C10" s="122"/>
      <c r="D10" s="123">
        <v>23457</v>
      </c>
      <c r="E10" s="124"/>
      <c r="F10" s="125">
        <v>24316</v>
      </c>
      <c r="G10" s="126"/>
      <c r="H10" s="127"/>
    </row>
    <row r="11" spans="1:8" x14ac:dyDescent="0.15">
      <c r="A11" s="108" t="s">
        <v>517</v>
      </c>
      <c r="B11" s="113"/>
      <c r="C11" s="114"/>
      <c r="D11" s="115">
        <v>26196</v>
      </c>
      <c r="E11" s="116"/>
      <c r="F11" s="117">
        <v>53292</v>
      </c>
      <c r="G11" s="118"/>
      <c r="H11" s="119"/>
    </row>
    <row r="12" spans="1:8" x14ac:dyDescent="0.15">
      <c r="A12" s="120"/>
      <c r="B12" s="121"/>
      <c r="C12" s="128"/>
      <c r="D12" s="123">
        <v>25776</v>
      </c>
      <c r="E12" s="124"/>
      <c r="F12" s="125">
        <v>28900</v>
      </c>
      <c r="G12" s="126"/>
      <c r="H12" s="127"/>
    </row>
    <row r="13" spans="1:8" x14ac:dyDescent="0.15">
      <c r="A13" s="108"/>
      <c r="B13" s="113"/>
      <c r="C13" s="129"/>
      <c r="D13" s="130">
        <v>46359</v>
      </c>
      <c r="E13" s="131"/>
      <c r="F13" s="132">
        <v>49129</v>
      </c>
      <c r="G13" s="133"/>
      <c r="H13" s="119"/>
    </row>
    <row r="14" spans="1:8" x14ac:dyDescent="0.15">
      <c r="A14" s="120"/>
      <c r="B14" s="121"/>
      <c r="C14" s="122"/>
      <c r="D14" s="123">
        <v>24985</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14.41</v>
      </c>
      <c r="C19" s="134">
        <f>ROUND(VALUE(SUBSTITUTE(実質収支比率等に係る経年分析!G$48,"▲","-")),2)</f>
        <v>6.84</v>
      </c>
      <c r="D19" s="134">
        <f>ROUND(VALUE(SUBSTITUTE(実質収支比率等に係る経年分析!H$48,"▲","-")),2)</f>
        <v>11.71</v>
      </c>
      <c r="E19" s="134">
        <f>ROUND(VALUE(SUBSTITUTE(実質収支比率等に係る経年分析!I$48,"▲","-")),2)</f>
        <v>8.9</v>
      </c>
      <c r="F19" s="134">
        <f>ROUND(VALUE(SUBSTITUTE(実質収支比率等に係る経年分析!J$48,"▲","-")),2)</f>
        <v>11.47</v>
      </c>
    </row>
    <row r="20" spans="1:11" x14ac:dyDescent="0.15">
      <c r="A20" s="134" t="s">
        <v>43</v>
      </c>
      <c r="B20" s="134">
        <f>ROUND(VALUE(SUBSTITUTE(実質収支比率等に係る経年分析!F$47,"▲","-")),2)</f>
        <v>27.33</v>
      </c>
      <c r="C20" s="134">
        <f>ROUND(VALUE(SUBSTITUTE(実質収支比率等に係る経年分析!G$47,"▲","-")),2)</f>
        <v>25.85</v>
      </c>
      <c r="D20" s="134">
        <f>ROUND(VALUE(SUBSTITUTE(実質収支比率等に係る経年分析!H$47,"▲","-")),2)</f>
        <v>23.58</v>
      </c>
      <c r="E20" s="134">
        <f>ROUND(VALUE(SUBSTITUTE(実質収支比率等に係る経年分析!I$47,"▲","-")),2)</f>
        <v>28.75</v>
      </c>
      <c r="F20" s="134">
        <f>ROUND(VALUE(SUBSTITUTE(実質収支比率等に係る経年分析!J$47,"▲","-")),2)</f>
        <v>27.51</v>
      </c>
    </row>
    <row r="21" spans="1:11" x14ac:dyDescent="0.15">
      <c r="A21" s="134" t="s">
        <v>44</v>
      </c>
      <c r="B21" s="134">
        <f>IF(ISNUMBER(VALUE(SUBSTITUTE(実質収支比率等に係る経年分析!F$49,"▲","-"))),ROUND(VALUE(SUBSTITUTE(実質収支比率等に係る経年分析!F$49,"▲","-")),2),NA())</f>
        <v>4.26</v>
      </c>
      <c r="C21" s="134">
        <f>IF(ISNUMBER(VALUE(SUBSTITUTE(実質収支比率等に係る経年分析!G$49,"▲","-"))),ROUND(VALUE(SUBSTITUTE(実質収支比率等に係る経年分析!G$49,"▲","-")),2),NA())</f>
        <v>-17.190000000000001</v>
      </c>
      <c r="D21" s="134">
        <f>IF(ISNUMBER(VALUE(SUBSTITUTE(実質収支比率等に係る経年分析!H$49,"▲","-"))),ROUND(VALUE(SUBSTITUTE(実質収支比率等に係る経年分析!H$49,"▲","-")),2),NA())</f>
        <v>0.46</v>
      </c>
      <c r="E21" s="134">
        <f>IF(ISNUMBER(VALUE(SUBSTITUTE(実質収支比率等に係る経年分析!I$49,"▲","-"))),ROUND(VALUE(SUBSTITUTE(実質収支比率等に係る経年分析!I$49,"▲","-")),2),NA())</f>
        <v>1.1499999999999999</v>
      </c>
      <c r="F21" s="134">
        <f>IF(ISNUMBER(VALUE(SUBSTITUTE(実質収支比率等に係る経年分析!J$49,"▲","-"))),ROUND(VALUE(SUBSTITUTE(実質収支比率等に係る経年分析!J$49,"▲","-")),2),NA())</f>
        <v>-0.49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x14ac:dyDescent="0.15">
      <c r="A30" s="135" t="str">
        <f>IF(連結実質赤字比率に係る赤字・黒字の構成分析!C$40="",NA(),連結実質赤字比率に係る赤字・黒字の構成分析!C$40)</f>
        <v>とべ温泉特別会計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x14ac:dyDescent="0.15">
      <c r="A31" s="135" t="str">
        <f>IF(連結実質赤字比率に係る赤字・黒字の構成分析!C$39="",NA(),連結実質赤字比率に係る赤字・黒字の構成分析!C$39)</f>
        <v>浄化槽特別会計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0.66</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v>
      </c>
    </row>
    <row r="33" spans="1:16" x14ac:dyDescent="0.15">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2.2000000000000002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f>IF(ROUND(VALUE(SUBSTITUTE(連結実質赤字比率に係る赤字・黒字の構成分析!H$37,"▲", "-")), 2) &lt; 0, ABS(ROUND(VALUE(SUBSTITUTE(連結実質赤字比率に係る赤字・黒字の構成分析!H$37,"▲", "-")), 2)), NA())</f>
        <v>0.62</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3.93</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4.1500000000000004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8.1199999999999992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641</v>
      </c>
      <c r="E42" s="136"/>
      <c r="F42" s="136"/>
      <c r="G42" s="136">
        <f>'実質公債費比率（分子）の構造'!L$52</f>
        <v>669</v>
      </c>
      <c r="H42" s="136"/>
      <c r="I42" s="136"/>
      <c r="J42" s="136">
        <f>'実質公債費比率（分子）の構造'!M$52</f>
        <v>668</v>
      </c>
      <c r="K42" s="136"/>
      <c r="L42" s="136"/>
      <c r="M42" s="136">
        <f>'実質公債費比率（分子）の構造'!N$52</f>
        <v>728</v>
      </c>
      <c r="N42" s="136"/>
      <c r="O42" s="136"/>
      <c r="P42" s="136">
        <f>'実質公債費比率（分子）の構造'!O$52</f>
        <v>794</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32</v>
      </c>
      <c r="C44" s="136"/>
      <c r="D44" s="136"/>
      <c r="E44" s="136">
        <f>'実質公債費比率（分子）の構造'!L$50</f>
        <v>31</v>
      </c>
      <c r="F44" s="136"/>
      <c r="G44" s="136"/>
      <c r="H44" s="136">
        <f>'実質公債費比率（分子）の構造'!M$50</f>
        <v>31</v>
      </c>
      <c r="I44" s="136"/>
      <c r="J44" s="136"/>
      <c r="K44" s="136">
        <f>'実質公債費比率（分子）の構造'!N$50</f>
        <v>8</v>
      </c>
      <c r="L44" s="136"/>
      <c r="M44" s="136"/>
      <c r="N44" s="136">
        <f>'実質公債費比率（分子）の構造'!O$50</f>
        <v>8</v>
      </c>
      <c r="O44" s="136"/>
      <c r="P44" s="136"/>
    </row>
    <row r="45" spans="1:16" x14ac:dyDescent="0.15">
      <c r="A45" s="136" t="s">
        <v>54</v>
      </c>
      <c r="B45" s="136">
        <f>'実質公債費比率（分子）の構造'!K$49</f>
        <v>35</v>
      </c>
      <c r="C45" s="136"/>
      <c r="D45" s="136"/>
      <c r="E45" s="136">
        <f>'実質公債費比率（分子）の構造'!L$49</f>
        <v>26</v>
      </c>
      <c r="F45" s="136"/>
      <c r="G45" s="136"/>
      <c r="H45" s="136">
        <f>'実質公債費比率（分子）の構造'!M$49</f>
        <v>22</v>
      </c>
      <c r="I45" s="136"/>
      <c r="J45" s="136"/>
      <c r="K45" s="136">
        <f>'実質公債費比率（分子）の構造'!N$49</f>
        <v>20</v>
      </c>
      <c r="L45" s="136"/>
      <c r="M45" s="136"/>
      <c r="N45" s="136">
        <f>'実質公債費比率（分子）の構造'!O$49</f>
        <v>24</v>
      </c>
      <c r="O45" s="136"/>
      <c r="P45" s="136"/>
    </row>
    <row r="46" spans="1:16" x14ac:dyDescent="0.15">
      <c r="A46" s="136" t="s">
        <v>55</v>
      </c>
      <c r="B46" s="136">
        <f>'実質公債費比率（分子）の構造'!K$48</f>
        <v>13</v>
      </c>
      <c r="C46" s="136"/>
      <c r="D46" s="136"/>
      <c r="E46" s="136">
        <f>'実質公債費比率（分子）の構造'!L$48</f>
        <v>41</v>
      </c>
      <c r="F46" s="136"/>
      <c r="G46" s="136"/>
      <c r="H46" s="136">
        <f>'実質公債費比率（分子）の構造'!M$48</f>
        <v>49</v>
      </c>
      <c r="I46" s="136"/>
      <c r="J46" s="136"/>
      <c r="K46" s="136">
        <f>'実質公債費比率（分子）の構造'!N$48</f>
        <v>90</v>
      </c>
      <c r="L46" s="136"/>
      <c r="M46" s="136"/>
      <c r="N46" s="136">
        <f>'実質公債費比率（分子）の構造'!O$48</f>
        <v>90</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925</v>
      </c>
      <c r="C49" s="136"/>
      <c r="D49" s="136"/>
      <c r="E49" s="136">
        <f>'実質公債費比率（分子）の構造'!L$45</f>
        <v>900</v>
      </c>
      <c r="F49" s="136"/>
      <c r="G49" s="136"/>
      <c r="H49" s="136">
        <f>'実質公債費比率（分子）の構造'!M$45</f>
        <v>831</v>
      </c>
      <c r="I49" s="136"/>
      <c r="J49" s="136"/>
      <c r="K49" s="136">
        <f>'実質公債費比率（分子）の構造'!N$45</f>
        <v>795</v>
      </c>
      <c r="L49" s="136"/>
      <c r="M49" s="136"/>
      <c r="N49" s="136">
        <f>'実質公債費比率（分子）の構造'!O$45</f>
        <v>758</v>
      </c>
      <c r="O49" s="136"/>
      <c r="P49" s="136"/>
    </row>
    <row r="50" spans="1:16" x14ac:dyDescent="0.15">
      <c r="A50" s="136" t="s">
        <v>58</v>
      </c>
      <c r="B50" s="136" t="e">
        <f>NA()</f>
        <v>#N/A</v>
      </c>
      <c r="C50" s="136">
        <f>IF(ISNUMBER('実質公債費比率（分子）の構造'!K$53),'実質公債費比率（分子）の構造'!K$53,NA())</f>
        <v>364</v>
      </c>
      <c r="D50" s="136" t="e">
        <f>NA()</f>
        <v>#N/A</v>
      </c>
      <c r="E50" s="136" t="e">
        <f>NA()</f>
        <v>#N/A</v>
      </c>
      <c r="F50" s="136">
        <f>IF(ISNUMBER('実質公債費比率（分子）の構造'!L$53),'実質公債費比率（分子）の構造'!L$53,NA())</f>
        <v>329</v>
      </c>
      <c r="G50" s="136" t="e">
        <f>NA()</f>
        <v>#N/A</v>
      </c>
      <c r="H50" s="136" t="e">
        <f>NA()</f>
        <v>#N/A</v>
      </c>
      <c r="I50" s="136">
        <f>IF(ISNUMBER('実質公債費比率（分子）の構造'!M$53),'実質公債費比率（分子）の構造'!M$53,NA())</f>
        <v>265</v>
      </c>
      <c r="J50" s="136" t="e">
        <f>NA()</f>
        <v>#N/A</v>
      </c>
      <c r="K50" s="136" t="e">
        <f>NA()</f>
        <v>#N/A</v>
      </c>
      <c r="L50" s="136">
        <f>IF(ISNUMBER('実質公債費比率（分子）の構造'!N$53),'実質公債費比率（分子）の構造'!N$53,NA())</f>
        <v>185</v>
      </c>
      <c r="M50" s="136" t="e">
        <f>NA()</f>
        <v>#N/A</v>
      </c>
      <c r="N50" s="136" t="e">
        <f>NA()</f>
        <v>#N/A</v>
      </c>
      <c r="O50" s="136">
        <f>IF(ISNUMBER('実質公債費比率（分子）の構造'!O$53),'実質公債費比率（分子）の構造'!O$53,NA())</f>
        <v>86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6685</v>
      </c>
      <c r="E56" s="135"/>
      <c r="F56" s="135"/>
      <c r="G56" s="135">
        <f>'将来負担比率（分子）の構造'!J$51</f>
        <v>6772</v>
      </c>
      <c r="H56" s="135"/>
      <c r="I56" s="135"/>
      <c r="J56" s="135">
        <f>'将来負担比率（分子）の構造'!K$51</f>
        <v>7256</v>
      </c>
      <c r="K56" s="135"/>
      <c r="L56" s="135"/>
      <c r="M56" s="135">
        <f>'将来負担比率（分子）の構造'!L$51</f>
        <v>7456</v>
      </c>
      <c r="N56" s="135"/>
      <c r="O56" s="135"/>
      <c r="P56" s="135">
        <f>'将来負担比率（分子）の構造'!M$51</f>
        <v>7450</v>
      </c>
    </row>
    <row r="57" spans="1:16" x14ac:dyDescent="0.15">
      <c r="A57" s="135" t="s">
        <v>35</v>
      </c>
      <c r="B57" s="135"/>
      <c r="C57" s="135"/>
      <c r="D57" s="135">
        <f>'将来負担比率（分子）の構造'!I$50</f>
        <v>253</v>
      </c>
      <c r="E57" s="135"/>
      <c r="F57" s="135"/>
      <c r="G57" s="135">
        <f>'将来負担比率（分子）の構造'!J$50</f>
        <v>220</v>
      </c>
      <c r="H57" s="135"/>
      <c r="I57" s="135"/>
      <c r="J57" s="135">
        <f>'将来負担比率（分子）の構造'!K$50</f>
        <v>189</v>
      </c>
      <c r="K57" s="135"/>
      <c r="L57" s="135"/>
      <c r="M57" s="135">
        <f>'将来負担比率（分子）の構造'!L$50</f>
        <v>177</v>
      </c>
      <c r="N57" s="135"/>
      <c r="O57" s="135"/>
      <c r="P57" s="135">
        <f>'将来負担比率（分子）の構造'!M$50</f>
        <v>168</v>
      </c>
    </row>
    <row r="58" spans="1:16" x14ac:dyDescent="0.15">
      <c r="A58" s="135" t="s">
        <v>34</v>
      </c>
      <c r="B58" s="135"/>
      <c r="C58" s="135"/>
      <c r="D58" s="135">
        <f>'将来負担比率（分子）の構造'!I$49</f>
        <v>3190</v>
      </c>
      <c r="E58" s="135"/>
      <c r="F58" s="135"/>
      <c r="G58" s="135">
        <f>'将来負担比率（分子）の構造'!J$49</f>
        <v>3509</v>
      </c>
      <c r="H58" s="135"/>
      <c r="I58" s="135"/>
      <c r="J58" s="135">
        <f>'将来負担比率（分子）の構造'!K$49</f>
        <v>3523</v>
      </c>
      <c r="K58" s="135"/>
      <c r="L58" s="135"/>
      <c r="M58" s="135">
        <f>'将来負担比率（分子）の構造'!L$49</f>
        <v>3662</v>
      </c>
      <c r="N58" s="135"/>
      <c r="O58" s="135"/>
      <c r="P58" s="135">
        <f>'将来負担比率（分子）の構造'!M$49</f>
        <v>3710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857</v>
      </c>
      <c r="C62" s="135"/>
      <c r="D62" s="135"/>
      <c r="E62" s="135">
        <f>'将来負担比率（分子）の構造'!J$45</f>
        <v>792</v>
      </c>
      <c r="F62" s="135"/>
      <c r="G62" s="135"/>
      <c r="H62" s="135">
        <f>'将来負担比率（分子）の構造'!K$45</f>
        <v>773</v>
      </c>
      <c r="I62" s="135"/>
      <c r="J62" s="135"/>
      <c r="K62" s="135">
        <f>'将来負担比率（分子）の構造'!L$45</f>
        <v>700</v>
      </c>
      <c r="L62" s="135"/>
      <c r="M62" s="135"/>
      <c r="N62" s="135">
        <f>'将来負担比率（分子）の構造'!M$45</f>
        <v>605</v>
      </c>
      <c r="O62" s="135"/>
      <c r="P62" s="135"/>
    </row>
    <row r="63" spans="1:16" x14ac:dyDescent="0.15">
      <c r="A63" s="135" t="s">
        <v>28</v>
      </c>
      <c r="B63" s="135">
        <f>'将来負担比率（分子）の構造'!I$44</f>
        <v>203</v>
      </c>
      <c r="C63" s="135"/>
      <c r="D63" s="135"/>
      <c r="E63" s="135">
        <f>'将来負担比率（分子）の構造'!J$44</f>
        <v>181</v>
      </c>
      <c r="F63" s="135"/>
      <c r="G63" s="135"/>
      <c r="H63" s="135">
        <f>'将来負担比率（分子）の構造'!K$44</f>
        <v>357</v>
      </c>
      <c r="I63" s="135"/>
      <c r="J63" s="135"/>
      <c r="K63" s="135">
        <f>'将来負担比率（分子）の構造'!L$44</f>
        <v>356</v>
      </c>
      <c r="L63" s="135"/>
      <c r="M63" s="135"/>
      <c r="N63" s="135">
        <f>'将来負担比率（分子）の構造'!M$44</f>
        <v>372</v>
      </c>
      <c r="O63" s="135"/>
      <c r="P63" s="135"/>
    </row>
    <row r="64" spans="1:16" x14ac:dyDescent="0.15">
      <c r="A64" s="135" t="s">
        <v>27</v>
      </c>
      <c r="B64" s="135">
        <f>'将来負担比率（分子）の構造'!I$43</f>
        <v>1431</v>
      </c>
      <c r="C64" s="135"/>
      <c r="D64" s="135"/>
      <c r="E64" s="135">
        <f>'将来負担比率（分子）の構造'!J$43</f>
        <v>2870</v>
      </c>
      <c r="F64" s="135"/>
      <c r="G64" s="135"/>
      <c r="H64" s="135">
        <f>'将来負担比率（分子）の構造'!K$43</f>
        <v>3021</v>
      </c>
      <c r="I64" s="135"/>
      <c r="J64" s="135"/>
      <c r="K64" s="135">
        <f>'将来負担比率（分子）の構造'!L$43</f>
        <v>3591</v>
      </c>
      <c r="L64" s="135"/>
      <c r="M64" s="135"/>
      <c r="N64" s="135">
        <f>'将来負担比率（分子）の構造'!M$43</f>
        <v>3582</v>
      </c>
      <c r="O64" s="135"/>
      <c r="P64" s="135"/>
    </row>
    <row r="65" spans="1:16" x14ac:dyDescent="0.15">
      <c r="A65" s="135" t="s">
        <v>26</v>
      </c>
      <c r="B65" s="135">
        <f>'将来負担比率（分子）の構造'!I$42</f>
        <v>263</v>
      </c>
      <c r="C65" s="135"/>
      <c r="D65" s="135"/>
      <c r="E65" s="135">
        <f>'将来負担比率（分子）の構造'!J$42</f>
        <v>234</v>
      </c>
      <c r="F65" s="135"/>
      <c r="G65" s="135"/>
      <c r="H65" s="135">
        <f>'将来負担比率（分子）の構造'!K$42</f>
        <v>170</v>
      </c>
      <c r="I65" s="135"/>
      <c r="J65" s="135"/>
      <c r="K65" s="135">
        <f>'将来負担比率（分子）の構造'!L$42</f>
        <v>163</v>
      </c>
      <c r="L65" s="135"/>
      <c r="M65" s="135"/>
      <c r="N65" s="135" t="str">
        <f>'将来負担比率（分子）の構造'!M$42</f>
        <v>-</v>
      </c>
      <c r="O65" s="135"/>
      <c r="P65" s="135"/>
    </row>
    <row r="66" spans="1:16" x14ac:dyDescent="0.15">
      <c r="A66" s="135" t="s">
        <v>25</v>
      </c>
      <c r="B66" s="135">
        <f>'将来負担比率（分子）の構造'!I$41</f>
        <v>6212</v>
      </c>
      <c r="C66" s="135"/>
      <c r="D66" s="135"/>
      <c r="E66" s="135">
        <f>'将来負担比率（分子）の構造'!J$41</f>
        <v>5948</v>
      </c>
      <c r="F66" s="135"/>
      <c r="G66" s="135"/>
      <c r="H66" s="135">
        <f>'将来負担比率（分子）の構造'!K$41</f>
        <v>6586</v>
      </c>
      <c r="I66" s="135"/>
      <c r="J66" s="135"/>
      <c r="K66" s="135">
        <f>'将来負担比率（分子）の構造'!L$41</f>
        <v>6353</v>
      </c>
      <c r="L66" s="135"/>
      <c r="M66" s="135"/>
      <c r="N66" s="135">
        <f>'将来負担比率（分子）の構造'!M$41</f>
        <v>6181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2" sqref="R32:Y32"/>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2175217</v>
      </c>
      <c r="S5" s="639"/>
      <c r="T5" s="639"/>
      <c r="U5" s="639"/>
      <c r="V5" s="639"/>
      <c r="W5" s="639"/>
      <c r="X5" s="639"/>
      <c r="Y5" s="686"/>
      <c r="Z5" s="699">
        <v>26.7</v>
      </c>
      <c r="AA5" s="699"/>
      <c r="AB5" s="699"/>
      <c r="AC5" s="699"/>
      <c r="AD5" s="700">
        <v>2175217</v>
      </c>
      <c r="AE5" s="700"/>
      <c r="AF5" s="700"/>
      <c r="AG5" s="700"/>
      <c r="AH5" s="700"/>
      <c r="AI5" s="700"/>
      <c r="AJ5" s="700"/>
      <c r="AK5" s="700"/>
      <c r="AL5" s="687">
        <v>42.6</v>
      </c>
      <c r="AM5" s="656"/>
      <c r="AN5" s="656"/>
      <c r="AO5" s="688"/>
      <c r="AP5" s="675" t="s">
        <v>207</v>
      </c>
      <c r="AQ5" s="676"/>
      <c r="AR5" s="676"/>
      <c r="AS5" s="676"/>
      <c r="AT5" s="676"/>
      <c r="AU5" s="676"/>
      <c r="AV5" s="676"/>
      <c r="AW5" s="676"/>
      <c r="AX5" s="676"/>
      <c r="AY5" s="676"/>
      <c r="AZ5" s="676"/>
      <c r="BA5" s="676"/>
      <c r="BB5" s="676"/>
      <c r="BC5" s="676"/>
      <c r="BD5" s="676"/>
      <c r="BE5" s="676"/>
      <c r="BF5" s="677"/>
      <c r="BG5" s="588">
        <v>2175217</v>
      </c>
      <c r="BH5" s="589"/>
      <c r="BI5" s="589"/>
      <c r="BJ5" s="589"/>
      <c r="BK5" s="589"/>
      <c r="BL5" s="589"/>
      <c r="BM5" s="589"/>
      <c r="BN5" s="590"/>
      <c r="BO5" s="641">
        <v>100</v>
      </c>
      <c r="BP5" s="641"/>
      <c r="BQ5" s="641"/>
      <c r="BR5" s="641"/>
      <c r="BS5" s="642">
        <v>38372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71049</v>
      </c>
      <c r="S6" s="589"/>
      <c r="T6" s="589"/>
      <c r="U6" s="589"/>
      <c r="V6" s="589"/>
      <c r="W6" s="589"/>
      <c r="X6" s="589"/>
      <c r="Y6" s="590"/>
      <c r="Z6" s="641">
        <v>0.9</v>
      </c>
      <c r="AA6" s="641"/>
      <c r="AB6" s="641"/>
      <c r="AC6" s="641"/>
      <c r="AD6" s="642">
        <v>71049</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2175217</v>
      </c>
      <c r="BH6" s="589"/>
      <c r="BI6" s="589"/>
      <c r="BJ6" s="589"/>
      <c r="BK6" s="589"/>
      <c r="BL6" s="589"/>
      <c r="BM6" s="589"/>
      <c r="BN6" s="590"/>
      <c r="BO6" s="641">
        <v>100</v>
      </c>
      <c r="BP6" s="641"/>
      <c r="BQ6" s="641"/>
      <c r="BR6" s="641"/>
      <c r="BS6" s="642">
        <v>38372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112835</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112835</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6899</v>
      </c>
      <c r="S7" s="589"/>
      <c r="T7" s="589"/>
      <c r="U7" s="589"/>
      <c r="V7" s="589"/>
      <c r="W7" s="589"/>
      <c r="X7" s="589"/>
      <c r="Y7" s="590"/>
      <c r="Z7" s="641">
        <v>0.1</v>
      </c>
      <c r="AA7" s="641"/>
      <c r="AB7" s="641"/>
      <c r="AC7" s="641"/>
      <c r="AD7" s="642">
        <v>6899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986186</v>
      </c>
      <c r="BH7" s="589"/>
      <c r="BI7" s="589"/>
      <c r="BJ7" s="589"/>
      <c r="BK7" s="589"/>
      <c r="BL7" s="589"/>
      <c r="BM7" s="589"/>
      <c r="BN7" s="590"/>
      <c r="BO7" s="641">
        <v>45.3</v>
      </c>
      <c r="BP7" s="641"/>
      <c r="BQ7" s="641"/>
      <c r="BR7" s="641"/>
      <c r="BS7" s="642">
        <v>38372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1032899</v>
      </c>
      <c r="CS7" s="589"/>
      <c r="CT7" s="589"/>
      <c r="CU7" s="589"/>
      <c r="CV7" s="589"/>
      <c r="CW7" s="589"/>
      <c r="CX7" s="589"/>
      <c r="CY7" s="590"/>
      <c r="CZ7" s="641">
        <v>14</v>
      </c>
      <c r="DA7" s="641"/>
      <c r="DB7" s="641"/>
      <c r="DC7" s="641"/>
      <c r="DD7" s="594">
        <v>32639</v>
      </c>
      <c r="DE7" s="589"/>
      <c r="DF7" s="589"/>
      <c r="DG7" s="589"/>
      <c r="DH7" s="589"/>
      <c r="DI7" s="589"/>
      <c r="DJ7" s="589"/>
      <c r="DK7" s="589"/>
      <c r="DL7" s="589"/>
      <c r="DM7" s="589"/>
      <c r="DN7" s="589"/>
      <c r="DO7" s="589"/>
      <c r="DP7" s="590"/>
      <c r="DQ7" s="594">
        <v>930144</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15599</v>
      </c>
      <c r="S8" s="589"/>
      <c r="T8" s="589"/>
      <c r="U8" s="589"/>
      <c r="V8" s="589"/>
      <c r="W8" s="589"/>
      <c r="X8" s="589"/>
      <c r="Y8" s="590"/>
      <c r="Z8" s="641">
        <v>0.2</v>
      </c>
      <c r="AA8" s="641"/>
      <c r="AB8" s="641"/>
      <c r="AC8" s="641"/>
      <c r="AD8" s="642">
        <v>15599</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33842</v>
      </c>
      <c r="BH8" s="589"/>
      <c r="BI8" s="589"/>
      <c r="BJ8" s="589"/>
      <c r="BK8" s="589"/>
      <c r="BL8" s="589"/>
      <c r="BM8" s="589"/>
      <c r="BN8" s="590"/>
      <c r="BO8" s="641">
        <v>1.6</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2312875</v>
      </c>
      <c r="CS8" s="589"/>
      <c r="CT8" s="589"/>
      <c r="CU8" s="589"/>
      <c r="CV8" s="589"/>
      <c r="CW8" s="589"/>
      <c r="CX8" s="589"/>
      <c r="CY8" s="590"/>
      <c r="CZ8" s="641">
        <v>31.4</v>
      </c>
      <c r="DA8" s="641"/>
      <c r="DB8" s="641"/>
      <c r="DC8" s="641"/>
      <c r="DD8" s="594">
        <v>38927</v>
      </c>
      <c r="DE8" s="589"/>
      <c r="DF8" s="589"/>
      <c r="DG8" s="589"/>
      <c r="DH8" s="589"/>
      <c r="DI8" s="589"/>
      <c r="DJ8" s="589"/>
      <c r="DK8" s="589"/>
      <c r="DL8" s="589"/>
      <c r="DM8" s="589"/>
      <c r="DN8" s="589"/>
      <c r="DO8" s="589"/>
      <c r="DP8" s="590"/>
      <c r="DQ8" s="594">
        <v>1377657</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10227</v>
      </c>
      <c r="S9" s="589"/>
      <c r="T9" s="589"/>
      <c r="U9" s="589"/>
      <c r="V9" s="589"/>
      <c r="W9" s="589"/>
      <c r="X9" s="589"/>
      <c r="Y9" s="590"/>
      <c r="Z9" s="641">
        <v>0.1</v>
      </c>
      <c r="AA9" s="641"/>
      <c r="AB9" s="641"/>
      <c r="AC9" s="641"/>
      <c r="AD9" s="642">
        <v>10227</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718675</v>
      </c>
      <c r="BH9" s="589"/>
      <c r="BI9" s="589"/>
      <c r="BJ9" s="589"/>
      <c r="BK9" s="589"/>
      <c r="BL9" s="589"/>
      <c r="BM9" s="589"/>
      <c r="BN9" s="590"/>
      <c r="BO9" s="641">
        <v>33</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760319</v>
      </c>
      <c r="CS9" s="589"/>
      <c r="CT9" s="589"/>
      <c r="CU9" s="589"/>
      <c r="CV9" s="589"/>
      <c r="CW9" s="589"/>
      <c r="CX9" s="589"/>
      <c r="CY9" s="590"/>
      <c r="CZ9" s="641">
        <v>10.3</v>
      </c>
      <c r="DA9" s="641"/>
      <c r="DB9" s="641"/>
      <c r="DC9" s="641"/>
      <c r="DD9" s="594">
        <v>3924</v>
      </c>
      <c r="DE9" s="589"/>
      <c r="DF9" s="589"/>
      <c r="DG9" s="589"/>
      <c r="DH9" s="589"/>
      <c r="DI9" s="589"/>
      <c r="DJ9" s="589"/>
      <c r="DK9" s="589"/>
      <c r="DL9" s="589"/>
      <c r="DM9" s="589"/>
      <c r="DN9" s="589"/>
      <c r="DO9" s="589"/>
      <c r="DP9" s="590"/>
      <c r="DQ9" s="594">
        <v>564086</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220771</v>
      </c>
      <c r="S10" s="589"/>
      <c r="T10" s="589"/>
      <c r="U10" s="589"/>
      <c r="V10" s="589"/>
      <c r="W10" s="589"/>
      <c r="X10" s="589"/>
      <c r="Y10" s="590"/>
      <c r="Z10" s="641">
        <v>2.7</v>
      </c>
      <c r="AA10" s="641"/>
      <c r="AB10" s="641"/>
      <c r="AC10" s="641"/>
      <c r="AD10" s="642">
        <v>220771</v>
      </c>
      <c r="AE10" s="642"/>
      <c r="AF10" s="642"/>
      <c r="AG10" s="642"/>
      <c r="AH10" s="642"/>
      <c r="AI10" s="642"/>
      <c r="AJ10" s="642"/>
      <c r="AK10" s="642"/>
      <c r="AL10" s="611">
        <v>4.3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65246</v>
      </c>
      <c r="BH10" s="589"/>
      <c r="BI10" s="589"/>
      <c r="BJ10" s="589"/>
      <c r="BK10" s="589"/>
      <c r="BL10" s="589"/>
      <c r="BM10" s="589"/>
      <c r="BN10" s="590"/>
      <c r="BO10" s="641">
        <v>3</v>
      </c>
      <c r="BP10" s="641"/>
      <c r="BQ10" s="641"/>
      <c r="BR10" s="641"/>
      <c r="BS10" s="594">
        <v>10874</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26387</v>
      </c>
      <c r="CS10" s="589"/>
      <c r="CT10" s="589"/>
      <c r="CU10" s="589"/>
      <c r="CV10" s="589"/>
      <c r="CW10" s="589"/>
      <c r="CX10" s="589"/>
      <c r="CY10" s="590"/>
      <c r="CZ10" s="641">
        <v>0.4</v>
      </c>
      <c r="DA10" s="641"/>
      <c r="DB10" s="641"/>
      <c r="DC10" s="641"/>
      <c r="DD10" s="594" t="s">
        <v>220</v>
      </c>
      <c r="DE10" s="589"/>
      <c r="DF10" s="589"/>
      <c r="DG10" s="589"/>
      <c r="DH10" s="589"/>
      <c r="DI10" s="589"/>
      <c r="DJ10" s="589"/>
      <c r="DK10" s="589"/>
      <c r="DL10" s="589"/>
      <c r="DM10" s="589"/>
      <c r="DN10" s="589"/>
      <c r="DO10" s="589"/>
      <c r="DP10" s="590"/>
      <c r="DQ10" s="594">
        <v>1387</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168423</v>
      </c>
      <c r="BH11" s="589"/>
      <c r="BI11" s="589"/>
      <c r="BJ11" s="589"/>
      <c r="BK11" s="589"/>
      <c r="BL11" s="589"/>
      <c r="BM11" s="589"/>
      <c r="BN11" s="590"/>
      <c r="BO11" s="641">
        <v>7.7</v>
      </c>
      <c r="BP11" s="641"/>
      <c r="BQ11" s="641"/>
      <c r="BR11" s="641"/>
      <c r="BS11" s="594">
        <v>27498</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214723</v>
      </c>
      <c r="CS11" s="589"/>
      <c r="CT11" s="589"/>
      <c r="CU11" s="589"/>
      <c r="CV11" s="589"/>
      <c r="CW11" s="589"/>
      <c r="CX11" s="589"/>
      <c r="CY11" s="590"/>
      <c r="CZ11" s="641">
        <v>2.9</v>
      </c>
      <c r="DA11" s="641"/>
      <c r="DB11" s="641"/>
      <c r="DC11" s="641"/>
      <c r="DD11" s="594">
        <v>3946</v>
      </c>
      <c r="DE11" s="589"/>
      <c r="DF11" s="589"/>
      <c r="DG11" s="589"/>
      <c r="DH11" s="589"/>
      <c r="DI11" s="589"/>
      <c r="DJ11" s="589"/>
      <c r="DK11" s="589"/>
      <c r="DL11" s="589"/>
      <c r="DM11" s="589"/>
      <c r="DN11" s="589"/>
      <c r="DO11" s="589"/>
      <c r="DP11" s="590"/>
      <c r="DQ11" s="594">
        <v>161638</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996347</v>
      </c>
      <c r="BH12" s="589"/>
      <c r="BI12" s="589"/>
      <c r="BJ12" s="589"/>
      <c r="BK12" s="589"/>
      <c r="BL12" s="589"/>
      <c r="BM12" s="589"/>
      <c r="BN12" s="590"/>
      <c r="BO12" s="641">
        <v>45.8</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209052</v>
      </c>
      <c r="CS12" s="589"/>
      <c r="CT12" s="589"/>
      <c r="CU12" s="589"/>
      <c r="CV12" s="589"/>
      <c r="CW12" s="589"/>
      <c r="CX12" s="589"/>
      <c r="CY12" s="590"/>
      <c r="CZ12" s="641">
        <v>2.8</v>
      </c>
      <c r="DA12" s="641"/>
      <c r="DB12" s="641"/>
      <c r="DC12" s="641"/>
      <c r="DD12" s="594">
        <v>6937</v>
      </c>
      <c r="DE12" s="589"/>
      <c r="DF12" s="589"/>
      <c r="DG12" s="589"/>
      <c r="DH12" s="589"/>
      <c r="DI12" s="589"/>
      <c r="DJ12" s="589"/>
      <c r="DK12" s="589"/>
      <c r="DL12" s="589"/>
      <c r="DM12" s="589"/>
      <c r="DN12" s="589"/>
      <c r="DO12" s="589"/>
      <c r="DP12" s="590"/>
      <c r="DQ12" s="594">
        <v>106743</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8648</v>
      </c>
      <c r="S13" s="589"/>
      <c r="T13" s="589"/>
      <c r="U13" s="589"/>
      <c r="V13" s="589"/>
      <c r="W13" s="589"/>
      <c r="X13" s="589"/>
      <c r="Y13" s="590"/>
      <c r="Z13" s="641">
        <v>0.1</v>
      </c>
      <c r="AA13" s="641"/>
      <c r="AB13" s="641"/>
      <c r="AC13" s="641"/>
      <c r="AD13" s="642">
        <v>8648</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985438</v>
      </c>
      <c r="BH13" s="589"/>
      <c r="BI13" s="589"/>
      <c r="BJ13" s="589"/>
      <c r="BK13" s="589"/>
      <c r="BL13" s="589"/>
      <c r="BM13" s="589"/>
      <c r="BN13" s="590"/>
      <c r="BO13" s="641">
        <v>45.3</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626298</v>
      </c>
      <c r="CS13" s="589"/>
      <c r="CT13" s="589"/>
      <c r="CU13" s="589"/>
      <c r="CV13" s="589"/>
      <c r="CW13" s="589"/>
      <c r="CX13" s="589"/>
      <c r="CY13" s="590"/>
      <c r="CZ13" s="641">
        <v>8.5</v>
      </c>
      <c r="DA13" s="641"/>
      <c r="DB13" s="641"/>
      <c r="DC13" s="641"/>
      <c r="DD13" s="594">
        <v>365581</v>
      </c>
      <c r="DE13" s="589"/>
      <c r="DF13" s="589"/>
      <c r="DG13" s="589"/>
      <c r="DH13" s="589"/>
      <c r="DI13" s="589"/>
      <c r="DJ13" s="589"/>
      <c r="DK13" s="589"/>
      <c r="DL13" s="589"/>
      <c r="DM13" s="589"/>
      <c r="DN13" s="589"/>
      <c r="DO13" s="589"/>
      <c r="DP13" s="590"/>
      <c r="DQ13" s="594">
        <v>451035</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58584</v>
      </c>
      <c r="BH14" s="589"/>
      <c r="BI14" s="589"/>
      <c r="BJ14" s="589"/>
      <c r="BK14" s="589"/>
      <c r="BL14" s="589"/>
      <c r="BM14" s="589"/>
      <c r="BN14" s="590"/>
      <c r="BO14" s="641">
        <v>2.7</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443344</v>
      </c>
      <c r="CS14" s="589"/>
      <c r="CT14" s="589"/>
      <c r="CU14" s="589"/>
      <c r="CV14" s="589"/>
      <c r="CW14" s="589"/>
      <c r="CX14" s="589"/>
      <c r="CY14" s="590"/>
      <c r="CZ14" s="641">
        <v>6</v>
      </c>
      <c r="DA14" s="641"/>
      <c r="DB14" s="641"/>
      <c r="DC14" s="641"/>
      <c r="DD14" s="594">
        <v>22532</v>
      </c>
      <c r="DE14" s="589"/>
      <c r="DF14" s="589"/>
      <c r="DG14" s="589"/>
      <c r="DH14" s="589"/>
      <c r="DI14" s="589"/>
      <c r="DJ14" s="589"/>
      <c r="DK14" s="589"/>
      <c r="DL14" s="589"/>
      <c r="DM14" s="589"/>
      <c r="DN14" s="589"/>
      <c r="DO14" s="589"/>
      <c r="DP14" s="590"/>
      <c r="DQ14" s="594">
        <v>418572</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11712</v>
      </c>
      <c r="S15" s="589"/>
      <c r="T15" s="589"/>
      <c r="U15" s="589"/>
      <c r="V15" s="589"/>
      <c r="W15" s="589"/>
      <c r="X15" s="589"/>
      <c r="Y15" s="590"/>
      <c r="Z15" s="641">
        <v>0.1</v>
      </c>
      <c r="AA15" s="641"/>
      <c r="AB15" s="641"/>
      <c r="AC15" s="641"/>
      <c r="AD15" s="642">
        <v>11712</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134100</v>
      </c>
      <c r="BH15" s="589"/>
      <c r="BI15" s="589"/>
      <c r="BJ15" s="589"/>
      <c r="BK15" s="589"/>
      <c r="BL15" s="589"/>
      <c r="BM15" s="589"/>
      <c r="BN15" s="590"/>
      <c r="BO15" s="641">
        <v>6.2</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859636</v>
      </c>
      <c r="CS15" s="589"/>
      <c r="CT15" s="589"/>
      <c r="CU15" s="589"/>
      <c r="CV15" s="589"/>
      <c r="CW15" s="589"/>
      <c r="CX15" s="589"/>
      <c r="CY15" s="590"/>
      <c r="CZ15" s="641">
        <v>11.7</v>
      </c>
      <c r="DA15" s="641"/>
      <c r="DB15" s="641"/>
      <c r="DC15" s="641"/>
      <c r="DD15" s="594">
        <v>97736</v>
      </c>
      <c r="DE15" s="589"/>
      <c r="DF15" s="589"/>
      <c r="DG15" s="589"/>
      <c r="DH15" s="589"/>
      <c r="DI15" s="589"/>
      <c r="DJ15" s="589"/>
      <c r="DK15" s="589"/>
      <c r="DL15" s="589"/>
      <c r="DM15" s="589"/>
      <c r="DN15" s="589"/>
      <c r="DO15" s="589"/>
      <c r="DP15" s="590"/>
      <c r="DQ15" s="594">
        <v>665491</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2808255</v>
      </c>
      <c r="S16" s="589"/>
      <c r="T16" s="589"/>
      <c r="U16" s="589"/>
      <c r="V16" s="589"/>
      <c r="W16" s="589"/>
      <c r="X16" s="589"/>
      <c r="Y16" s="590"/>
      <c r="Z16" s="641">
        <v>34.4</v>
      </c>
      <c r="AA16" s="641"/>
      <c r="AB16" s="641"/>
      <c r="AC16" s="641"/>
      <c r="AD16" s="642">
        <v>2581727</v>
      </c>
      <c r="AE16" s="642"/>
      <c r="AF16" s="642"/>
      <c r="AG16" s="642"/>
      <c r="AH16" s="642"/>
      <c r="AI16" s="642"/>
      <c r="AJ16" s="642"/>
      <c r="AK16" s="642"/>
      <c r="AL16" s="611">
        <v>50.6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2581727</v>
      </c>
      <c r="S17" s="589"/>
      <c r="T17" s="589"/>
      <c r="U17" s="589"/>
      <c r="V17" s="589"/>
      <c r="W17" s="589"/>
      <c r="X17" s="589"/>
      <c r="Y17" s="590"/>
      <c r="Z17" s="641">
        <v>31.7</v>
      </c>
      <c r="AA17" s="641"/>
      <c r="AB17" s="641"/>
      <c r="AC17" s="641"/>
      <c r="AD17" s="642">
        <v>2581727</v>
      </c>
      <c r="AE17" s="642"/>
      <c r="AF17" s="642"/>
      <c r="AG17" s="642"/>
      <c r="AH17" s="642"/>
      <c r="AI17" s="642"/>
      <c r="AJ17" s="642"/>
      <c r="AK17" s="642"/>
      <c r="AL17" s="611">
        <v>50.6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758136</v>
      </c>
      <c r="CS17" s="589"/>
      <c r="CT17" s="589"/>
      <c r="CU17" s="589"/>
      <c r="CV17" s="589"/>
      <c r="CW17" s="589"/>
      <c r="CX17" s="589"/>
      <c r="CY17" s="590"/>
      <c r="CZ17" s="641">
        <v>10.3</v>
      </c>
      <c r="DA17" s="641"/>
      <c r="DB17" s="641"/>
      <c r="DC17" s="641"/>
      <c r="DD17" s="594" t="s">
        <v>220</v>
      </c>
      <c r="DE17" s="589"/>
      <c r="DF17" s="589"/>
      <c r="DG17" s="589"/>
      <c r="DH17" s="589"/>
      <c r="DI17" s="589"/>
      <c r="DJ17" s="589"/>
      <c r="DK17" s="589"/>
      <c r="DL17" s="589"/>
      <c r="DM17" s="589"/>
      <c r="DN17" s="589"/>
      <c r="DO17" s="589"/>
      <c r="DP17" s="590"/>
      <c r="DQ17" s="594">
        <v>738422</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226528</v>
      </c>
      <c r="S18" s="589"/>
      <c r="T18" s="589"/>
      <c r="U18" s="589"/>
      <c r="V18" s="589"/>
      <c r="W18" s="589"/>
      <c r="X18" s="589"/>
      <c r="Y18" s="590"/>
      <c r="Z18" s="641">
        <v>2.8</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5328377</v>
      </c>
      <c r="S20" s="589"/>
      <c r="T20" s="589"/>
      <c r="U20" s="589"/>
      <c r="V20" s="589"/>
      <c r="W20" s="589"/>
      <c r="X20" s="589"/>
      <c r="Y20" s="590"/>
      <c r="Z20" s="641">
        <v>65.400000000000006</v>
      </c>
      <c r="AA20" s="641"/>
      <c r="AB20" s="641"/>
      <c r="AC20" s="641"/>
      <c r="AD20" s="642">
        <v>5101849</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7356504</v>
      </c>
      <c r="CS20" s="589"/>
      <c r="CT20" s="589"/>
      <c r="CU20" s="589"/>
      <c r="CV20" s="589"/>
      <c r="CW20" s="589"/>
      <c r="CX20" s="589"/>
      <c r="CY20" s="590"/>
      <c r="CZ20" s="641">
        <v>100</v>
      </c>
      <c r="DA20" s="641"/>
      <c r="DB20" s="641"/>
      <c r="DC20" s="641"/>
      <c r="DD20" s="594">
        <v>572222</v>
      </c>
      <c r="DE20" s="589"/>
      <c r="DF20" s="589"/>
      <c r="DG20" s="589"/>
      <c r="DH20" s="589"/>
      <c r="DI20" s="589"/>
      <c r="DJ20" s="589"/>
      <c r="DK20" s="589"/>
      <c r="DL20" s="589"/>
      <c r="DM20" s="589"/>
      <c r="DN20" s="589"/>
      <c r="DO20" s="589"/>
      <c r="DP20" s="590"/>
      <c r="DQ20" s="594">
        <v>5528010</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2447</v>
      </c>
      <c r="S21" s="589"/>
      <c r="T21" s="589"/>
      <c r="U21" s="589"/>
      <c r="V21" s="589"/>
      <c r="W21" s="589"/>
      <c r="X21" s="589"/>
      <c r="Y21" s="590"/>
      <c r="Z21" s="641">
        <v>0</v>
      </c>
      <c r="AA21" s="641"/>
      <c r="AB21" s="641"/>
      <c r="AC21" s="641"/>
      <c r="AD21" s="642">
        <v>2447</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107099</v>
      </c>
      <c r="S22" s="589"/>
      <c r="T22" s="589"/>
      <c r="U22" s="589"/>
      <c r="V22" s="589"/>
      <c r="W22" s="589"/>
      <c r="X22" s="589"/>
      <c r="Y22" s="590"/>
      <c r="Z22" s="641">
        <v>1.3</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229042</v>
      </c>
      <c r="S23" s="589"/>
      <c r="T23" s="589"/>
      <c r="U23" s="589"/>
      <c r="V23" s="589"/>
      <c r="W23" s="589"/>
      <c r="X23" s="589"/>
      <c r="Y23" s="590"/>
      <c r="Z23" s="641">
        <v>2.8</v>
      </c>
      <c r="AA23" s="641"/>
      <c r="AB23" s="641"/>
      <c r="AC23" s="641"/>
      <c r="AD23" s="642" t="s">
        <v>220</v>
      </c>
      <c r="AE23" s="642"/>
      <c r="AF23" s="642"/>
      <c r="AG23" s="642"/>
      <c r="AH23" s="642"/>
      <c r="AI23" s="642"/>
      <c r="AJ23" s="642"/>
      <c r="AK23" s="642"/>
      <c r="AL23" s="611" t="s">
        <v>220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106009</v>
      </c>
      <c r="S24" s="589"/>
      <c r="T24" s="589"/>
      <c r="U24" s="589"/>
      <c r="V24" s="589"/>
      <c r="W24" s="589"/>
      <c r="X24" s="589"/>
      <c r="Y24" s="590"/>
      <c r="Z24" s="641">
        <v>1.3</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3224058</v>
      </c>
      <c r="CS24" s="639"/>
      <c r="CT24" s="639"/>
      <c r="CU24" s="639"/>
      <c r="CV24" s="639"/>
      <c r="CW24" s="639"/>
      <c r="CX24" s="639"/>
      <c r="CY24" s="686"/>
      <c r="CZ24" s="690">
        <v>43.8</v>
      </c>
      <c r="DA24" s="691"/>
      <c r="DB24" s="691"/>
      <c r="DC24" s="692"/>
      <c r="DD24" s="685">
        <v>2383118</v>
      </c>
      <c r="DE24" s="639"/>
      <c r="DF24" s="639"/>
      <c r="DG24" s="639"/>
      <c r="DH24" s="639"/>
      <c r="DI24" s="639"/>
      <c r="DJ24" s="639"/>
      <c r="DK24" s="686"/>
      <c r="DL24" s="685">
        <v>2374276</v>
      </c>
      <c r="DM24" s="639"/>
      <c r="DN24" s="639"/>
      <c r="DO24" s="639"/>
      <c r="DP24" s="639"/>
      <c r="DQ24" s="639"/>
      <c r="DR24" s="639"/>
      <c r="DS24" s="639"/>
      <c r="DT24" s="639"/>
      <c r="DU24" s="639"/>
      <c r="DV24" s="686"/>
      <c r="DW24" s="687">
        <v>43.9</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601887</v>
      </c>
      <c r="S25" s="589"/>
      <c r="T25" s="589"/>
      <c r="U25" s="589"/>
      <c r="V25" s="589"/>
      <c r="W25" s="589"/>
      <c r="X25" s="589"/>
      <c r="Y25" s="590"/>
      <c r="Z25" s="641">
        <v>7.4</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1578169</v>
      </c>
      <c r="CS25" s="607"/>
      <c r="CT25" s="607"/>
      <c r="CU25" s="607"/>
      <c r="CV25" s="607"/>
      <c r="CW25" s="607"/>
      <c r="CX25" s="607"/>
      <c r="CY25" s="608"/>
      <c r="CZ25" s="591">
        <v>21.5</v>
      </c>
      <c r="DA25" s="609"/>
      <c r="DB25" s="609"/>
      <c r="DC25" s="610"/>
      <c r="DD25" s="594">
        <v>1409519</v>
      </c>
      <c r="DE25" s="607"/>
      <c r="DF25" s="607"/>
      <c r="DG25" s="607"/>
      <c r="DH25" s="607"/>
      <c r="DI25" s="607"/>
      <c r="DJ25" s="607"/>
      <c r="DK25" s="608"/>
      <c r="DL25" s="594">
        <v>1400877</v>
      </c>
      <c r="DM25" s="607"/>
      <c r="DN25" s="607"/>
      <c r="DO25" s="607"/>
      <c r="DP25" s="607"/>
      <c r="DQ25" s="607"/>
      <c r="DR25" s="607"/>
      <c r="DS25" s="607"/>
      <c r="DT25" s="607"/>
      <c r="DU25" s="607"/>
      <c r="DV25" s="608"/>
      <c r="DW25" s="611">
        <v>25.9</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1053936</v>
      </c>
      <c r="CS26" s="589"/>
      <c r="CT26" s="589"/>
      <c r="CU26" s="589"/>
      <c r="CV26" s="589"/>
      <c r="CW26" s="589"/>
      <c r="CX26" s="589"/>
      <c r="CY26" s="590"/>
      <c r="CZ26" s="591">
        <v>14.3</v>
      </c>
      <c r="DA26" s="609"/>
      <c r="DB26" s="609"/>
      <c r="DC26" s="610"/>
      <c r="DD26" s="594">
        <v>900994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423270</v>
      </c>
      <c r="S27" s="589"/>
      <c r="T27" s="589"/>
      <c r="U27" s="589"/>
      <c r="V27" s="589"/>
      <c r="W27" s="589"/>
      <c r="X27" s="589"/>
      <c r="Y27" s="590"/>
      <c r="Z27" s="641">
        <v>5.2</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2175217</v>
      </c>
      <c r="BH27" s="589"/>
      <c r="BI27" s="589"/>
      <c r="BJ27" s="589"/>
      <c r="BK27" s="589"/>
      <c r="BL27" s="589"/>
      <c r="BM27" s="589"/>
      <c r="BN27" s="590"/>
      <c r="BO27" s="641">
        <v>100</v>
      </c>
      <c r="BP27" s="641"/>
      <c r="BQ27" s="641"/>
      <c r="BR27" s="641"/>
      <c r="BS27" s="594">
        <v>38372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887753</v>
      </c>
      <c r="CS27" s="607"/>
      <c r="CT27" s="607"/>
      <c r="CU27" s="607"/>
      <c r="CV27" s="607"/>
      <c r="CW27" s="607"/>
      <c r="CX27" s="607"/>
      <c r="CY27" s="608"/>
      <c r="CZ27" s="591">
        <v>12.1</v>
      </c>
      <c r="DA27" s="609"/>
      <c r="DB27" s="609"/>
      <c r="DC27" s="610"/>
      <c r="DD27" s="594">
        <v>235177</v>
      </c>
      <c r="DE27" s="607"/>
      <c r="DF27" s="607"/>
      <c r="DG27" s="607"/>
      <c r="DH27" s="607"/>
      <c r="DI27" s="607"/>
      <c r="DJ27" s="607"/>
      <c r="DK27" s="608"/>
      <c r="DL27" s="594">
        <v>235177</v>
      </c>
      <c r="DM27" s="607"/>
      <c r="DN27" s="607"/>
      <c r="DO27" s="607"/>
      <c r="DP27" s="607"/>
      <c r="DQ27" s="607"/>
      <c r="DR27" s="607"/>
      <c r="DS27" s="607"/>
      <c r="DT27" s="607"/>
      <c r="DU27" s="607"/>
      <c r="DV27" s="608"/>
      <c r="DW27" s="611">
        <v>4.4000000000000004</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4356</v>
      </c>
      <c r="S28" s="589"/>
      <c r="T28" s="589"/>
      <c r="U28" s="589"/>
      <c r="V28" s="589"/>
      <c r="W28" s="589"/>
      <c r="X28" s="589"/>
      <c r="Y28" s="590"/>
      <c r="Z28" s="641">
        <v>0.1</v>
      </c>
      <c r="AA28" s="641"/>
      <c r="AB28" s="641"/>
      <c r="AC28" s="641"/>
      <c r="AD28" s="642">
        <v>62</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758136</v>
      </c>
      <c r="CS28" s="589"/>
      <c r="CT28" s="589"/>
      <c r="CU28" s="589"/>
      <c r="CV28" s="589"/>
      <c r="CW28" s="589"/>
      <c r="CX28" s="589"/>
      <c r="CY28" s="590"/>
      <c r="CZ28" s="591">
        <v>10.3</v>
      </c>
      <c r="DA28" s="609"/>
      <c r="DB28" s="609"/>
      <c r="DC28" s="610"/>
      <c r="DD28" s="594">
        <v>738422</v>
      </c>
      <c r="DE28" s="589"/>
      <c r="DF28" s="589"/>
      <c r="DG28" s="589"/>
      <c r="DH28" s="589"/>
      <c r="DI28" s="589"/>
      <c r="DJ28" s="589"/>
      <c r="DK28" s="590"/>
      <c r="DL28" s="594">
        <v>738222</v>
      </c>
      <c r="DM28" s="589"/>
      <c r="DN28" s="589"/>
      <c r="DO28" s="589"/>
      <c r="DP28" s="589"/>
      <c r="DQ28" s="589"/>
      <c r="DR28" s="589"/>
      <c r="DS28" s="589"/>
      <c r="DT28" s="589"/>
      <c r="DU28" s="589"/>
      <c r="DV28" s="590"/>
      <c r="DW28" s="611">
        <v>13.7</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2853</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758136</v>
      </c>
      <c r="CS29" s="607"/>
      <c r="CT29" s="607"/>
      <c r="CU29" s="607"/>
      <c r="CV29" s="607"/>
      <c r="CW29" s="607"/>
      <c r="CX29" s="607"/>
      <c r="CY29" s="608"/>
      <c r="CZ29" s="591">
        <v>10.3</v>
      </c>
      <c r="DA29" s="609"/>
      <c r="DB29" s="609"/>
      <c r="DC29" s="610"/>
      <c r="DD29" s="594">
        <v>738422</v>
      </c>
      <c r="DE29" s="607"/>
      <c r="DF29" s="607"/>
      <c r="DG29" s="607"/>
      <c r="DH29" s="607"/>
      <c r="DI29" s="607"/>
      <c r="DJ29" s="607"/>
      <c r="DK29" s="608"/>
      <c r="DL29" s="594">
        <v>738222</v>
      </c>
      <c r="DM29" s="607"/>
      <c r="DN29" s="607"/>
      <c r="DO29" s="607"/>
      <c r="DP29" s="607"/>
      <c r="DQ29" s="607"/>
      <c r="DR29" s="607"/>
      <c r="DS29" s="607"/>
      <c r="DT29" s="607"/>
      <c r="DU29" s="607"/>
      <c r="DV29" s="608"/>
      <c r="DW29" s="611">
        <v>13.7</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224356</v>
      </c>
      <c r="S30" s="589"/>
      <c r="T30" s="589"/>
      <c r="U30" s="589"/>
      <c r="V30" s="589"/>
      <c r="W30" s="589"/>
      <c r="X30" s="589"/>
      <c r="Y30" s="590"/>
      <c r="Z30" s="641">
        <v>2.8</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v>
      </c>
      <c r="BH30" s="655"/>
      <c r="BI30" s="655"/>
      <c r="BJ30" s="655"/>
      <c r="BK30" s="655"/>
      <c r="BL30" s="655"/>
      <c r="BM30" s="656">
        <v>97.7</v>
      </c>
      <c r="BN30" s="655"/>
      <c r="BO30" s="655"/>
      <c r="BP30" s="655"/>
      <c r="BQ30" s="657"/>
      <c r="BR30" s="654">
        <v>98.8</v>
      </c>
      <c r="BS30" s="655"/>
      <c r="BT30" s="655"/>
      <c r="BU30" s="655"/>
      <c r="BV30" s="655"/>
      <c r="BW30" s="655"/>
      <c r="BX30" s="656">
        <v>97.1</v>
      </c>
      <c r="BY30" s="655"/>
      <c r="BZ30" s="655"/>
      <c r="CA30" s="655"/>
      <c r="CB30" s="657"/>
      <c r="CD30" s="660"/>
      <c r="CE30" s="661"/>
      <c r="CF30" s="625" t="s">
        <v>292</v>
      </c>
      <c r="CG30" s="622"/>
      <c r="CH30" s="622"/>
      <c r="CI30" s="622"/>
      <c r="CJ30" s="622"/>
      <c r="CK30" s="622"/>
      <c r="CL30" s="622"/>
      <c r="CM30" s="622"/>
      <c r="CN30" s="622"/>
      <c r="CO30" s="622"/>
      <c r="CP30" s="622"/>
      <c r="CQ30" s="623"/>
      <c r="CR30" s="588">
        <v>685542</v>
      </c>
      <c r="CS30" s="589"/>
      <c r="CT30" s="589"/>
      <c r="CU30" s="589"/>
      <c r="CV30" s="589"/>
      <c r="CW30" s="589"/>
      <c r="CX30" s="589"/>
      <c r="CY30" s="590"/>
      <c r="CZ30" s="591">
        <v>9.3000000000000007</v>
      </c>
      <c r="DA30" s="609"/>
      <c r="DB30" s="609"/>
      <c r="DC30" s="610"/>
      <c r="DD30" s="594">
        <v>665828</v>
      </c>
      <c r="DE30" s="589"/>
      <c r="DF30" s="589"/>
      <c r="DG30" s="589"/>
      <c r="DH30" s="589"/>
      <c r="DI30" s="589"/>
      <c r="DJ30" s="589"/>
      <c r="DK30" s="590"/>
      <c r="DL30" s="594">
        <v>665628</v>
      </c>
      <c r="DM30" s="589"/>
      <c r="DN30" s="589"/>
      <c r="DO30" s="589"/>
      <c r="DP30" s="589"/>
      <c r="DQ30" s="589"/>
      <c r="DR30" s="589"/>
      <c r="DS30" s="589"/>
      <c r="DT30" s="589"/>
      <c r="DU30" s="589"/>
      <c r="DV30" s="590"/>
      <c r="DW30" s="611">
        <v>12.3</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430759</v>
      </c>
      <c r="S31" s="589"/>
      <c r="T31" s="589"/>
      <c r="U31" s="589"/>
      <c r="V31" s="589"/>
      <c r="W31" s="589"/>
      <c r="X31" s="589"/>
      <c r="Y31" s="590"/>
      <c r="Z31" s="641">
        <v>5.3</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99.1</v>
      </c>
      <c r="BH31" s="607"/>
      <c r="BI31" s="607"/>
      <c r="BJ31" s="607"/>
      <c r="BK31" s="607"/>
      <c r="BL31" s="607"/>
      <c r="BM31" s="643">
        <v>97.7</v>
      </c>
      <c r="BN31" s="653"/>
      <c r="BO31" s="653"/>
      <c r="BP31" s="653"/>
      <c r="BQ31" s="617"/>
      <c r="BR31" s="652">
        <v>98.9</v>
      </c>
      <c r="BS31" s="607"/>
      <c r="BT31" s="607"/>
      <c r="BU31" s="607"/>
      <c r="BV31" s="607"/>
      <c r="BW31" s="607"/>
      <c r="BX31" s="643">
        <v>97</v>
      </c>
      <c r="BY31" s="653"/>
      <c r="BZ31" s="653"/>
      <c r="CA31" s="653"/>
      <c r="CB31" s="617"/>
      <c r="CD31" s="660"/>
      <c r="CE31" s="661"/>
      <c r="CF31" s="625" t="s">
        <v>296</v>
      </c>
      <c r="CG31" s="622"/>
      <c r="CH31" s="622"/>
      <c r="CI31" s="622"/>
      <c r="CJ31" s="622"/>
      <c r="CK31" s="622"/>
      <c r="CL31" s="622"/>
      <c r="CM31" s="622"/>
      <c r="CN31" s="622"/>
      <c r="CO31" s="622"/>
      <c r="CP31" s="622"/>
      <c r="CQ31" s="623"/>
      <c r="CR31" s="588">
        <v>72594</v>
      </c>
      <c r="CS31" s="607"/>
      <c r="CT31" s="607"/>
      <c r="CU31" s="607"/>
      <c r="CV31" s="607"/>
      <c r="CW31" s="607"/>
      <c r="CX31" s="607"/>
      <c r="CY31" s="608"/>
      <c r="CZ31" s="591">
        <v>1</v>
      </c>
      <c r="DA31" s="609"/>
      <c r="DB31" s="609"/>
      <c r="DC31" s="610"/>
      <c r="DD31" s="594">
        <v>72594</v>
      </c>
      <c r="DE31" s="607"/>
      <c r="DF31" s="607"/>
      <c r="DG31" s="607"/>
      <c r="DH31" s="607"/>
      <c r="DI31" s="607"/>
      <c r="DJ31" s="607"/>
      <c r="DK31" s="608"/>
      <c r="DL31" s="594">
        <v>72594</v>
      </c>
      <c r="DM31" s="607"/>
      <c r="DN31" s="607"/>
      <c r="DO31" s="607"/>
      <c r="DP31" s="607"/>
      <c r="DQ31" s="607"/>
      <c r="DR31" s="607"/>
      <c r="DS31" s="607"/>
      <c r="DT31" s="607"/>
      <c r="DU31" s="607"/>
      <c r="DV31" s="608"/>
      <c r="DW31" s="611">
        <v>1.3</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179059</v>
      </c>
      <c r="S32" s="589"/>
      <c r="T32" s="589"/>
      <c r="U32" s="589"/>
      <c r="V32" s="589"/>
      <c r="W32" s="589"/>
      <c r="X32" s="589"/>
      <c r="Y32" s="590"/>
      <c r="Z32" s="641">
        <v>2.2000000000000002</v>
      </c>
      <c r="AA32" s="641"/>
      <c r="AB32" s="641"/>
      <c r="AC32" s="641"/>
      <c r="AD32" s="642">
        <v>189</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98.8</v>
      </c>
      <c r="BH32" s="573"/>
      <c r="BI32" s="573"/>
      <c r="BJ32" s="573"/>
      <c r="BK32" s="573"/>
      <c r="BL32" s="573"/>
      <c r="BM32" s="636">
        <v>97.5</v>
      </c>
      <c r="BN32" s="573"/>
      <c r="BO32" s="573"/>
      <c r="BP32" s="573"/>
      <c r="BQ32" s="630"/>
      <c r="BR32" s="651">
        <v>98.5</v>
      </c>
      <c r="BS32" s="573"/>
      <c r="BT32" s="573"/>
      <c r="BU32" s="573"/>
      <c r="BV32" s="573"/>
      <c r="BW32" s="573"/>
      <c r="BX32" s="636">
        <v>96.8</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513200</v>
      </c>
      <c r="S33" s="589"/>
      <c r="T33" s="589"/>
      <c r="U33" s="589"/>
      <c r="V33" s="589"/>
      <c r="W33" s="589"/>
      <c r="X33" s="589"/>
      <c r="Y33" s="590"/>
      <c r="Z33" s="641">
        <v>6.3</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3560224</v>
      </c>
      <c r="CS33" s="607"/>
      <c r="CT33" s="607"/>
      <c r="CU33" s="607"/>
      <c r="CV33" s="607"/>
      <c r="CW33" s="607"/>
      <c r="CX33" s="607"/>
      <c r="CY33" s="608"/>
      <c r="CZ33" s="591">
        <v>48.4</v>
      </c>
      <c r="DA33" s="609"/>
      <c r="DB33" s="609"/>
      <c r="DC33" s="610"/>
      <c r="DD33" s="594">
        <v>2780987</v>
      </c>
      <c r="DE33" s="607"/>
      <c r="DF33" s="607"/>
      <c r="DG33" s="607"/>
      <c r="DH33" s="607"/>
      <c r="DI33" s="607"/>
      <c r="DJ33" s="607"/>
      <c r="DK33" s="608"/>
      <c r="DL33" s="594">
        <v>2159045</v>
      </c>
      <c r="DM33" s="607"/>
      <c r="DN33" s="607"/>
      <c r="DO33" s="607"/>
      <c r="DP33" s="607"/>
      <c r="DQ33" s="607"/>
      <c r="DR33" s="607"/>
      <c r="DS33" s="607"/>
      <c r="DT33" s="607"/>
      <c r="DU33" s="607"/>
      <c r="DV33" s="608"/>
      <c r="DW33" s="611">
        <v>39.9</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1404136</v>
      </c>
      <c r="CS34" s="589"/>
      <c r="CT34" s="589"/>
      <c r="CU34" s="589"/>
      <c r="CV34" s="589"/>
      <c r="CW34" s="589"/>
      <c r="CX34" s="589"/>
      <c r="CY34" s="590"/>
      <c r="CZ34" s="591">
        <v>19.100000000000001</v>
      </c>
      <c r="DA34" s="609"/>
      <c r="DB34" s="609"/>
      <c r="DC34" s="610"/>
      <c r="DD34" s="594">
        <v>954369</v>
      </c>
      <c r="DE34" s="589"/>
      <c r="DF34" s="589"/>
      <c r="DG34" s="589"/>
      <c r="DH34" s="589"/>
      <c r="DI34" s="589"/>
      <c r="DJ34" s="589"/>
      <c r="DK34" s="590"/>
      <c r="DL34" s="594">
        <v>755917</v>
      </c>
      <c r="DM34" s="589"/>
      <c r="DN34" s="589"/>
      <c r="DO34" s="589"/>
      <c r="DP34" s="589"/>
      <c r="DQ34" s="589"/>
      <c r="DR34" s="589"/>
      <c r="DS34" s="589"/>
      <c r="DT34" s="589"/>
      <c r="DU34" s="589"/>
      <c r="DV34" s="590"/>
      <c r="DW34" s="611">
        <v>14</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300000</v>
      </c>
      <c r="S35" s="589"/>
      <c r="T35" s="589"/>
      <c r="U35" s="589"/>
      <c r="V35" s="589"/>
      <c r="W35" s="589"/>
      <c r="X35" s="589"/>
      <c r="Y35" s="590"/>
      <c r="Z35" s="641">
        <v>3.7</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1096996</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211257</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76193</v>
      </c>
      <c r="CS35" s="607"/>
      <c r="CT35" s="607"/>
      <c r="CU35" s="607"/>
      <c r="CV35" s="607"/>
      <c r="CW35" s="607"/>
      <c r="CX35" s="607"/>
      <c r="CY35" s="608"/>
      <c r="CZ35" s="591">
        <v>1</v>
      </c>
      <c r="DA35" s="609"/>
      <c r="DB35" s="609"/>
      <c r="DC35" s="610"/>
      <c r="DD35" s="594">
        <v>76193</v>
      </c>
      <c r="DE35" s="607"/>
      <c r="DF35" s="607"/>
      <c r="DG35" s="607"/>
      <c r="DH35" s="607"/>
      <c r="DI35" s="607"/>
      <c r="DJ35" s="607"/>
      <c r="DK35" s="608"/>
      <c r="DL35" s="594">
        <v>76193</v>
      </c>
      <c r="DM35" s="607"/>
      <c r="DN35" s="607"/>
      <c r="DO35" s="607"/>
      <c r="DP35" s="607"/>
      <c r="DQ35" s="607"/>
      <c r="DR35" s="607"/>
      <c r="DS35" s="607"/>
      <c r="DT35" s="607"/>
      <c r="DU35" s="607"/>
      <c r="DV35" s="608"/>
      <c r="DW35" s="611">
        <v>1.4</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8152714</v>
      </c>
      <c r="S36" s="629"/>
      <c r="T36" s="629"/>
      <c r="U36" s="629"/>
      <c r="V36" s="629"/>
      <c r="W36" s="629"/>
      <c r="X36" s="629"/>
      <c r="Y36" s="632"/>
      <c r="Z36" s="633">
        <v>100</v>
      </c>
      <c r="AA36" s="633"/>
      <c r="AB36" s="633"/>
      <c r="AC36" s="633"/>
      <c r="AD36" s="634">
        <v>5104547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175146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160737</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904372</v>
      </c>
      <c r="CS36" s="589"/>
      <c r="CT36" s="589"/>
      <c r="CU36" s="589"/>
      <c r="CV36" s="589"/>
      <c r="CW36" s="589"/>
      <c r="CX36" s="589"/>
      <c r="CY36" s="590"/>
      <c r="CZ36" s="591">
        <v>12.3</v>
      </c>
      <c r="DA36" s="609"/>
      <c r="DB36" s="609"/>
      <c r="DC36" s="610"/>
      <c r="DD36" s="594">
        <v>790443</v>
      </c>
      <c r="DE36" s="589"/>
      <c r="DF36" s="589"/>
      <c r="DG36" s="589"/>
      <c r="DH36" s="589"/>
      <c r="DI36" s="589"/>
      <c r="DJ36" s="589"/>
      <c r="DK36" s="590"/>
      <c r="DL36" s="594">
        <v>638061</v>
      </c>
      <c r="DM36" s="589"/>
      <c r="DN36" s="589"/>
      <c r="DO36" s="589"/>
      <c r="DP36" s="589"/>
      <c r="DQ36" s="589"/>
      <c r="DR36" s="589"/>
      <c r="DS36" s="589"/>
      <c r="DT36" s="589"/>
      <c r="DU36" s="589"/>
      <c r="DV36" s="590"/>
      <c r="DW36" s="611">
        <v>11.8</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79597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3483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479908</v>
      </c>
      <c r="CS37" s="607"/>
      <c r="CT37" s="607"/>
      <c r="CU37" s="607"/>
      <c r="CV37" s="607"/>
      <c r="CW37" s="607"/>
      <c r="CX37" s="607"/>
      <c r="CY37" s="608"/>
      <c r="CZ37" s="591">
        <v>6.5</v>
      </c>
      <c r="DA37" s="609"/>
      <c r="DB37" s="609"/>
      <c r="DC37" s="610"/>
      <c r="DD37" s="594">
        <v>468724</v>
      </c>
      <c r="DE37" s="607"/>
      <c r="DF37" s="607"/>
      <c r="DG37" s="607"/>
      <c r="DH37" s="607"/>
      <c r="DI37" s="607"/>
      <c r="DJ37" s="607"/>
      <c r="DK37" s="608"/>
      <c r="DL37" s="594">
        <v>468724</v>
      </c>
      <c r="DM37" s="607"/>
      <c r="DN37" s="607"/>
      <c r="DO37" s="607"/>
      <c r="DP37" s="607"/>
      <c r="DQ37" s="607"/>
      <c r="DR37" s="607"/>
      <c r="DS37" s="607"/>
      <c r="DT37" s="607"/>
      <c r="DU37" s="607"/>
      <c r="DV37" s="608"/>
      <c r="DW37" s="611">
        <v>8.6999999999999993</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6001</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869159</v>
      </c>
      <c r="CS38" s="589"/>
      <c r="CT38" s="589"/>
      <c r="CU38" s="589"/>
      <c r="CV38" s="589"/>
      <c r="CW38" s="589"/>
      <c r="CX38" s="589"/>
      <c r="CY38" s="590"/>
      <c r="CZ38" s="591">
        <v>11.8</v>
      </c>
      <c r="DA38" s="609"/>
      <c r="DB38" s="609"/>
      <c r="DC38" s="610"/>
      <c r="DD38" s="594">
        <v>730399</v>
      </c>
      <c r="DE38" s="589"/>
      <c r="DF38" s="589"/>
      <c r="DG38" s="589"/>
      <c r="DH38" s="589"/>
      <c r="DI38" s="589"/>
      <c r="DJ38" s="589"/>
      <c r="DK38" s="590"/>
      <c r="DL38" s="594">
        <v>688874</v>
      </c>
      <c r="DM38" s="589"/>
      <c r="DN38" s="589"/>
      <c r="DO38" s="589"/>
      <c r="DP38" s="589"/>
      <c r="DQ38" s="589"/>
      <c r="DR38" s="589"/>
      <c r="DS38" s="589"/>
      <c r="DT38" s="589"/>
      <c r="DU38" s="589"/>
      <c r="DV38" s="590"/>
      <c r="DW38" s="611">
        <v>12.7</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87</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175974</v>
      </c>
      <c r="CS39" s="607"/>
      <c r="CT39" s="607"/>
      <c r="CU39" s="607"/>
      <c r="CV39" s="607"/>
      <c r="CW39" s="607"/>
      <c r="CX39" s="607"/>
      <c r="CY39" s="608"/>
      <c r="CZ39" s="591">
        <v>2.4</v>
      </c>
      <c r="DA39" s="609"/>
      <c r="DB39" s="609"/>
      <c r="DC39" s="610"/>
      <c r="DD39" s="594">
        <v>172193</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259745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92</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130390</v>
      </c>
      <c r="CS40" s="589"/>
      <c r="CT40" s="589"/>
      <c r="CU40" s="589"/>
      <c r="CV40" s="589"/>
      <c r="CW40" s="589"/>
      <c r="CX40" s="589"/>
      <c r="CY40" s="590"/>
      <c r="CZ40" s="591">
        <v>1.8</v>
      </c>
      <c r="DA40" s="609"/>
      <c r="DB40" s="609"/>
      <c r="DC40" s="610"/>
      <c r="DD40" s="594">
        <v>57390</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582508</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276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572222</v>
      </c>
      <c r="CS42" s="589"/>
      <c r="CT42" s="589"/>
      <c r="CU42" s="589"/>
      <c r="CV42" s="589"/>
      <c r="CW42" s="589"/>
      <c r="CX42" s="589"/>
      <c r="CY42" s="590"/>
      <c r="CZ42" s="591">
        <v>7.8</v>
      </c>
      <c r="DA42" s="592"/>
      <c r="DB42" s="592"/>
      <c r="DC42" s="593"/>
      <c r="DD42" s="594">
        <v>363905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33531</v>
      </c>
      <c r="CS43" s="607"/>
      <c r="CT43" s="607"/>
      <c r="CU43" s="607"/>
      <c r="CV43" s="607"/>
      <c r="CW43" s="607"/>
      <c r="CX43" s="607"/>
      <c r="CY43" s="608"/>
      <c r="CZ43" s="591">
        <v>0.5</v>
      </c>
      <c r="DA43" s="609"/>
      <c r="DB43" s="609"/>
      <c r="DC43" s="610"/>
      <c r="DD43" s="594">
        <v>33531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572222</v>
      </c>
      <c r="CS44" s="589"/>
      <c r="CT44" s="589"/>
      <c r="CU44" s="589"/>
      <c r="CV44" s="589"/>
      <c r="CW44" s="589"/>
      <c r="CX44" s="589"/>
      <c r="CY44" s="590"/>
      <c r="CZ44" s="591">
        <v>7.8</v>
      </c>
      <c r="DA44" s="592"/>
      <c r="DB44" s="592"/>
      <c r="DC44" s="593"/>
      <c r="DD44" s="594">
        <v>363905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t="s">
        <v>339</v>
      </c>
      <c r="CS45" s="607"/>
      <c r="CT45" s="607"/>
      <c r="CU45" s="607"/>
      <c r="CV45" s="607"/>
      <c r="CW45" s="607"/>
      <c r="CX45" s="607"/>
      <c r="CY45" s="608"/>
      <c r="CZ45" s="591" t="s">
        <v>339</v>
      </c>
      <c r="DA45" s="609"/>
      <c r="DB45" s="609"/>
      <c r="DC45" s="610"/>
      <c r="DD45" s="594" t="s">
        <v>339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563049</v>
      </c>
      <c r="CS46" s="589"/>
      <c r="CT46" s="589"/>
      <c r="CU46" s="589"/>
      <c r="CV46" s="589"/>
      <c r="CW46" s="589"/>
      <c r="CX46" s="589"/>
      <c r="CY46" s="590"/>
      <c r="CZ46" s="591">
        <v>7.7</v>
      </c>
      <c r="DA46" s="592"/>
      <c r="DB46" s="592"/>
      <c r="DC46" s="593"/>
      <c r="DD46" s="594">
        <v>354732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t="s">
        <v>339</v>
      </c>
      <c r="CS47" s="607"/>
      <c r="CT47" s="607"/>
      <c r="CU47" s="607"/>
      <c r="CV47" s="607"/>
      <c r="CW47" s="607"/>
      <c r="CX47" s="607"/>
      <c r="CY47" s="608"/>
      <c r="CZ47" s="591" t="s">
        <v>339</v>
      </c>
      <c r="DA47" s="609"/>
      <c r="DB47" s="609"/>
      <c r="DC47" s="610"/>
      <c r="DD47" s="594" t="s">
        <v>339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7356504</v>
      </c>
      <c r="CS49" s="573"/>
      <c r="CT49" s="573"/>
      <c r="CU49" s="573"/>
      <c r="CV49" s="573"/>
      <c r="CW49" s="573"/>
      <c r="CX49" s="573"/>
      <c r="CY49" s="574"/>
      <c r="CZ49" s="575">
        <v>100</v>
      </c>
      <c r="DA49" s="576"/>
      <c r="DB49" s="576"/>
      <c r="DC49" s="577"/>
      <c r="DD49" s="578">
        <v>5528010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7937</v>
      </c>
      <c r="R7" s="1101"/>
      <c r="S7" s="1101"/>
      <c r="T7" s="1101"/>
      <c r="U7" s="1101"/>
      <c r="V7" s="1101">
        <v>7197</v>
      </c>
      <c r="W7" s="1101"/>
      <c r="X7" s="1101"/>
      <c r="Y7" s="1101"/>
      <c r="Z7" s="1101"/>
      <c r="AA7" s="1101">
        <v>740</v>
      </c>
      <c r="AB7" s="1101"/>
      <c r="AC7" s="1101"/>
      <c r="AD7" s="1101"/>
      <c r="AE7" s="1102"/>
      <c r="AF7" s="1103">
        <v>559</v>
      </c>
      <c r="AG7" s="1104"/>
      <c r="AH7" s="1104"/>
      <c r="AI7" s="1104"/>
      <c r="AJ7" s="1105"/>
      <c r="AK7" s="1087">
        <v>211</v>
      </c>
      <c r="AL7" s="1088"/>
      <c r="AM7" s="1088"/>
      <c r="AN7" s="1088"/>
      <c r="AO7" s="1088"/>
      <c r="AP7" s="1088">
        <v>6181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0</v>
      </c>
      <c r="CI7" s="1085"/>
      <c r="CJ7" s="1085"/>
      <c r="CK7" s="1085"/>
      <c r="CL7" s="1086"/>
      <c r="CM7" s="1084">
        <v>11</v>
      </c>
      <c r="CN7" s="1085"/>
      <c r="CO7" s="1085"/>
      <c r="CP7" s="1085"/>
      <c r="CQ7" s="1086"/>
      <c r="CR7" s="1084">
        <v>5</v>
      </c>
      <c r="CS7" s="1085"/>
      <c r="CT7" s="1085"/>
      <c r="CU7" s="1085"/>
      <c r="CV7" s="1086"/>
      <c r="CW7" s="1084" t="s">
        <v>560</v>
      </c>
      <c r="CX7" s="1085"/>
      <c r="CY7" s="1085"/>
      <c r="CZ7" s="1085"/>
      <c r="DA7" s="1086"/>
      <c r="DB7" s="1084" t="s">
        <v>560</v>
      </c>
      <c r="DC7" s="1085"/>
      <c r="DD7" s="1085"/>
      <c r="DE7" s="1085"/>
      <c r="DF7" s="1086"/>
      <c r="DG7" s="1084" t="s">
        <v>560</v>
      </c>
      <c r="DH7" s="1085"/>
      <c r="DI7" s="1085"/>
      <c r="DJ7" s="1085"/>
      <c r="DK7" s="1086"/>
      <c r="DL7" s="1084" t="s">
        <v>563</v>
      </c>
      <c r="DM7" s="1085"/>
      <c r="DN7" s="1085"/>
      <c r="DO7" s="1085"/>
      <c r="DP7" s="1086"/>
      <c r="DQ7" s="1084" t="s">
        <v>562</v>
      </c>
      <c r="DR7" s="1085"/>
      <c r="DS7" s="1085"/>
      <c r="DT7" s="1085"/>
      <c r="DU7" s="1086"/>
      <c r="DV7" s="1111"/>
      <c r="DW7" s="1112"/>
      <c r="DX7" s="1112"/>
      <c r="DY7" s="1112"/>
      <c r="DZ7" s="1113"/>
      <c r="EA7" s="205"/>
    </row>
    <row r="8" spans="1:131" s="206" customFormat="1" ht="26.25" customHeight="1" x14ac:dyDescent="0.15">
      <c r="A8" s="212">
        <v>2</v>
      </c>
      <c r="B8" s="1033" t="s">
        <v>367</v>
      </c>
      <c r="C8" s="1034"/>
      <c r="D8" s="1034"/>
      <c r="E8" s="1034"/>
      <c r="F8" s="1034"/>
      <c r="G8" s="1034"/>
      <c r="H8" s="1034"/>
      <c r="I8" s="1034"/>
      <c r="J8" s="1034"/>
      <c r="K8" s="1034"/>
      <c r="L8" s="1034"/>
      <c r="M8" s="1034"/>
      <c r="N8" s="1034"/>
      <c r="O8" s="1034"/>
      <c r="P8" s="1035"/>
      <c r="Q8" s="1039">
        <v>48</v>
      </c>
      <c r="R8" s="1040"/>
      <c r="S8" s="1040"/>
      <c r="T8" s="1040"/>
      <c r="U8" s="1040"/>
      <c r="V8" s="1040">
        <v>41</v>
      </c>
      <c r="W8" s="1040"/>
      <c r="X8" s="1040"/>
      <c r="Y8" s="1040"/>
      <c r="Z8" s="1040"/>
      <c r="AA8" s="1040">
        <v>8</v>
      </c>
      <c r="AB8" s="1040"/>
      <c r="AC8" s="1040"/>
      <c r="AD8" s="1040"/>
      <c r="AE8" s="1041"/>
      <c r="AF8" s="1015">
        <v>8</v>
      </c>
      <c r="AG8" s="1016"/>
      <c r="AH8" s="1016"/>
      <c r="AI8" s="1016"/>
      <c r="AJ8" s="1017"/>
      <c r="AK8" s="1082" t="s">
        <v>556</v>
      </c>
      <c r="AL8" s="1083"/>
      <c r="AM8" s="1083"/>
      <c r="AN8" s="1083"/>
      <c r="AO8" s="1083"/>
      <c r="AP8" s="1083" t="s">
        <v>556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554</v>
      </c>
      <c r="BT8" s="1011"/>
      <c r="BU8" s="1011"/>
      <c r="BV8" s="1011"/>
      <c r="BW8" s="1011"/>
      <c r="BX8" s="1011"/>
      <c r="BY8" s="1011"/>
      <c r="BZ8" s="1011"/>
      <c r="CA8" s="1011"/>
      <c r="CB8" s="1011"/>
      <c r="CC8" s="1011"/>
      <c r="CD8" s="1011"/>
      <c r="CE8" s="1011"/>
      <c r="CF8" s="1011"/>
      <c r="CG8" s="1012"/>
      <c r="CH8" s="985">
        <v>-1</v>
      </c>
      <c r="CI8" s="986"/>
      <c r="CJ8" s="986"/>
      <c r="CK8" s="986"/>
      <c r="CL8" s="987"/>
      <c r="CM8" s="985">
        <v>-2</v>
      </c>
      <c r="CN8" s="986"/>
      <c r="CO8" s="986"/>
      <c r="CP8" s="986"/>
      <c r="CQ8" s="987"/>
      <c r="CR8" s="985">
        <v>5</v>
      </c>
      <c r="CS8" s="986"/>
      <c r="CT8" s="986"/>
      <c r="CU8" s="986"/>
      <c r="CV8" s="987"/>
      <c r="CW8" s="985" t="s">
        <v>561</v>
      </c>
      <c r="CX8" s="986"/>
      <c r="CY8" s="986"/>
      <c r="CZ8" s="986"/>
      <c r="DA8" s="987"/>
      <c r="DB8" s="985" t="s">
        <v>560</v>
      </c>
      <c r="DC8" s="986"/>
      <c r="DD8" s="986"/>
      <c r="DE8" s="986"/>
      <c r="DF8" s="987"/>
      <c r="DG8" s="985" t="s">
        <v>562</v>
      </c>
      <c r="DH8" s="986"/>
      <c r="DI8" s="986"/>
      <c r="DJ8" s="986"/>
      <c r="DK8" s="987"/>
      <c r="DL8" s="985" t="s">
        <v>560</v>
      </c>
      <c r="DM8" s="986"/>
      <c r="DN8" s="986"/>
      <c r="DO8" s="986"/>
      <c r="DP8" s="987"/>
      <c r="DQ8" s="985" t="s">
        <v>560</v>
      </c>
      <c r="DR8" s="986"/>
      <c r="DS8" s="986"/>
      <c r="DT8" s="986"/>
      <c r="DU8" s="987"/>
      <c r="DV8" s="988"/>
      <c r="DW8" s="989"/>
      <c r="DX8" s="989"/>
      <c r="DY8" s="989"/>
      <c r="DZ8" s="990"/>
      <c r="EA8" s="205"/>
    </row>
    <row r="9" spans="1:131" s="206" customFormat="1" ht="26.25" customHeight="1" x14ac:dyDescent="0.15">
      <c r="A9" s="212">
        <v>3</v>
      </c>
      <c r="B9" s="1033" t="s">
        <v>368</v>
      </c>
      <c r="C9" s="1034"/>
      <c r="D9" s="1034"/>
      <c r="E9" s="1034"/>
      <c r="F9" s="1034"/>
      <c r="G9" s="1034"/>
      <c r="H9" s="1034"/>
      <c r="I9" s="1034"/>
      <c r="J9" s="1034"/>
      <c r="K9" s="1034"/>
      <c r="L9" s="1034"/>
      <c r="M9" s="1034"/>
      <c r="N9" s="1034"/>
      <c r="O9" s="1034"/>
      <c r="P9" s="1035"/>
      <c r="Q9" s="1039">
        <v>61</v>
      </c>
      <c r="R9" s="1040"/>
      <c r="S9" s="1040"/>
      <c r="T9" s="1040"/>
      <c r="U9" s="1040"/>
      <c r="V9" s="1040">
        <v>49</v>
      </c>
      <c r="W9" s="1040"/>
      <c r="X9" s="1040"/>
      <c r="Y9" s="1040"/>
      <c r="Z9" s="1040"/>
      <c r="AA9" s="1040">
        <v>12</v>
      </c>
      <c r="AB9" s="1040"/>
      <c r="AC9" s="1040"/>
      <c r="AD9" s="1040"/>
      <c r="AE9" s="1041"/>
      <c r="AF9" s="1015">
        <v>12</v>
      </c>
      <c r="AG9" s="1016"/>
      <c r="AH9" s="1016"/>
      <c r="AI9" s="1016"/>
      <c r="AJ9" s="1017"/>
      <c r="AK9" s="1082">
        <v>3</v>
      </c>
      <c r="AL9" s="1083"/>
      <c r="AM9" s="1083"/>
      <c r="AN9" s="1083"/>
      <c r="AO9" s="1083"/>
      <c r="AP9" s="1083" t="s">
        <v>556</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555</v>
      </c>
      <c r="BT9" s="1011"/>
      <c r="BU9" s="1011"/>
      <c r="BV9" s="1011"/>
      <c r="BW9" s="1011"/>
      <c r="BX9" s="1011"/>
      <c r="BY9" s="1011"/>
      <c r="BZ9" s="1011"/>
      <c r="CA9" s="1011"/>
      <c r="CB9" s="1011"/>
      <c r="CC9" s="1011"/>
      <c r="CD9" s="1011"/>
      <c r="CE9" s="1011"/>
      <c r="CF9" s="1011"/>
      <c r="CG9" s="1012"/>
      <c r="CH9" s="985">
        <v>-9</v>
      </c>
      <c r="CI9" s="986"/>
      <c r="CJ9" s="986"/>
      <c r="CK9" s="986"/>
      <c r="CL9" s="987"/>
      <c r="CM9" s="985">
        <v>80</v>
      </c>
      <c r="CN9" s="986"/>
      <c r="CO9" s="986"/>
      <c r="CP9" s="986"/>
      <c r="CQ9" s="987"/>
      <c r="CR9" s="985">
        <v>101</v>
      </c>
      <c r="CS9" s="986"/>
      <c r="CT9" s="986"/>
      <c r="CU9" s="986"/>
      <c r="CV9" s="987"/>
      <c r="CW9" s="985">
        <v>11</v>
      </c>
      <c r="CX9" s="986"/>
      <c r="CY9" s="986"/>
      <c r="CZ9" s="986"/>
      <c r="DA9" s="987"/>
      <c r="DB9" s="985" t="s">
        <v>560</v>
      </c>
      <c r="DC9" s="986"/>
      <c r="DD9" s="986"/>
      <c r="DE9" s="986"/>
      <c r="DF9" s="987"/>
      <c r="DG9" s="985" t="s">
        <v>560</v>
      </c>
      <c r="DH9" s="986"/>
      <c r="DI9" s="986"/>
      <c r="DJ9" s="986"/>
      <c r="DK9" s="987"/>
      <c r="DL9" s="985" t="s">
        <v>560</v>
      </c>
      <c r="DM9" s="986"/>
      <c r="DN9" s="986"/>
      <c r="DO9" s="986"/>
      <c r="DP9" s="987"/>
      <c r="DQ9" s="985" t="s">
        <v>560</v>
      </c>
      <c r="DR9" s="986"/>
      <c r="DS9" s="986"/>
      <c r="DT9" s="986"/>
      <c r="DU9" s="987"/>
      <c r="DV9" s="988"/>
      <c r="DW9" s="989"/>
      <c r="DX9" s="989"/>
      <c r="DY9" s="989"/>
      <c r="DZ9" s="990"/>
      <c r="EA9" s="205"/>
    </row>
    <row r="10" spans="1:131" s="206" customFormat="1" ht="26.25" customHeight="1" x14ac:dyDescent="0.15">
      <c r="A10" s="212">
        <v>4</v>
      </c>
      <c r="B10" s="1033" t="s">
        <v>369</v>
      </c>
      <c r="C10" s="1034"/>
      <c r="D10" s="1034"/>
      <c r="E10" s="1034"/>
      <c r="F10" s="1034"/>
      <c r="G10" s="1034"/>
      <c r="H10" s="1034"/>
      <c r="I10" s="1034"/>
      <c r="J10" s="1034"/>
      <c r="K10" s="1034"/>
      <c r="L10" s="1034"/>
      <c r="M10" s="1034"/>
      <c r="N10" s="1034"/>
      <c r="O10" s="1034"/>
      <c r="P10" s="1035"/>
      <c r="Q10" s="1039">
        <v>109</v>
      </c>
      <c r="R10" s="1040"/>
      <c r="S10" s="1040"/>
      <c r="T10" s="1040"/>
      <c r="U10" s="1040"/>
      <c r="V10" s="1040">
        <v>73</v>
      </c>
      <c r="W10" s="1040"/>
      <c r="X10" s="1040"/>
      <c r="Y10" s="1040"/>
      <c r="Z10" s="1040"/>
      <c r="AA10" s="1040">
        <v>36</v>
      </c>
      <c r="AB10" s="1040"/>
      <c r="AC10" s="1040"/>
      <c r="AD10" s="1040"/>
      <c r="AE10" s="1041"/>
      <c r="AF10" s="1015">
        <v>36</v>
      </c>
      <c r="AG10" s="1016"/>
      <c r="AH10" s="1016"/>
      <c r="AI10" s="1016"/>
      <c r="AJ10" s="1017"/>
      <c r="AK10" s="1082" t="s">
        <v>556</v>
      </c>
      <c r="AL10" s="1083"/>
      <c r="AM10" s="1083"/>
      <c r="AN10" s="1083"/>
      <c r="AO10" s="1083"/>
      <c r="AP10" s="1083" t="s">
        <v>556</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4">
        <v>8152</v>
      </c>
      <c r="R23" s="1065"/>
      <c r="S23" s="1065"/>
      <c r="T23" s="1065"/>
      <c r="U23" s="1065"/>
      <c r="V23" s="1065">
        <v>7357</v>
      </c>
      <c r="W23" s="1065"/>
      <c r="X23" s="1065"/>
      <c r="Y23" s="1065"/>
      <c r="Z23" s="1065"/>
      <c r="AA23" s="1065">
        <v>796</v>
      </c>
      <c r="AB23" s="1065"/>
      <c r="AC23" s="1065"/>
      <c r="AD23" s="1065"/>
      <c r="AE23" s="1066"/>
      <c r="AF23" s="1067">
        <v>615</v>
      </c>
      <c r="AG23" s="1065"/>
      <c r="AH23" s="1065"/>
      <c r="AI23" s="1065"/>
      <c r="AJ23" s="1068"/>
      <c r="AK23" s="1069"/>
      <c r="AL23" s="1070"/>
      <c r="AM23" s="1070"/>
      <c r="AN23" s="1070"/>
      <c r="AO23" s="1070"/>
      <c r="AP23" s="1065">
        <v>6181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2695</v>
      </c>
      <c r="R28" s="1050"/>
      <c r="S28" s="1050"/>
      <c r="T28" s="1050"/>
      <c r="U28" s="1050"/>
      <c r="V28" s="1050">
        <v>2484</v>
      </c>
      <c r="W28" s="1050"/>
      <c r="X28" s="1050"/>
      <c r="Y28" s="1050"/>
      <c r="Z28" s="1050"/>
      <c r="AA28" s="1050">
        <v>211</v>
      </c>
      <c r="AB28" s="1050"/>
      <c r="AC28" s="1050"/>
      <c r="AD28" s="1050"/>
      <c r="AE28" s="1051"/>
      <c r="AF28" s="1052">
        <v>211</v>
      </c>
      <c r="AG28" s="1050"/>
      <c r="AH28" s="1050"/>
      <c r="AI28" s="1050"/>
      <c r="AJ28" s="1053"/>
      <c r="AK28" s="1054">
        <v>166</v>
      </c>
      <c r="AL28" s="1042"/>
      <c r="AM28" s="1042"/>
      <c r="AN28" s="1042"/>
      <c r="AO28" s="1042"/>
      <c r="AP28" s="1042" t="s">
        <v>556</v>
      </c>
      <c r="AQ28" s="1042"/>
      <c r="AR28" s="1042"/>
      <c r="AS28" s="1042"/>
      <c r="AT28" s="1042"/>
      <c r="AU28" s="1042" t="s">
        <v>556</v>
      </c>
      <c r="AV28" s="1042"/>
      <c r="AW28" s="1042"/>
      <c r="AX28" s="1042"/>
      <c r="AY28" s="1042"/>
      <c r="AZ28" s="1043" t="s">
        <v>556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384</v>
      </c>
      <c r="C29" s="1034"/>
      <c r="D29" s="1034"/>
      <c r="E29" s="1034"/>
      <c r="F29" s="1034"/>
      <c r="G29" s="1034"/>
      <c r="H29" s="1034"/>
      <c r="I29" s="1034"/>
      <c r="J29" s="1034"/>
      <c r="K29" s="1034"/>
      <c r="L29" s="1034"/>
      <c r="M29" s="1034"/>
      <c r="N29" s="1034"/>
      <c r="O29" s="1034"/>
      <c r="P29" s="1035"/>
      <c r="Q29" s="1039">
        <v>80</v>
      </c>
      <c r="R29" s="1040"/>
      <c r="S29" s="1040"/>
      <c r="T29" s="1040"/>
      <c r="U29" s="1040"/>
      <c r="V29" s="1040">
        <v>80</v>
      </c>
      <c r="W29" s="1040"/>
      <c r="X29" s="1040"/>
      <c r="Y29" s="1040"/>
      <c r="Z29" s="1040"/>
      <c r="AA29" s="1040">
        <v>0</v>
      </c>
      <c r="AB29" s="1040"/>
      <c r="AC29" s="1040"/>
      <c r="AD29" s="1040"/>
      <c r="AE29" s="1041"/>
      <c r="AF29" s="1015">
        <v>0</v>
      </c>
      <c r="AG29" s="1016"/>
      <c r="AH29" s="1016"/>
      <c r="AI29" s="1016"/>
      <c r="AJ29" s="1017"/>
      <c r="AK29" s="976">
        <v>40</v>
      </c>
      <c r="AL29" s="967"/>
      <c r="AM29" s="967"/>
      <c r="AN29" s="967"/>
      <c r="AO29" s="967"/>
      <c r="AP29" s="967" t="s">
        <v>556</v>
      </c>
      <c r="AQ29" s="967"/>
      <c r="AR29" s="967"/>
      <c r="AS29" s="967"/>
      <c r="AT29" s="967"/>
      <c r="AU29" s="967" t="s">
        <v>556</v>
      </c>
      <c r="AV29" s="967"/>
      <c r="AW29" s="967"/>
      <c r="AX29" s="967"/>
      <c r="AY29" s="967"/>
      <c r="AZ29" s="1038" t="s">
        <v>556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385</v>
      </c>
      <c r="C30" s="1034"/>
      <c r="D30" s="1034"/>
      <c r="E30" s="1034"/>
      <c r="F30" s="1034"/>
      <c r="G30" s="1034"/>
      <c r="H30" s="1034"/>
      <c r="I30" s="1034"/>
      <c r="J30" s="1034"/>
      <c r="K30" s="1034"/>
      <c r="L30" s="1034"/>
      <c r="M30" s="1034"/>
      <c r="N30" s="1034"/>
      <c r="O30" s="1034"/>
      <c r="P30" s="1035"/>
      <c r="Q30" s="1039">
        <v>1952</v>
      </c>
      <c r="R30" s="1040"/>
      <c r="S30" s="1040"/>
      <c r="T30" s="1040"/>
      <c r="U30" s="1040"/>
      <c r="V30" s="1040">
        <v>1909</v>
      </c>
      <c r="W30" s="1040"/>
      <c r="X30" s="1040"/>
      <c r="Y30" s="1040"/>
      <c r="Z30" s="1040"/>
      <c r="AA30" s="1040">
        <v>43</v>
      </c>
      <c r="AB30" s="1040"/>
      <c r="AC30" s="1040"/>
      <c r="AD30" s="1040"/>
      <c r="AE30" s="1041"/>
      <c r="AF30" s="1015">
        <v>43</v>
      </c>
      <c r="AG30" s="1016"/>
      <c r="AH30" s="1016"/>
      <c r="AI30" s="1016"/>
      <c r="AJ30" s="1017"/>
      <c r="AK30" s="976">
        <v>281</v>
      </c>
      <c r="AL30" s="967"/>
      <c r="AM30" s="967"/>
      <c r="AN30" s="967"/>
      <c r="AO30" s="967"/>
      <c r="AP30" s="967" t="s">
        <v>556</v>
      </c>
      <c r="AQ30" s="967"/>
      <c r="AR30" s="967"/>
      <c r="AS30" s="967"/>
      <c r="AT30" s="967"/>
      <c r="AU30" s="967" t="s">
        <v>556</v>
      </c>
      <c r="AV30" s="967"/>
      <c r="AW30" s="967"/>
      <c r="AX30" s="967"/>
      <c r="AY30" s="967"/>
      <c r="AZ30" s="1038" t="s">
        <v>556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386</v>
      </c>
      <c r="C31" s="1034"/>
      <c r="D31" s="1034"/>
      <c r="E31" s="1034"/>
      <c r="F31" s="1034"/>
      <c r="G31" s="1034"/>
      <c r="H31" s="1034"/>
      <c r="I31" s="1034"/>
      <c r="J31" s="1034"/>
      <c r="K31" s="1034"/>
      <c r="L31" s="1034"/>
      <c r="M31" s="1034"/>
      <c r="N31" s="1034"/>
      <c r="O31" s="1034"/>
      <c r="P31" s="1035"/>
      <c r="Q31" s="1039">
        <v>53</v>
      </c>
      <c r="R31" s="1040"/>
      <c r="S31" s="1040"/>
      <c r="T31" s="1040"/>
      <c r="U31" s="1040"/>
      <c r="V31" s="1040">
        <v>43</v>
      </c>
      <c r="W31" s="1040"/>
      <c r="X31" s="1040"/>
      <c r="Y31" s="1040"/>
      <c r="Z31" s="1040"/>
      <c r="AA31" s="1040">
        <v>11</v>
      </c>
      <c r="AB31" s="1040"/>
      <c r="AC31" s="1040"/>
      <c r="AD31" s="1040"/>
      <c r="AE31" s="1041"/>
      <c r="AF31" s="1015">
        <v>11</v>
      </c>
      <c r="AG31" s="1016"/>
      <c r="AH31" s="1016"/>
      <c r="AI31" s="1016"/>
      <c r="AJ31" s="1017"/>
      <c r="AK31" s="976" t="s">
        <v>556</v>
      </c>
      <c r="AL31" s="967"/>
      <c r="AM31" s="967"/>
      <c r="AN31" s="967"/>
      <c r="AO31" s="967"/>
      <c r="AP31" s="967" t="s">
        <v>556</v>
      </c>
      <c r="AQ31" s="967"/>
      <c r="AR31" s="967"/>
      <c r="AS31" s="967"/>
      <c r="AT31" s="967"/>
      <c r="AU31" s="967" t="s">
        <v>556</v>
      </c>
      <c r="AV31" s="967"/>
      <c r="AW31" s="967"/>
      <c r="AX31" s="967"/>
      <c r="AY31" s="967"/>
      <c r="AZ31" s="1038" t="s">
        <v>556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387</v>
      </c>
      <c r="C32" s="1034"/>
      <c r="D32" s="1034"/>
      <c r="E32" s="1034"/>
      <c r="F32" s="1034"/>
      <c r="G32" s="1034"/>
      <c r="H32" s="1034"/>
      <c r="I32" s="1034"/>
      <c r="J32" s="1034"/>
      <c r="K32" s="1034"/>
      <c r="L32" s="1034"/>
      <c r="M32" s="1034"/>
      <c r="N32" s="1034"/>
      <c r="O32" s="1034"/>
      <c r="P32" s="1035"/>
      <c r="Q32" s="1039">
        <v>224</v>
      </c>
      <c r="R32" s="1040"/>
      <c r="S32" s="1040"/>
      <c r="T32" s="1040"/>
      <c r="U32" s="1040"/>
      <c r="V32" s="1040">
        <v>212</v>
      </c>
      <c r="W32" s="1040"/>
      <c r="X32" s="1040"/>
      <c r="Y32" s="1040"/>
      <c r="Z32" s="1040"/>
      <c r="AA32" s="1040">
        <v>12</v>
      </c>
      <c r="AB32" s="1040"/>
      <c r="AC32" s="1040"/>
      <c r="AD32" s="1040"/>
      <c r="AE32" s="1041"/>
      <c r="AF32" s="1015">
        <v>12</v>
      </c>
      <c r="AG32" s="1016"/>
      <c r="AH32" s="1016"/>
      <c r="AI32" s="1016"/>
      <c r="AJ32" s="1017"/>
      <c r="AK32" s="976">
        <v>70</v>
      </c>
      <c r="AL32" s="967"/>
      <c r="AM32" s="967"/>
      <c r="AN32" s="967"/>
      <c r="AO32" s="967"/>
      <c r="AP32" s="967" t="s">
        <v>556</v>
      </c>
      <c r="AQ32" s="967"/>
      <c r="AR32" s="967"/>
      <c r="AS32" s="967"/>
      <c r="AT32" s="967"/>
      <c r="AU32" s="967" t="s">
        <v>556</v>
      </c>
      <c r="AV32" s="967"/>
      <c r="AW32" s="967"/>
      <c r="AX32" s="967"/>
      <c r="AY32" s="967"/>
      <c r="AZ32" s="1038" t="s">
        <v>556</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388</v>
      </c>
      <c r="C33" s="1034"/>
      <c r="D33" s="1034"/>
      <c r="E33" s="1034"/>
      <c r="F33" s="1034"/>
      <c r="G33" s="1034"/>
      <c r="H33" s="1034"/>
      <c r="I33" s="1034"/>
      <c r="J33" s="1034"/>
      <c r="K33" s="1034"/>
      <c r="L33" s="1034"/>
      <c r="M33" s="1034"/>
      <c r="N33" s="1034"/>
      <c r="O33" s="1034"/>
      <c r="P33" s="1035"/>
      <c r="Q33" s="1039">
        <v>315</v>
      </c>
      <c r="R33" s="1040"/>
      <c r="S33" s="1040"/>
      <c r="T33" s="1040"/>
      <c r="U33" s="1040"/>
      <c r="V33" s="1040">
        <v>290</v>
      </c>
      <c r="W33" s="1040"/>
      <c r="X33" s="1040"/>
      <c r="Y33" s="1040"/>
      <c r="Z33" s="1040"/>
      <c r="AA33" s="1040">
        <v>26</v>
      </c>
      <c r="AB33" s="1040"/>
      <c r="AC33" s="1040"/>
      <c r="AD33" s="1040"/>
      <c r="AE33" s="1041"/>
      <c r="AF33" s="1015">
        <v>291</v>
      </c>
      <c r="AG33" s="1016"/>
      <c r="AH33" s="1016"/>
      <c r="AI33" s="1016"/>
      <c r="AJ33" s="1017"/>
      <c r="AK33" s="976">
        <v>3</v>
      </c>
      <c r="AL33" s="967"/>
      <c r="AM33" s="967"/>
      <c r="AN33" s="967"/>
      <c r="AO33" s="967"/>
      <c r="AP33" s="967">
        <v>1370</v>
      </c>
      <c r="AQ33" s="967"/>
      <c r="AR33" s="967"/>
      <c r="AS33" s="967"/>
      <c r="AT33" s="967"/>
      <c r="AU33" s="967">
        <v>137</v>
      </c>
      <c r="AV33" s="967"/>
      <c r="AW33" s="967"/>
      <c r="AX33" s="967"/>
      <c r="AY33" s="967"/>
      <c r="AZ33" s="1038" t="s">
        <v>556</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390</v>
      </c>
      <c r="C34" s="1034"/>
      <c r="D34" s="1034"/>
      <c r="E34" s="1034"/>
      <c r="F34" s="1034"/>
      <c r="G34" s="1034"/>
      <c r="H34" s="1034"/>
      <c r="I34" s="1034"/>
      <c r="J34" s="1034"/>
      <c r="K34" s="1034"/>
      <c r="L34" s="1034"/>
      <c r="M34" s="1034"/>
      <c r="N34" s="1034"/>
      <c r="O34" s="1034"/>
      <c r="P34" s="1035"/>
      <c r="Q34" s="1039">
        <v>229</v>
      </c>
      <c r="R34" s="1040"/>
      <c r="S34" s="1040"/>
      <c r="T34" s="1040"/>
      <c r="U34" s="1040"/>
      <c r="V34" s="1040">
        <v>229</v>
      </c>
      <c r="W34" s="1040"/>
      <c r="X34" s="1040"/>
      <c r="Y34" s="1040"/>
      <c r="Z34" s="1040"/>
      <c r="AA34" s="1040">
        <v>0</v>
      </c>
      <c r="AB34" s="1040"/>
      <c r="AC34" s="1040"/>
      <c r="AD34" s="1040"/>
      <c r="AE34" s="1041"/>
      <c r="AF34" s="1015">
        <v>285</v>
      </c>
      <c r="AG34" s="1016"/>
      <c r="AH34" s="1016"/>
      <c r="AI34" s="1016"/>
      <c r="AJ34" s="1017"/>
      <c r="AK34" s="976">
        <v>115</v>
      </c>
      <c r="AL34" s="967"/>
      <c r="AM34" s="967"/>
      <c r="AN34" s="967"/>
      <c r="AO34" s="967"/>
      <c r="AP34" s="967">
        <v>3230</v>
      </c>
      <c r="AQ34" s="967"/>
      <c r="AR34" s="967"/>
      <c r="AS34" s="967"/>
      <c r="AT34" s="967"/>
      <c r="AU34" s="967">
        <v>3230</v>
      </c>
      <c r="AV34" s="967"/>
      <c r="AW34" s="967"/>
      <c r="AX34" s="967"/>
      <c r="AY34" s="967"/>
      <c r="AZ34" s="1038" t="s">
        <v>556</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391</v>
      </c>
      <c r="C35" s="1034"/>
      <c r="D35" s="1034"/>
      <c r="E35" s="1034"/>
      <c r="F35" s="1034"/>
      <c r="G35" s="1034"/>
      <c r="H35" s="1034"/>
      <c r="I35" s="1034"/>
      <c r="J35" s="1034"/>
      <c r="K35" s="1034"/>
      <c r="L35" s="1034"/>
      <c r="M35" s="1034"/>
      <c r="N35" s="1034"/>
      <c r="O35" s="1034"/>
      <c r="P35" s="1035"/>
      <c r="Q35" s="1039">
        <v>36</v>
      </c>
      <c r="R35" s="1040"/>
      <c r="S35" s="1040"/>
      <c r="T35" s="1040"/>
      <c r="U35" s="1040"/>
      <c r="V35" s="1040">
        <v>36</v>
      </c>
      <c r="W35" s="1040"/>
      <c r="X35" s="1040"/>
      <c r="Y35" s="1040"/>
      <c r="Z35" s="1040"/>
      <c r="AA35" s="1040">
        <v>0</v>
      </c>
      <c r="AB35" s="1040"/>
      <c r="AC35" s="1040"/>
      <c r="AD35" s="1040"/>
      <c r="AE35" s="1041"/>
      <c r="AF35" s="1015">
        <v>0</v>
      </c>
      <c r="AG35" s="1016"/>
      <c r="AH35" s="1016"/>
      <c r="AI35" s="1016"/>
      <c r="AJ35" s="1017"/>
      <c r="AK35" s="976">
        <v>15</v>
      </c>
      <c r="AL35" s="967"/>
      <c r="AM35" s="967"/>
      <c r="AN35" s="967"/>
      <c r="AO35" s="967"/>
      <c r="AP35" s="967">
        <v>216</v>
      </c>
      <c r="AQ35" s="967"/>
      <c r="AR35" s="967"/>
      <c r="AS35" s="967"/>
      <c r="AT35" s="967"/>
      <c r="AU35" s="967">
        <v>215</v>
      </c>
      <c r="AV35" s="967"/>
      <c r="AW35" s="967"/>
      <c r="AX35" s="967"/>
      <c r="AY35" s="967"/>
      <c r="AZ35" s="1038" t="s">
        <v>556</v>
      </c>
      <c r="BA35" s="1038"/>
      <c r="BB35" s="1038"/>
      <c r="BC35" s="1038"/>
      <c r="BD35" s="1038"/>
      <c r="BE35" s="1028" t="s">
        <v>392</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371</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853</v>
      </c>
      <c r="AG63" s="955"/>
      <c r="AH63" s="955"/>
      <c r="AI63" s="955"/>
      <c r="AJ63" s="1026"/>
      <c r="AK63" s="1027"/>
      <c r="AL63" s="959"/>
      <c r="AM63" s="959"/>
      <c r="AN63" s="959"/>
      <c r="AO63" s="959"/>
      <c r="AP63" s="955">
        <v>4816</v>
      </c>
      <c r="AQ63" s="955"/>
      <c r="AR63" s="955"/>
      <c r="AS63" s="955"/>
      <c r="AT63" s="955"/>
      <c r="AU63" s="955">
        <v>3582</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396</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397</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892</v>
      </c>
      <c r="R68" s="978"/>
      <c r="S68" s="978"/>
      <c r="T68" s="978"/>
      <c r="U68" s="978"/>
      <c r="V68" s="978">
        <v>804</v>
      </c>
      <c r="W68" s="978"/>
      <c r="X68" s="978"/>
      <c r="Y68" s="978"/>
      <c r="Z68" s="978"/>
      <c r="AA68" s="978">
        <v>87</v>
      </c>
      <c r="AB68" s="978"/>
      <c r="AC68" s="978"/>
      <c r="AD68" s="978"/>
      <c r="AE68" s="978"/>
      <c r="AF68" s="978">
        <v>87</v>
      </c>
      <c r="AG68" s="978"/>
      <c r="AH68" s="978"/>
      <c r="AI68" s="978"/>
      <c r="AJ68" s="978"/>
      <c r="AK68" s="978" t="s">
        <v>556</v>
      </c>
      <c r="AL68" s="978"/>
      <c r="AM68" s="978"/>
      <c r="AN68" s="978"/>
      <c r="AO68" s="978"/>
      <c r="AP68" s="978" t="s">
        <v>556</v>
      </c>
      <c r="AQ68" s="978"/>
      <c r="AR68" s="978"/>
      <c r="AS68" s="978"/>
      <c r="AT68" s="978"/>
      <c r="AU68" s="978" t="s">
        <v>556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10234</v>
      </c>
      <c r="R69" s="967"/>
      <c r="S69" s="967"/>
      <c r="T69" s="967"/>
      <c r="U69" s="967"/>
      <c r="V69" s="967">
        <v>9420</v>
      </c>
      <c r="W69" s="967"/>
      <c r="X69" s="967"/>
      <c r="Y69" s="967"/>
      <c r="Z69" s="967"/>
      <c r="AA69" s="967">
        <v>814</v>
      </c>
      <c r="AB69" s="967"/>
      <c r="AC69" s="967"/>
      <c r="AD69" s="967"/>
      <c r="AE69" s="967"/>
      <c r="AF69" s="967">
        <v>814</v>
      </c>
      <c r="AG69" s="967"/>
      <c r="AH69" s="967"/>
      <c r="AI69" s="967"/>
      <c r="AJ69" s="967"/>
      <c r="AK69" s="967">
        <v>4000</v>
      </c>
      <c r="AL69" s="967"/>
      <c r="AM69" s="967"/>
      <c r="AN69" s="967"/>
      <c r="AO69" s="967"/>
      <c r="AP69" s="967" t="s">
        <v>556</v>
      </c>
      <c r="AQ69" s="967"/>
      <c r="AR69" s="967"/>
      <c r="AS69" s="967"/>
      <c r="AT69" s="967"/>
      <c r="AU69" s="967" t="s">
        <v>556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589</v>
      </c>
      <c r="R70" s="967"/>
      <c r="S70" s="967"/>
      <c r="T70" s="967"/>
      <c r="U70" s="967"/>
      <c r="V70" s="967">
        <v>586</v>
      </c>
      <c r="W70" s="967"/>
      <c r="X70" s="967"/>
      <c r="Y70" s="967"/>
      <c r="Z70" s="967"/>
      <c r="AA70" s="967">
        <v>3</v>
      </c>
      <c r="AB70" s="967"/>
      <c r="AC70" s="967"/>
      <c r="AD70" s="967"/>
      <c r="AE70" s="967"/>
      <c r="AF70" s="967">
        <v>3</v>
      </c>
      <c r="AG70" s="967"/>
      <c r="AH70" s="967"/>
      <c r="AI70" s="967"/>
      <c r="AJ70" s="967"/>
      <c r="AK70" s="967" t="s">
        <v>556</v>
      </c>
      <c r="AL70" s="967"/>
      <c r="AM70" s="967"/>
      <c r="AN70" s="967"/>
      <c r="AO70" s="967"/>
      <c r="AP70" s="967" t="s">
        <v>556</v>
      </c>
      <c r="AQ70" s="967"/>
      <c r="AR70" s="967"/>
      <c r="AS70" s="967"/>
      <c r="AT70" s="967"/>
      <c r="AU70" s="967" t="s">
        <v>556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51</v>
      </c>
      <c r="R71" s="967"/>
      <c r="S71" s="967"/>
      <c r="T71" s="967"/>
      <c r="U71" s="967"/>
      <c r="V71" s="967">
        <v>34</v>
      </c>
      <c r="W71" s="967"/>
      <c r="X71" s="967"/>
      <c r="Y71" s="967"/>
      <c r="Z71" s="967"/>
      <c r="AA71" s="967">
        <v>16</v>
      </c>
      <c r="AB71" s="967"/>
      <c r="AC71" s="967"/>
      <c r="AD71" s="967"/>
      <c r="AE71" s="967"/>
      <c r="AF71" s="967">
        <v>16</v>
      </c>
      <c r="AG71" s="967"/>
      <c r="AH71" s="967"/>
      <c r="AI71" s="967"/>
      <c r="AJ71" s="967"/>
      <c r="AK71" s="967" t="s">
        <v>556</v>
      </c>
      <c r="AL71" s="967"/>
      <c r="AM71" s="967"/>
      <c r="AN71" s="967"/>
      <c r="AO71" s="967"/>
      <c r="AP71" s="967" t="s">
        <v>556</v>
      </c>
      <c r="AQ71" s="967"/>
      <c r="AR71" s="967"/>
      <c r="AS71" s="967"/>
      <c r="AT71" s="967"/>
      <c r="AU71" s="967" t="s">
        <v>556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542</v>
      </c>
      <c r="C72" s="971"/>
      <c r="D72" s="971"/>
      <c r="E72" s="971"/>
      <c r="F72" s="971"/>
      <c r="G72" s="971"/>
      <c r="H72" s="971"/>
      <c r="I72" s="971"/>
      <c r="J72" s="971"/>
      <c r="K72" s="971"/>
      <c r="L72" s="971"/>
      <c r="M72" s="971"/>
      <c r="N72" s="971"/>
      <c r="O72" s="971"/>
      <c r="P72" s="972"/>
      <c r="Q72" s="973">
        <v>18</v>
      </c>
      <c r="R72" s="967"/>
      <c r="S72" s="967"/>
      <c r="T72" s="967"/>
      <c r="U72" s="967"/>
      <c r="V72" s="967">
        <v>10</v>
      </c>
      <c r="W72" s="967"/>
      <c r="X72" s="967"/>
      <c r="Y72" s="967"/>
      <c r="Z72" s="967"/>
      <c r="AA72" s="967">
        <v>8</v>
      </c>
      <c r="AB72" s="967"/>
      <c r="AC72" s="967"/>
      <c r="AD72" s="967"/>
      <c r="AE72" s="967"/>
      <c r="AF72" s="967">
        <v>8</v>
      </c>
      <c r="AG72" s="967"/>
      <c r="AH72" s="967"/>
      <c r="AI72" s="967"/>
      <c r="AJ72" s="967"/>
      <c r="AK72" s="967" t="s">
        <v>556</v>
      </c>
      <c r="AL72" s="967"/>
      <c r="AM72" s="967"/>
      <c r="AN72" s="967"/>
      <c r="AO72" s="967"/>
      <c r="AP72" s="967" t="s">
        <v>556</v>
      </c>
      <c r="AQ72" s="967"/>
      <c r="AR72" s="967"/>
      <c r="AS72" s="967"/>
      <c r="AT72" s="967"/>
      <c r="AU72" s="967" t="s">
        <v>556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c r="D73" s="971"/>
      <c r="E73" s="971"/>
      <c r="F73" s="971"/>
      <c r="G73" s="971"/>
      <c r="H73" s="971"/>
      <c r="I73" s="971"/>
      <c r="J73" s="971"/>
      <c r="K73" s="971"/>
      <c r="L73" s="971"/>
      <c r="M73" s="971"/>
      <c r="N73" s="971"/>
      <c r="O73" s="971"/>
      <c r="P73" s="972"/>
      <c r="Q73" s="973">
        <v>3</v>
      </c>
      <c r="R73" s="967"/>
      <c r="S73" s="967"/>
      <c r="T73" s="967"/>
      <c r="U73" s="967"/>
      <c r="V73" s="967">
        <v>2</v>
      </c>
      <c r="W73" s="967"/>
      <c r="X73" s="967"/>
      <c r="Y73" s="967"/>
      <c r="Z73" s="967"/>
      <c r="AA73" s="967">
        <v>0</v>
      </c>
      <c r="AB73" s="967"/>
      <c r="AC73" s="967"/>
      <c r="AD73" s="967"/>
      <c r="AE73" s="967"/>
      <c r="AF73" s="967">
        <v>0</v>
      </c>
      <c r="AG73" s="967"/>
      <c r="AH73" s="967"/>
      <c r="AI73" s="967"/>
      <c r="AJ73" s="967"/>
      <c r="AK73" s="967" t="s">
        <v>556</v>
      </c>
      <c r="AL73" s="967"/>
      <c r="AM73" s="967"/>
      <c r="AN73" s="967"/>
      <c r="AO73" s="967"/>
      <c r="AP73" s="967" t="s">
        <v>556</v>
      </c>
      <c r="AQ73" s="967"/>
      <c r="AR73" s="967"/>
      <c r="AS73" s="967"/>
      <c r="AT73" s="967"/>
      <c r="AU73" s="967" t="s">
        <v>556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c r="D74" s="971"/>
      <c r="E74" s="971"/>
      <c r="F74" s="971"/>
      <c r="G74" s="971"/>
      <c r="H74" s="971"/>
      <c r="I74" s="971"/>
      <c r="J74" s="971"/>
      <c r="K74" s="971"/>
      <c r="L74" s="971"/>
      <c r="M74" s="971"/>
      <c r="N74" s="971"/>
      <c r="O74" s="971"/>
      <c r="P74" s="972"/>
      <c r="Q74" s="973">
        <v>51</v>
      </c>
      <c r="R74" s="967"/>
      <c r="S74" s="967"/>
      <c r="T74" s="967"/>
      <c r="U74" s="967"/>
      <c r="V74" s="967">
        <v>51</v>
      </c>
      <c r="W74" s="967"/>
      <c r="X74" s="967"/>
      <c r="Y74" s="967"/>
      <c r="Z74" s="967"/>
      <c r="AA74" s="967" t="s">
        <v>556</v>
      </c>
      <c r="AB74" s="967"/>
      <c r="AC74" s="967"/>
      <c r="AD74" s="967"/>
      <c r="AE74" s="967"/>
      <c r="AF74" s="967" t="s">
        <v>556</v>
      </c>
      <c r="AG74" s="967"/>
      <c r="AH74" s="967"/>
      <c r="AI74" s="967"/>
      <c r="AJ74" s="967"/>
      <c r="AK74" s="967" t="s">
        <v>556</v>
      </c>
      <c r="AL74" s="967"/>
      <c r="AM74" s="967"/>
      <c r="AN74" s="967"/>
      <c r="AO74" s="967"/>
      <c r="AP74" s="967" t="s">
        <v>556</v>
      </c>
      <c r="AQ74" s="967"/>
      <c r="AR74" s="967"/>
      <c r="AS74" s="967"/>
      <c r="AT74" s="967"/>
      <c r="AU74" s="967" t="s">
        <v>556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c r="D75" s="971"/>
      <c r="E75" s="971"/>
      <c r="F75" s="971"/>
      <c r="G75" s="971"/>
      <c r="H75" s="971"/>
      <c r="I75" s="971"/>
      <c r="J75" s="971"/>
      <c r="K75" s="971"/>
      <c r="L75" s="971"/>
      <c r="M75" s="971"/>
      <c r="N75" s="971"/>
      <c r="O75" s="971"/>
      <c r="P75" s="972"/>
      <c r="Q75" s="974">
        <v>251</v>
      </c>
      <c r="R75" s="975"/>
      <c r="S75" s="975"/>
      <c r="T75" s="975"/>
      <c r="U75" s="976"/>
      <c r="V75" s="977">
        <v>246</v>
      </c>
      <c r="W75" s="975"/>
      <c r="X75" s="975"/>
      <c r="Y75" s="975"/>
      <c r="Z75" s="976"/>
      <c r="AA75" s="977">
        <v>5</v>
      </c>
      <c r="AB75" s="975"/>
      <c r="AC75" s="975"/>
      <c r="AD75" s="975"/>
      <c r="AE75" s="976"/>
      <c r="AF75" s="977">
        <v>5</v>
      </c>
      <c r="AG75" s="975"/>
      <c r="AH75" s="975"/>
      <c r="AI75" s="975"/>
      <c r="AJ75" s="976"/>
      <c r="AK75" s="977" t="s">
        <v>556</v>
      </c>
      <c r="AL75" s="975"/>
      <c r="AM75" s="975"/>
      <c r="AN75" s="975"/>
      <c r="AO75" s="976"/>
      <c r="AP75" s="977">
        <v>387</v>
      </c>
      <c r="AQ75" s="975"/>
      <c r="AR75" s="975"/>
      <c r="AS75" s="975"/>
      <c r="AT75" s="976"/>
      <c r="AU75" s="977" t="s">
        <v>556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546</v>
      </c>
      <c r="C76" s="971"/>
      <c r="D76" s="971"/>
      <c r="E76" s="971"/>
      <c r="F76" s="971"/>
      <c r="G76" s="971"/>
      <c r="H76" s="971"/>
      <c r="I76" s="971"/>
      <c r="J76" s="971"/>
      <c r="K76" s="971"/>
      <c r="L76" s="971"/>
      <c r="M76" s="971"/>
      <c r="N76" s="971"/>
      <c r="O76" s="971"/>
      <c r="P76" s="972"/>
      <c r="Q76" s="974">
        <v>293</v>
      </c>
      <c r="R76" s="975"/>
      <c r="S76" s="975"/>
      <c r="T76" s="975"/>
      <c r="U76" s="976"/>
      <c r="V76" s="977">
        <v>255</v>
      </c>
      <c r="W76" s="975"/>
      <c r="X76" s="975"/>
      <c r="Y76" s="975"/>
      <c r="Z76" s="976"/>
      <c r="AA76" s="977">
        <v>38</v>
      </c>
      <c r="AB76" s="975"/>
      <c r="AC76" s="975"/>
      <c r="AD76" s="975"/>
      <c r="AE76" s="976"/>
      <c r="AF76" s="977">
        <v>38</v>
      </c>
      <c r="AG76" s="975"/>
      <c r="AH76" s="975"/>
      <c r="AI76" s="975"/>
      <c r="AJ76" s="976"/>
      <c r="AK76" s="977" t="s">
        <v>556</v>
      </c>
      <c r="AL76" s="975"/>
      <c r="AM76" s="975"/>
      <c r="AN76" s="975"/>
      <c r="AO76" s="976"/>
      <c r="AP76" s="977" t="s">
        <v>556</v>
      </c>
      <c r="AQ76" s="975"/>
      <c r="AR76" s="975"/>
      <c r="AS76" s="975"/>
      <c r="AT76" s="976"/>
      <c r="AU76" s="977" t="s">
        <v>556</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547</v>
      </c>
      <c r="C77" s="971"/>
      <c r="D77" s="971"/>
      <c r="E77" s="971"/>
      <c r="F77" s="971"/>
      <c r="G77" s="971"/>
      <c r="H77" s="971"/>
      <c r="I77" s="971"/>
      <c r="J77" s="971"/>
      <c r="K77" s="971"/>
      <c r="L77" s="971"/>
      <c r="M77" s="971"/>
      <c r="N77" s="971"/>
      <c r="O77" s="971"/>
      <c r="P77" s="972"/>
      <c r="Q77" s="974">
        <v>1753</v>
      </c>
      <c r="R77" s="975"/>
      <c r="S77" s="975"/>
      <c r="T77" s="975"/>
      <c r="U77" s="976"/>
      <c r="V77" s="977">
        <v>1720</v>
      </c>
      <c r="W77" s="975"/>
      <c r="X77" s="975"/>
      <c r="Y77" s="975"/>
      <c r="Z77" s="976"/>
      <c r="AA77" s="977">
        <v>33</v>
      </c>
      <c r="AB77" s="975"/>
      <c r="AC77" s="975"/>
      <c r="AD77" s="975"/>
      <c r="AE77" s="976"/>
      <c r="AF77" s="977">
        <v>33</v>
      </c>
      <c r="AG77" s="975"/>
      <c r="AH77" s="975"/>
      <c r="AI77" s="975"/>
      <c r="AJ77" s="976"/>
      <c r="AK77" s="977" t="s">
        <v>556</v>
      </c>
      <c r="AL77" s="975"/>
      <c r="AM77" s="975"/>
      <c r="AN77" s="975"/>
      <c r="AO77" s="976"/>
      <c r="AP77" s="977">
        <v>1094</v>
      </c>
      <c r="AQ77" s="975"/>
      <c r="AR77" s="975"/>
      <c r="AS77" s="975"/>
      <c r="AT77" s="976"/>
      <c r="AU77" s="977" t="s">
        <v>556</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548</v>
      </c>
      <c r="C78" s="971"/>
      <c r="D78" s="971"/>
      <c r="E78" s="971"/>
      <c r="F78" s="971"/>
      <c r="G78" s="971"/>
      <c r="H78" s="971"/>
      <c r="I78" s="971"/>
      <c r="J78" s="971"/>
      <c r="K78" s="971"/>
      <c r="L78" s="971"/>
      <c r="M78" s="971"/>
      <c r="N78" s="971"/>
      <c r="O78" s="971"/>
      <c r="P78" s="972"/>
      <c r="Q78" s="973">
        <v>18</v>
      </c>
      <c r="R78" s="967"/>
      <c r="S78" s="967"/>
      <c r="T78" s="967"/>
      <c r="U78" s="967"/>
      <c r="V78" s="967">
        <v>6</v>
      </c>
      <c r="W78" s="967"/>
      <c r="X78" s="967"/>
      <c r="Y78" s="967"/>
      <c r="Z78" s="967"/>
      <c r="AA78" s="967">
        <v>12</v>
      </c>
      <c r="AB78" s="967"/>
      <c r="AC78" s="967"/>
      <c r="AD78" s="967"/>
      <c r="AE78" s="967"/>
      <c r="AF78" s="967">
        <v>12</v>
      </c>
      <c r="AG78" s="967"/>
      <c r="AH78" s="967"/>
      <c r="AI78" s="967"/>
      <c r="AJ78" s="967"/>
      <c r="AK78" s="967" t="s">
        <v>556</v>
      </c>
      <c r="AL78" s="967"/>
      <c r="AM78" s="967"/>
      <c r="AN78" s="967"/>
      <c r="AO78" s="967"/>
      <c r="AP78" s="967" t="s">
        <v>556</v>
      </c>
      <c r="AQ78" s="967"/>
      <c r="AR78" s="967"/>
      <c r="AS78" s="967"/>
      <c r="AT78" s="967"/>
      <c r="AU78" s="967" t="s">
        <v>556</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549</v>
      </c>
      <c r="C79" s="971"/>
      <c r="D79" s="971"/>
      <c r="E79" s="971"/>
      <c r="F79" s="971"/>
      <c r="G79" s="971"/>
      <c r="H79" s="971"/>
      <c r="I79" s="971"/>
      <c r="J79" s="971"/>
      <c r="K79" s="971"/>
      <c r="L79" s="971"/>
      <c r="M79" s="971"/>
      <c r="N79" s="971"/>
      <c r="O79" s="971"/>
      <c r="P79" s="972"/>
      <c r="Q79" s="973">
        <v>445</v>
      </c>
      <c r="R79" s="967"/>
      <c r="S79" s="967"/>
      <c r="T79" s="967"/>
      <c r="U79" s="967"/>
      <c r="V79" s="967">
        <v>420</v>
      </c>
      <c r="W79" s="967"/>
      <c r="X79" s="967"/>
      <c r="Y79" s="967"/>
      <c r="Z79" s="967"/>
      <c r="AA79" s="967">
        <v>25</v>
      </c>
      <c r="AB79" s="967"/>
      <c r="AC79" s="967"/>
      <c r="AD79" s="967"/>
      <c r="AE79" s="967"/>
      <c r="AF79" s="967">
        <v>25</v>
      </c>
      <c r="AG79" s="967"/>
      <c r="AH79" s="967"/>
      <c r="AI79" s="967"/>
      <c r="AJ79" s="967"/>
      <c r="AK79" s="967" t="s">
        <v>556</v>
      </c>
      <c r="AL79" s="967"/>
      <c r="AM79" s="967"/>
      <c r="AN79" s="967"/>
      <c r="AO79" s="967"/>
      <c r="AP79" s="967" t="s">
        <v>556</v>
      </c>
      <c r="AQ79" s="967"/>
      <c r="AR79" s="967"/>
      <c r="AS79" s="967"/>
      <c r="AT79" s="967"/>
      <c r="AU79" s="967" t="s">
        <v>556</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557</v>
      </c>
      <c r="C80" s="971"/>
      <c r="D80" s="971"/>
      <c r="E80" s="971"/>
      <c r="F80" s="971"/>
      <c r="G80" s="971"/>
      <c r="H80" s="971"/>
      <c r="I80" s="971"/>
      <c r="J80" s="971"/>
      <c r="K80" s="971"/>
      <c r="L80" s="971"/>
      <c r="M80" s="971"/>
      <c r="N80" s="971"/>
      <c r="O80" s="971"/>
      <c r="P80" s="972"/>
      <c r="Q80" s="973">
        <v>671</v>
      </c>
      <c r="R80" s="967"/>
      <c r="S80" s="967"/>
      <c r="T80" s="967"/>
      <c r="U80" s="967"/>
      <c r="V80" s="967">
        <v>613</v>
      </c>
      <c r="W80" s="967"/>
      <c r="X80" s="967"/>
      <c r="Y80" s="967"/>
      <c r="Z80" s="967"/>
      <c r="AA80" s="967">
        <v>58</v>
      </c>
      <c r="AB80" s="967"/>
      <c r="AC80" s="967"/>
      <c r="AD80" s="967"/>
      <c r="AE80" s="967"/>
      <c r="AF80" s="967">
        <v>58</v>
      </c>
      <c r="AG80" s="967"/>
      <c r="AH80" s="967"/>
      <c r="AI80" s="967"/>
      <c r="AJ80" s="967"/>
      <c r="AK80" s="967" t="s">
        <v>556</v>
      </c>
      <c r="AL80" s="967"/>
      <c r="AM80" s="967"/>
      <c r="AN80" s="967"/>
      <c r="AO80" s="967"/>
      <c r="AP80" s="967" t="s">
        <v>556</v>
      </c>
      <c r="AQ80" s="967"/>
      <c r="AR80" s="967"/>
      <c r="AS80" s="967"/>
      <c r="AT80" s="967"/>
      <c r="AU80" s="967" t="s">
        <v>556</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550</v>
      </c>
      <c r="C81" s="971"/>
      <c r="D81" s="971"/>
      <c r="E81" s="971"/>
      <c r="F81" s="971"/>
      <c r="G81" s="971"/>
      <c r="H81" s="971"/>
      <c r="I81" s="971"/>
      <c r="J81" s="971"/>
      <c r="K81" s="971"/>
      <c r="L81" s="971"/>
      <c r="M81" s="971"/>
      <c r="N81" s="971"/>
      <c r="O81" s="971"/>
      <c r="P81" s="972"/>
      <c r="Q81" s="973">
        <v>197</v>
      </c>
      <c r="R81" s="967"/>
      <c r="S81" s="967"/>
      <c r="T81" s="967"/>
      <c r="U81" s="967"/>
      <c r="V81" s="967">
        <v>98</v>
      </c>
      <c r="W81" s="967"/>
      <c r="X81" s="967"/>
      <c r="Y81" s="967"/>
      <c r="Z81" s="967"/>
      <c r="AA81" s="967">
        <v>100</v>
      </c>
      <c r="AB81" s="967"/>
      <c r="AC81" s="967"/>
      <c r="AD81" s="967"/>
      <c r="AE81" s="967"/>
      <c r="AF81" s="977">
        <v>100</v>
      </c>
      <c r="AG81" s="975"/>
      <c r="AH81" s="975"/>
      <c r="AI81" s="975"/>
      <c r="AJ81" s="976"/>
      <c r="AK81" s="977" t="s">
        <v>556</v>
      </c>
      <c r="AL81" s="975"/>
      <c r="AM81" s="975"/>
      <c r="AN81" s="975"/>
      <c r="AO81" s="976"/>
      <c r="AP81" s="977" t="s">
        <v>556</v>
      </c>
      <c r="AQ81" s="975"/>
      <c r="AR81" s="975"/>
      <c r="AS81" s="975"/>
      <c r="AT81" s="976"/>
      <c r="AU81" s="977" t="s">
        <v>556</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551</v>
      </c>
      <c r="C82" s="971"/>
      <c r="D82" s="971"/>
      <c r="E82" s="971"/>
      <c r="F82" s="971"/>
      <c r="G82" s="971"/>
      <c r="H82" s="971"/>
      <c r="I82" s="971"/>
      <c r="J82" s="971"/>
      <c r="K82" s="971"/>
      <c r="L82" s="971"/>
      <c r="M82" s="971"/>
      <c r="N82" s="971"/>
      <c r="O82" s="971"/>
      <c r="P82" s="972"/>
      <c r="Q82" s="974">
        <v>190</v>
      </c>
      <c r="R82" s="975"/>
      <c r="S82" s="975"/>
      <c r="T82" s="975"/>
      <c r="U82" s="976"/>
      <c r="V82" s="977">
        <v>176</v>
      </c>
      <c r="W82" s="975"/>
      <c r="X82" s="975"/>
      <c r="Y82" s="975"/>
      <c r="Z82" s="976"/>
      <c r="AA82" s="977">
        <v>14</v>
      </c>
      <c r="AB82" s="975"/>
      <c r="AC82" s="975"/>
      <c r="AD82" s="975"/>
      <c r="AE82" s="976"/>
      <c r="AF82" s="977">
        <v>14</v>
      </c>
      <c r="AG82" s="975"/>
      <c r="AH82" s="975"/>
      <c r="AI82" s="975"/>
      <c r="AJ82" s="976"/>
      <c r="AK82" s="977" t="s">
        <v>558</v>
      </c>
      <c r="AL82" s="975"/>
      <c r="AM82" s="975"/>
      <c r="AN82" s="975"/>
      <c r="AO82" s="976"/>
      <c r="AP82" s="977" t="s">
        <v>556</v>
      </c>
      <c r="AQ82" s="975"/>
      <c r="AR82" s="975"/>
      <c r="AS82" s="975"/>
      <c r="AT82" s="976"/>
      <c r="AU82" s="977" t="s">
        <v>556</v>
      </c>
      <c r="AV82" s="975"/>
      <c r="AW82" s="975"/>
      <c r="AX82" s="975"/>
      <c r="AY82" s="976"/>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552</v>
      </c>
      <c r="C83" s="971"/>
      <c r="D83" s="971"/>
      <c r="E83" s="971"/>
      <c r="F83" s="971"/>
      <c r="G83" s="971"/>
      <c r="H83" s="971"/>
      <c r="I83" s="971"/>
      <c r="J83" s="971"/>
      <c r="K83" s="971"/>
      <c r="L83" s="971"/>
      <c r="M83" s="971"/>
      <c r="N83" s="971"/>
      <c r="O83" s="971"/>
      <c r="P83" s="972"/>
      <c r="Q83" s="974">
        <v>203088</v>
      </c>
      <c r="R83" s="975"/>
      <c r="S83" s="975"/>
      <c r="T83" s="975"/>
      <c r="U83" s="976"/>
      <c r="V83" s="977">
        <v>193126</v>
      </c>
      <c r="W83" s="975"/>
      <c r="X83" s="975"/>
      <c r="Y83" s="975"/>
      <c r="Z83" s="976"/>
      <c r="AA83" s="977">
        <v>9962</v>
      </c>
      <c r="AB83" s="975"/>
      <c r="AC83" s="975"/>
      <c r="AD83" s="975"/>
      <c r="AE83" s="976"/>
      <c r="AF83" s="977">
        <v>9962</v>
      </c>
      <c r="AG83" s="975"/>
      <c r="AH83" s="975"/>
      <c r="AI83" s="975"/>
      <c r="AJ83" s="976"/>
      <c r="AK83" s="977">
        <v>1312</v>
      </c>
      <c r="AL83" s="975"/>
      <c r="AM83" s="975"/>
      <c r="AN83" s="975"/>
      <c r="AO83" s="976"/>
      <c r="AP83" s="977" t="s">
        <v>559</v>
      </c>
      <c r="AQ83" s="975"/>
      <c r="AR83" s="975"/>
      <c r="AS83" s="975"/>
      <c r="AT83" s="976"/>
      <c r="AU83" s="977" t="s">
        <v>558</v>
      </c>
      <c r="AV83" s="975"/>
      <c r="AW83" s="975"/>
      <c r="AX83" s="975"/>
      <c r="AY83" s="976"/>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11175</v>
      </c>
      <c r="AG88" s="955"/>
      <c r="AH88" s="955"/>
      <c r="AI88" s="955"/>
      <c r="AJ88" s="955"/>
      <c r="AK88" s="959"/>
      <c r="AL88" s="959"/>
      <c r="AM88" s="959"/>
      <c r="AN88" s="959"/>
      <c r="AO88" s="959"/>
      <c r="AP88" s="955">
        <v>1481</v>
      </c>
      <c r="AQ88" s="955"/>
      <c r="AR88" s="955"/>
      <c r="AS88" s="955"/>
      <c r="AT88" s="955"/>
      <c r="AU88" s="955" t="s">
        <v>564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111</v>
      </c>
      <c r="CS102" s="947"/>
      <c r="CT102" s="947"/>
      <c r="CU102" s="947"/>
      <c r="CV102" s="948"/>
      <c r="CW102" s="946">
        <v>11</v>
      </c>
      <c r="CX102" s="947"/>
      <c r="CY102" s="947"/>
      <c r="CZ102" s="947"/>
      <c r="DA102" s="948"/>
      <c r="DB102" s="946" t="s">
        <v>564</v>
      </c>
      <c r="DC102" s="947"/>
      <c r="DD102" s="947"/>
      <c r="DE102" s="947"/>
      <c r="DF102" s="948"/>
      <c r="DG102" s="946" t="s">
        <v>564</v>
      </c>
      <c r="DH102" s="947"/>
      <c r="DI102" s="947"/>
      <c r="DJ102" s="947"/>
      <c r="DK102" s="948"/>
      <c r="DL102" s="946" t="s">
        <v>564</v>
      </c>
      <c r="DM102" s="947"/>
      <c r="DN102" s="947"/>
      <c r="DO102" s="947"/>
      <c r="DP102" s="948"/>
      <c r="DQ102" s="946" t="s">
        <v>564</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286</v>
      </c>
      <c r="AG109" s="888"/>
      <c r="AH109" s="888"/>
      <c r="AI109" s="888"/>
      <c r="AJ109" s="889"/>
      <c r="AK109" s="890" t="s">
        <v>285</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286</v>
      </c>
      <c r="BW109" s="888"/>
      <c r="BX109" s="888"/>
      <c r="BY109" s="888"/>
      <c r="BZ109" s="889"/>
      <c r="CA109" s="890" t="s">
        <v>285</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286</v>
      </c>
      <c r="DM109" s="888"/>
      <c r="DN109" s="888"/>
      <c r="DO109" s="888"/>
      <c r="DP109" s="889"/>
      <c r="DQ109" s="890" t="s">
        <v>285</v>
      </c>
      <c r="DR109" s="888"/>
      <c r="DS109" s="888"/>
      <c r="DT109" s="888"/>
      <c r="DU109" s="889"/>
      <c r="DV109" s="890" t="s">
        <v>408</v>
      </c>
      <c r="DW109" s="888"/>
      <c r="DX109" s="888"/>
      <c r="DY109" s="888"/>
      <c r="DZ109" s="919"/>
    </row>
    <row r="110" spans="1:131" s="197" customFormat="1" ht="26.25" customHeight="1" x14ac:dyDescent="0.15">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830971</v>
      </c>
      <c r="AB110" s="873"/>
      <c r="AC110" s="873"/>
      <c r="AD110" s="873"/>
      <c r="AE110" s="874"/>
      <c r="AF110" s="875">
        <v>794748</v>
      </c>
      <c r="AG110" s="873"/>
      <c r="AH110" s="873"/>
      <c r="AI110" s="873"/>
      <c r="AJ110" s="874"/>
      <c r="AK110" s="875">
        <v>757936</v>
      </c>
      <c r="AL110" s="873"/>
      <c r="AM110" s="873"/>
      <c r="AN110" s="873"/>
      <c r="AO110" s="874"/>
      <c r="AP110" s="876">
        <v>16.5</v>
      </c>
      <c r="AQ110" s="877"/>
      <c r="AR110" s="877"/>
      <c r="AS110" s="877"/>
      <c r="AT110" s="878"/>
      <c r="AU110" s="920" t="s">
        <v>60</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6586471</v>
      </c>
      <c r="BR110" s="800"/>
      <c r="BS110" s="800"/>
      <c r="BT110" s="800"/>
      <c r="BU110" s="800"/>
      <c r="BV110" s="800">
        <v>6353321</v>
      </c>
      <c r="BW110" s="800"/>
      <c r="BX110" s="800"/>
      <c r="BY110" s="800"/>
      <c r="BZ110" s="800"/>
      <c r="CA110" s="800">
        <v>6180981</v>
      </c>
      <c r="CB110" s="800"/>
      <c r="CC110" s="800"/>
      <c r="CD110" s="800"/>
      <c r="CE110" s="800"/>
      <c r="CF110" s="861">
        <v>134.6</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170150</v>
      </c>
      <c r="BR111" s="771"/>
      <c r="BS111" s="771"/>
      <c r="BT111" s="771"/>
      <c r="BU111" s="771"/>
      <c r="BV111" s="771">
        <v>163080</v>
      </c>
      <c r="BW111" s="771"/>
      <c r="BX111" s="771"/>
      <c r="BY111" s="771"/>
      <c r="BZ111" s="771"/>
      <c r="CA111" s="771" t="s">
        <v>111</v>
      </c>
      <c r="CB111" s="771"/>
      <c r="CC111" s="771"/>
      <c r="CD111" s="771"/>
      <c r="CE111" s="771"/>
      <c r="CF111" s="848" t="s">
        <v>111</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3021220</v>
      </c>
      <c r="BR112" s="771"/>
      <c r="BS112" s="771"/>
      <c r="BT112" s="771"/>
      <c r="BU112" s="771"/>
      <c r="BV112" s="771">
        <v>3591458</v>
      </c>
      <c r="BW112" s="771"/>
      <c r="BX112" s="771"/>
      <c r="BY112" s="771"/>
      <c r="BZ112" s="771"/>
      <c r="CA112" s="771">
        <v>3581536</v>
      </c>
      <c r="CB112" s="771"/>
      <c r="CC112" s="771"/>
      <c r="CD112" s="771"/>
      <c r="CE112" s="771"/>
      <c r="CF112" s="848">
        <v>78</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48619</v>
      </c>
      <c r="AB113" s="909"/>
      <c r="AC113" s="909"/>
      <c r="AD113" s="909"/>
      <c r="AE113" s="910"/>
      <c r="AF113" s="911">
        <v>89781</v>
      </c>
      <c r="AG113" s="909"/>
      <c r="AH113" s="909"/>
      <c r="AI113" s="909"/>
      <c r="AJ113" s="910"/>
      <c r="AK113" s="911">
        <v>90273</v>
      </c>
      <c r="AL113" s="909"/>
      <c r="AM113" s="909"/>
      <c r="AN113" s="909"/>
      <c r="AO113" s="910"/>
      <c r="AP113" s="912">
        <v>2</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356625</v>
      </c>
      <c r="BR113" s="771"/>
      <c r="BS113" s="771"/>
      <c r="BT113" s="771"/>
      <c r="BU113" s="771"/>
      <c r="BV113" s="771">
        <v>356112</v>
      </c>
      <c r="BW113" s="771"/>
      <c r="BX113" s="771"/>
      <c r="BY113" s="771"/>
      <c r="BZ113" s="771"/>
      <c r="CA113" s="771">
        <v>372236</v>
      </c>
      <c r="CB113" s="771"/>
      <c r="CC113" s="771"/>
      <c r="CD113" s="771"/>
      <c r="CE113" s="771"/>
      <c r="CF113" s="848">
        <v>8.1</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21697</v>
      </c>
      <c r="AB114" s="784"/>
      <c r="AC114" s="784"/>
      <c r="AD114" s="784"/>
      <c r="AE114" s="785"/>
      <c r="AF114" s="786">
        <v>19630</v>
      </c>
      <c r="AG114" s="784"/>
      <c r="AH114" s="784"/>
      <c r="AI114" s="784"/>
      <c r="AJ114" s="785"/>
      <c r="AK114" s="786">
        <v>24252</v>
      </c>
      <c r="AL114" s="784"/>
      <c r="AM114" s="784"/>
      <c r="AN114" s="784"/>
      <c r="AO114" s="785"/>
      <c r="AP114" s="754">
        <v>0.5</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772684</v>
      </c>
      <c r="BR114" s="771"/>
      <c r="BS114" s="771"/>
      <c r="BT114" s="771"/>
      <c r="BU114" s="771"/>
      <c r="BV114" s="771">
        <v>699684</v>
      </c>
      <c r="BW114" s="771"/>
      <c r="BX114" s="771"/>
      <c r="BY114" s="771"/>
      <c r="BZ114" s="771"/>
      <c r="CA114" s="771">
        <v>605320</v>
      </c>
      <c r="CB114" s="771"/>
      <c r="CC114" s="771"/>
      <c r="CD114" s="771"/>
      <c r="CE114" s="771"/>
      <c r="CF114" s="848">
        <v>13.2</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30852</v>
      </c>
      <c r="AB115" s="909"/>
      <c r="AC115" s="909"/>
      <c r="AD115" s="909"/>
      <c r="AE115" s="910"/>
      <c r="AF115" s="911">
        <v>8348</v>
      </c>
      <c r="AG115" s="909"/>
      <c r="AH115" s="909"/>
      <c r="AI115" s="909"/>
      <c r="AJ115" s="910"/>
      <c r="AK115" s="911">
        <v>7938</v>
      </c>
      <c r="AL115" s="909"/>
      <c r="AM115" s="909"/>
      <c r="AN115" s="909"/>
      <c r="AO115" s="910"/>
      <c r="AP115" s="912">
        <v>0.2</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170150</v>
      </c>
      <c r="DH116" s="784"/>
      <c r="DI116" s="784"/>
      <c r="DJ116" s="784"/>
      <c r="DK116" s="785"/>
      <c r="DL116" s="786">
        <v>163080</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932150</v>
      </c>
      <c r="AB117" s="895"/>
      <c r="AC117" s="895"/>
      <c r="AD117" s="895"/>
      <c r="AE117" s="896"/>
      <c r="AF117" s="898">
        <v>912507</v>
      </c>
      <c r="AG117" s="895"/>
      <c r="AH117" s="895"/>
      <c r="AI117" s="895"/>
      <c r="AJ117" s="896"/>
      <c r="AK117" s="898">
        <v>880399</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286</v>
      </c>
      <c r="AG118" s="888"/>
      <c r="AH118" s="888"/>
      <c r="AI118" s="888"/>
      <c r="AJ118" s="889"/>
      <c r="AK118" s="890" t="s">
        <v>285</v>
      </c>
      <c r="AL118" s="888"/>
      <c r="AM118" s="888"/>
      <c r="AN118" s="888"/>
      <c r="AO118" s="889"/>
      <c r="AP118" s="891" t="s">
        <v>408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436</v>
      </c>
      <c r="BP118" s="838"/>
      <c r="BQ118" s="857">
        <v>10907150</v>
      </c>
      <c r="BR118" s="858"/>
      <c r="BS118" s="858"/>
      <c r="BT118" s="858"/>
      <c r="BU118" s="858"/>
      <c r="BV118" s="858">
        <v>11163655</v>
      </c>
      <c r="BW118" s="858"/>
      <c r="BX118" s="858"/>
      <c r="BY118" s="858"/>
      <c r="BZ118" s="858"/>
      <c r="CA118" s="858">
        <v>10740073</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3523205</v>
      </c>
      <c r="BR119" s="800"/>
      <c r="BS119" s="800"/>
      <c r="BT119" s="800"/>
      <c r="BU119" s="800"/>
      <c r="BV119" s="800">
        <v>3661927</v>
      </c>
      <c r="BW119" s="800"/>
      <c r="BX119" s="800"/>
      <c r="BY119" s="800"/>
      <c r="BZ119" s="800"/>
      <c r="CA119" s="800">
        <v>3709590</v>
      </c>
      <c r="CB119" s="800"/>
      <c r="CC119" s="800"/>
      <c r="CD119" s="800"/>
      <c r="CE119" s="800"/>
      <c r="CF119" s="861">
        <v>80.8</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189190</v>
      </c>
      <c r="BR120" s="771"/>
      <c r="BS120" s="771"/>
      <c r="BT120" s="771"/>
      <c r="BU120" s="771"/>
      <c r="BV120" s="771">
        <v>177091</v>
      </c>
      <c r="BW120" s="771"/>
      <c r="BX120" s="771"/>
      <c r="BY120" s="771"/>
      <c r="BZ120" s="771"/>
      <c r="CA120" s="771">
        <v>168271</v>
      </c>
      <c r="CB120" s="771"/>
      <c r="CC120" s="771"/>
      <c r="CD120" s="771"/>
      <c r="CE120" s="771"/>
      <c r="CF120" s="848">
        <v>3.7</v>
      </c>
      <c r="CG120" s="849"/>
      <c r="CH120" s="849"/>
      <c r="CI120" s="849"/>
      <c r="CJ120" s="849"/>
      <c r="CK120" s="850" t="s">
        <v>442</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2809823</v>
      </c>
      <c r="DH120" s="800"/>
      <c r="DI120" s="800"/>
      <c r="DJ120" s="800"/>
      <c r="DK120" s="800"/>
      <c r="DL120" s="800">
        <v>3075201</v>
      </c>
      <c r="DM120" s="800"/>
      <c r="DN120" s="800"/>
      <c r="DO120" s="800"/>
      <c r="DP120" s="800"/>
      <c r="DQ120" s="800">
        <v>3229847</v>
      </c>
      <c r="DR120" s="800"/>
      <c r="DS120" s="800"/>
      <c r="DT120" s="800"/>
      <c r="DU120" s="800"/>
      <c r="DV120" s="801">
        <v>70.400000000000006</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7255571</v>
      </c>
      <c r="BR121" s="858"/>
      <c r="BS121" s="858"/>
      <c r="BT121" s="858"/>
      <c r="BU121" s="858"/>
      <c r="BV121" s="858">
        <v>7455918</v>
      </c>
      <c r="BW121" s="858"/>
      <c r="BX121" s="858"/>
      <c r="BY121" s="858"/>
      <c r="BZ121" s="858"/>
      <c r="CA121" s="858">
        <v>7450351</v>
      </c>
      <c r="CB121" s="858"/>
      <c r="CC121" s="858"/>
      <c r="CD121" s="858"/>
      <c r="CE121" s="858"/>
      <c r="CF121" s="859">
        <v>162.30000000000001</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v>197234</v>
      </c>
      <c r="DH121" s="771"/>
      <c r="DI121" s="771"/>
      <c r="DJ121" s="771"/>
      <c r="DK121" s="771"/>
      <c r="DL121" s="771">
        <v>219466</v>
      </c>
      <c r="DM121" s="771"/>
      <c r="DN121" s="771"/>
      <c r="DO121" s="771"/>
      <c r="DP121" s="771"/>
      <c r="DQ121" s="771">
        <v>214686</v>
      </c>
      <c r="DR121" s="771"/>
      <c r="DS121" s="771"/>
      <c r="DT121" s="771"/>
      <c r="DU121" s="771"/>
      <c r="DV121" s="823">
        <v>4.7</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445</v>
      </c>
      <c r="BP122" s="838"/>
      <c r="BQ122" s="839">
        <v>10967966</v>
      </c>
      <c r="BR122" s="840"/>
      <c r="BS122" s="840"/>
      <c r="BT122" s="840"/>
      <c r="BU122" s="840"/>
      <c r="BV122" s="840">
        <v>11294936</v>
      </c>
      <c r="BW122" s="840"/>
      <c r="BX122" s="840"/>
      <c r="BY122" s="840"/>
      <c r="BZ122" s="840"/>
      <c r="CA122" s="840">
        <v>11328212</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14163</v>
      </c>
      <c r="DH122" s="771"/>
      <c r="DI122" s="771"/>
      <c r="DJ122" s="771"/>
      <c r="DK122" s="771"/>
      <c r="DL122" s="771">
        <v>296791</v>
      </c>
      <c r="DM122" s="771"/>
      <c r="DN122" s="771"/>
      <c r="DO122" s="771"/>
      <c r="DP122" s="771"/>
      <c r="DQ122" s="771">
        <v>137003</v>
      </c>
      <c r="DR122" s="771"/>
      <c r="DS122" s="771"/>
      <c r="DT122" s="771"/>
      <c r="DU122" s="771"/>
      <c r="DV122" s="823">
        <v>3</v>
      </c>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7938</v>
      </c>
      <c r="AB123" s="784"/>
      <c r="AC123" s="784"/>
      <c r="AD123" s="784"/>
      <c r="AE123" s="785"/>
      <c r="AF123" s="786">
        <v>7648</v>
      </c>
      <c r="AG123" s="784"/>
      <c r="AH123" s="784"/>
      <c r="AI123" s="784"/>
      <c r="AJ123" s="785"/>
      <c r="AK123" s="786">
        <v>7358</v>
      </c>
      <c r="AL123" s="784"/>
      <c r="AM123" s="784"/>
      <c r="AN123" s="784"/>
      <c r="AO123" s="785"/>
      <c r="AP123" s="754">
        <v>0.2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22220</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694</v>
      </c>
      <c r="AB127" s="784"/>
      <c r="AC127" s="784"/>
      <c r="AD127" s="784"/>
      <c r="AE127" s="785"/>
      <c r="AF127" s="786">
        <v>700</v>
      </c>
      <c r="AG127" s="784"/>
      <c r="AH127" s="784"/>
      <c r="AI127" s="784"/>
      <c r="AJ127" s="785"/>
      <c r="AK127" s="786">
        <v>580</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111</v>
      </c>
      <c r="BG127" s="761"/>
      <c r="BH127" s="761"/>
      <c r="BI127" s="761"/>
      <c r="BJ127" s="761"/>
      <c r="BK127" s="761"/>
      <c r="BL127" s="762"/>
      <c r="BM127" s="760">
        <v>14.77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19203</v>
      </c>
      <c r="AB128" s="724"/>
      <c r="AC128" s="724"/>
      <c r="AD128" s="724"/>
      <c r="AE128" s="725"/>
      <c r="AF128" s="726">
        <v>20655</v>
      </c>
      <c r="AG128" s="724"/>
      <c r="AH128" s="724"/>
      <c r="AI128" s="724"/>
      <c r="AJ128" s="725"/>
      <c r="AK128" s="726">
        <v>19714</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19.77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5258263</v>
      </c>
      <c r="AB129" s="784"/>
      <c r="AC129" s="784"/>
      <c r="AD129" s="784"/>
      <c r="AE129" s="785"/>
      <c r="AF129" s="786">
        <v>5356911</v>
      </c>
      <c r="AG129" s="784"/>
      <c r="AH129" s="784"/>
      <c r="AI129" s="784"/>
      <c r="AJ129" s="785"/>
      <c r="AK129" s="786">
        <v>5364224</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3.8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649369</v>
      </c>
      <c r="AB130" s="784"/>
      <c r="AC130" s="784"/>
      <c r="AD130" s="784"/>
      <c r="AE130" s="785"/>
      <c r="AF130" s="786">
        <v>706862</v>
      </c>
      <c r="AG130" s="784"/>
      <c r="AH130" s="784"/>
      <c r="AI130" s="784"/>
      <c r="AJ130" s="785"/>
      <c r="AK130" s="786">
        <v>773589</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4608894</v>
      </c>
      <c r="AB131" s="717"/>
      <c r="AC131" s="717"/>
      <c r="AD131" s="717"/>
      <c r="AE131" s="718"/>
      <c r="AF131" s="719">
        <v>4650049</v>
      </c>
      <c r="AG131" s="717"/>
      <c r="AH131" s="717"/>
      <c r="AI131" s="717"/>
      <c r="AJ131" s="718"/>
      <c r="AK131" s="719">
        <v>4590635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5.7188991549999999</v>
      </c>
      <c r="AB132" s="740"/>
      <c r="AC132" s="740"/>
      <c r="AD132" s="740"/>
      <c r="AE132" s="741"/>
      <c r="AF132" s="742">
        <v>3.978237649</v>
      </c>
      <c r="AG132" s="740"/>
      <c r="AH132" s="740"/>
      <c r="AI132" s="740"/>
      <c r="AJ132" s="741"/>
      <c r="AK132" s="742">
        <v>1.897253866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6.8</v>
      </c>
      <c r="AB133" s="749"/>
      <c r="AC133" s="749"/>
      <c r="AD133" s="749"/>
      <c r="AE133" s="750"/>
      <c r="AF133" s="748">
        <v>5.5</v>
      </c>
      <c r="AG133" s="749"/>
      <c r="AH133" s="749"/>
      <c r="AI133" s="749"/>
      <c r="AJ133" s="750"/>
      <c r="AK133" s="748">
        <v>3.8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9" t="s">
        <v>472</v>
      </c>
      <c r="L7" s="254"/>
      <c r="M7" s="255" t="s">
        <v>473</v>
      </c>
      <c r="N7" s="256"/>
    </row>
    <row r="8" spans="1:16" x14ac:dyDescent="0.15">
      <c r="A8" s="248"/>
      <c r="B8" s="244"/>
      <c r="C8" s="244"/>
      <c r="D8" s="244"/>
      <c r="E8" s="244"/>
      <c r="F8" s="244"/>
      <c r="G8" s="257"/>
      <c r="H8" s="258"/>
      <c r="I8" s="258"/>
      <c r="J8" s="259"/>
      <c r="K8" s="1120"/>
      <c r="L8" s="260" t="s">
        <v>474</v>
      </c>
      <c r="M8" s="261" t="s">
        <v>475</v>
      </c>
      <c r="N8" s="262" t="s">
        <v>476</v>
      </c>
    </row>
    <row r="9" spans="1:16" x14ac:dyDescent="0.15">
      <c r="A9" s="248"/>
      <c r="B9" s="244"/>
      <c r="C9" s="244"/>
      <c r="D9" s="244"/>
      <c r="E9" s="244"/>
      <c r="F9" s="244"/>
      <c r="G9" s="1133" t="s">
        <v>477</v>
      </c>
      <c r="H9" s="1134"/>
      <c r="I9" s="1134"/>
      <c r="J9" s="1135"/>
      <c r="K9" s="263">
        <v>1578169</v>
      </c>
      <c r="L9" s="264">
        <v>72247</v>
      </c>
      <c r="M9" s="265">
        <v>59313</v>
      </c>
      <c r="N9" s="266">
        <v>21.8</v>
      </c>
    </row>
    <row r="10" spans="1:16" x14ac:dyDescent="0.15">
      <c r="A10" s="248"/>
      <c r="B10" s="244"/>
      <c r="C10" s="244"/>
      <c r="D10" s="244"/>
      <c r="E10" s="244"/>
      <c r="F10" s="244"/>
      <c r="G10" s="1133" t="s">
        <v>478</v>
      </c>
      <c r="H10" s="1134"/>
      <c r="I10" s="1134"/>
      <c r="J10" s="1135"/>
      <c r="K10" s="267">
        <v>133976</v>
      </c>
      <c r="L10" s="268">
        <v>6133</v>
      </c>
      <c r="M10" s="269">
        <v>5376</v>
      </c>
      <c r="N10" s="270">
        <v>14.1</v>
      </c>
    </row>
    <row r="11" spans="1:16" ht="13.5" customHeight="1" x14ac:dyDescent="0.15">
      <c r="A11" s="248"/>
      <c r="B11" s="244"/>
      <c r="C11" s="244"/>
      <c r="D11" s="244"/>
      <c r="E11" s="244"/>
      <c r="F11" s="244"/>
      <c r="G11" s="1133" t="s">
        <v>479</v>
      </c>
      <c r="H11" s="1134"/>
      <c r="I11" s="1134"/>
      <c r="J11" s="1135"/>
      <c r="K11" s="267">
        <v>303131</v>
      </c>
      <c r="L11" s="268">
        <v>13877</v>
      </c>
      <c r="M11" s="269">
        <v>7786</v>
      </c>
      <c r="N11" s="270">
        <v>78.2</v>
      </c>
    </row>
    <row r="12" spans="1:16" ht="13.5" customHeight="1" x14ac:dyDescent="0.15">
      <c r="A12" s="248"/>
      <c r="B12" s="244"/>
      <c r="C12" s="244"/>
      <c r="D12" s="244"/>
      <c r="E12" s="244"/>
      <c r="F12" s="244"/>
      <c r="G12" s="1133" t="s">
        <v>480</v>
      </c>
      <c r="H12" s="1134"/>
      <c r="I12" s="1134"/>
      <c r="J12" s="1135"/>
      <c r="K12" s="267">
        <v>16751</v>
      </c>
      <c r="L12" s="268">
        <v>767</v>
      </c>
      <c r="M12" s="269">
        <v>131</v>
      </c>
      <c r="N12" s="270">
        <v>485.5</v>
      </c>
    </row>
    <row r="13" spans="1:16" ht="13.5" customHeight="1" x14ac:dyDescent="0.15">
      <c r="A13" s="248"/>
      <c r="B13" s="244"/>
      <c r="C13" s="244"/>
      <c r="D13" s="244"/>
      <c r="E13" s="244"/>
      <c r="F13" s="244"/>
      <c r="G13" s="1133" t="s">
        <v>481</v>
      </c>
      <c r="H13" s="1134"/>
      <c r="I13" s="1134"/>
      <c r="J13" s="1135"/>
      <c r="K13" s="267" t="s">
        <v>482</v>
      </c>
      <c r="L13" s="268" t="s">
        <v>482</v>
      </c>
      <c r="M13" s="269">
        <v>5</v>
      </c>
      <c r="N13" s="270" t="s">
        <v>482</v>
      </c>
    </row>
    <row r="14" spans="1:16" ht="13.5" customHeight="1" x14ac:dyDescent="0.15">
      <c r="A14" s="248"/>
      <c r="B14" s="244"/>
      <c r="C14" s="244"/>
      <c r="D14" s="244"/>
      <c r="E14" s="244"/>
      <c r="F14" s="244"/>
      <c r="G14" s="1133" t="s">
        <v>483</v>
      </c>
      <c r="H14" s="1134"/>
      <c r="I14" s="1134"/>
      <c r="J14" s="1135"/>
      <c r="K14" s="267" t="s">
        <v>482</v>
      </c>
      <c r="L14" s="268" t="s">
        <v>482</v>
      </c>
      <c r="M14" s="269">
        <v>2777</v>
      </c>
      <c r="N14" s="270" t="s">
        <v>482</v>
      </c>
    </row>
    <row r="15" spans="1:16" ht="13.5" customHeight="1" x14ac:dyDescent="0.15">
      <c r="A15" s="248"/>
      <c r="B15" s="244"/>
      <c r="C15" s="244"/>
      <c r="D15" s="244"/>
      <c r="E15" s="244"/>
      <c r="F15" s="244"/>
      <c r="G15" s="1133" t="s">
        <v>484</v>
      </c>
      <c r="H15" s="1134"/>
      <c r="I15" s="1134"/>
      <c r="J15" s="1135"/>
      <c r="K15" s="267">
        <v>33531</v>
      </c>
      <c r="L15" s="268">
        <v>1535</v>
      </c>
      <c r="M15" s="269">
        <v>1317</v>
      </c>
      <c r="N15" s="270">
        <v>16.600000000000001</v>
      </c>
    </row>
    <row r="16" spans="1:16" x14ac:dyDescent="0.15">
      <c r="A16" s="248"/>
      <c r="B16" s="244"/>
      <c r="C16" s="244"/>
      <c r="D16" s="244"/>
      <c r="E16" s="244"/>
      <c r="F16" s="244"/>
      <c r="G16" s="1136" t="s">
        <v>485</v>
      </c>
      <c r="H16" s="1137"/>
      <c r="I16" s="1137"/>
      <c r="J16" s="1138"/>
      <c r="K16" s="268">
        <v>-134666</v>
      </c>
      <c r="L16" s="268">
        <v>-6165</v>
      </c>
      <c r="M16" s="269">
        <v>-6006</v>
      </c>
      <c r="N16" s="270">
        <v>2.6</v>
      </c>
    </row>
    <row r="17" spans="1:16" x14ac:dyDescent="0.15">
      <c r="A17" s="248"/>
      <c r="B17" s="244"/>
      <c r="C17" s="244"/>
      <c r="D17" s="244"/>
      <c r="E17" s="244"/>
      <c r="F17" s="244"/>
      <c r="G17" s="1136" t="s">
        <v>169</v>
      </c>
      <c r="H17" s="1137"/>
      <c r="I17" s="1137"/>
      <c r="J17" s="1138"/>
      <c r="K17" s="268">
        <v>1930892</v>
      </c>
      <c r="L17" s="268">
        <v>88395</v>
      </c>
      <c r="M17" s="269">
        <v>70700</v>
      </c>
      <c r="N17" s="270">
        <v>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30" t="s">
        <v>490</v>
      </c>
      <c r="H21" s="1131"/>
      <c r="I21" s="1131"/>
      <c r="J21" s="1132"/>
      <c r="K21" s="280">
        <v>7.78</v>
      </c>
      <c r="L21" s="281">
        <v>6.73</v>
      </c>
      <c r="M21" s="282">
        <v>1.05</v>
      </c>
      <c r="N21" s="249"/>
      <c r="O21" s="283"/>
      <c r="P21" s="279"/>
    </row>
    <row r="22" spans="1:16" s="284" customFormat="1" x14ac:dyDescent="0.15">
      <c r="A22" s="279"/>
      <c r="B22" s="249"/>
      <c r="C22" s="249"/>
      <c r="D22" s="249"/>
      <c r="E22" s="249"/>
      <c r="F22" s="249"/>
      <c r="G22" s="1130" t="s">
        <v>491</v>
      </c>
      <c r="H22" s="1131"/>
      <c r="I22" s="1131"/>
      <c r="J22" s="1132"/>
      <c r="K22" s="285">
        <v>92.4</v>
      </c>
      <c r="L22" s="286">
        <v>96.8</v>
      </c>
      <c r="M22" s="287">
        <v>-4.4000000000000004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9" t="s">
        <v>472</v>
      </c>
      <c r="L30" s="254"/>
      <c r="M30" s="255" t="s">
        <v>473</v>
      </c>
      <c r="N30" s="256"/>
    </row>
    <row r="31" spans="1:16" x14ac:dyDescent="0.15">
      <c r="A31" s="248"/>
      <c r="B31" s="244"/>
      <c r="C31" s="244"/>
      <c r="D31" s="244"/>
      <c r="E31" s="244"/>
      <c r="F31" s="244"/>
      <c r="G31" s="257"/>
      <c r="H31" s="258"/>
      <c r="I31" s="258"/>
      <c r="J31" s="259"/>
      <c r="K31" s="1120"/>
      <c r="L31" s="260" t="s">
        <v>474</v>
      </c>
      <c r="M31" s="261" t="s">
        <v>475</v>
      </c>
      <c r="N31" s="262" t="s">
        <v>476</v>
      </c>
    </row>
    <row r="32" spans="1:16" ht="27" customHeight="1" x14ac:dyDescent="0.15">
      <c r="A32" s="248"/>
      <c r="B32" s="244"/>
      <c r="C32" s="244"/>
      <c r="D32" s="244"/>
      <c r="E32" s="244"/>
      <c r="F32" s="244"/>
      <c r="G32" s="1121" t="s">
        <v>494</v>
      </c>
      <c r="H32" s="1122"/>
      <c r="I32" s="1122"/>
      <c r="J32" s="1123"/>
      <c r="K32" s="294">
        <v>757936</v>
      </c>
      <c r="L32" s="294">
        <v>34698</v>
      </c>
      <c r="M32" s="295">
        <v>33640</v>
      </c>
      <c r="N32" s="296">
        <v>3.1</v>
      </c>
    </row>
    <row r="33" spans="1:16" ht="13.5" customHeight="1" x14ac:dyDescent="0.15">
      <c r="A33" s="248"/>
      <c r="B33" s="244"/>
      <c r="C33" s="244"/>
      <c r="D33" s="244"/>
      <c r="E33" s="244"/>
      <c r="F33" s="244"/>
      <c r="G33" s="1121" t="s">
        <v>495</v>
      </c>
      <c r="H33" s="1122"/>
      <c r="I33" s="1122"/>
      <c r="J33" s="1123"/>
      <c r="K33" s="294" t="s">
        <v>482</v>
      </c>
      <c r="L33" s="294" t="s">
        <v>482</v>
      </c>
      <c r="M33" s="295" t="s">
        <v>482</v>
      </c>
      <c r="N33" s="296" t="s">
        <v>482</v>
      </c>
    </row>
    <row r="34" spans="1:16" ht="27" customHeight="1" x14ac:dyDescent="0.15">
      <c r="A34" s="248"/>
      <c r="B34" s="244"/>
      <c r="C34" s="244"/>
      <c r="D34" s="244"/>
      <c r="E34" s="244"/>
      <c r="F34" s="244"/>
      <c r="G34" s="1121" t="s">
        <v>496</v>
      </c>
      <c r="H34" s="1122"/>
      <c r="I34" s="1122"/>
      <c r="J34" s="1123"/>
      <c r="K34" s="294" t="s">
        <v>482</v>
      </c>
      <c r="L34" s="294" t="s">
        <v>482</v>
      </c>
      <c r="M34" s="295">
        <v>3</v>
      </c>
      <c r="N34" s="296" t="s">
        <v>482</v>
      </c>
    </row>
    <row r="35" spans="1:16" ht="27" customHeight="1" x14ac:dyDescent="0.15">
      <c r="A35" s="248"/>
      <c r="B35" s="244"/>
      <c r="C35" s="244"/>
      <c r="D35" s="244"/>
      <c r="E35" s="244"/>
      <c r="F35" s="244"/>
      <c r="G35" s="1121" t="s">
        <v>497</v>
      </c>
      <c r="H35" s="1122"/>
      <c r="I35" s="1122"/>
      <c r="J35" s="1123"/>
      <c r="K35" s="294">
        <v>90273</v>
      </c>
      <c r="L35" s="294">
        <v>4133</v>
      </c>
      <c r="M35" s="295">
        <v>10374</v>
      </c>
      <c r="N35" s="296">
        <v>-60.2</v>
      </c>
    </row>
    <row r="36" spans="1:16" ht="27" customHeight="1" x14ac:dyDescent="0.15">
      <c r="A36" s="248"/>
      <c r="B36" s="244"/>
      <c r="C36" s="244"/>
      <c r="D36" s="244"/>
      <c r="E36" s="244"/>
      <c r="F36" s="244"/>
      <c r="G36" s="1121" t="s">
        <v>498</v>
      </c>
      <c r="H36" s="1122"/>
      <c r="I36" s="1122"/>
      <c r="J36" s="1123"/>
      <c r="K36" s="294">
        <v>24252</v>
      </c>
      <c r="L36" s="294">
        <v>1110</v>
      </c>
      <c r="M36" s="295">
        <v>2665</v>
      </c>
      <c r="N36" s="296">
        <v>-58.3</v>
      </c>
    </row>
    <row r="37" spans="1:16" ht="13.5" customHeight="1" x14ac:dyDescent="0.15">
      <c r="A37" s="248"/>
      <c r="B37" s="244"/>
      <c r="C37" s="244"/>
      <c r="D37" s="244"/>
      <c r="E37" s="244"/>
      <c r="F37" s="244"/>
      <c r="G37" s="1121" t="s">
        <v>499</v>
      </c>
      <c r="H37" s="1122"/>
      <c r="I37" s="1122"/>
      <c r="J37" s="1123"/>
      <c r="K37" s="294">
        <v>7938</v>
      </c>
      <c r="L37" s="294">
        <v>363</v>
      </c>
      <c r="M37" s="295">
        <v>1343</v>
      </c>
      <c r="N37" s="296">
        <v>-73</v>
      </c>
    </row>
    <row r="38" spans="1:16" ht="27" customHeight="1" x14ac:dyDescent="0.15">
      <c r="A38" s="248"/>
      <c r="B38" s="244"/>
      <c r="C38" s="244"/>
      <c r="D38" s="244"/>
      <c r="E38" s="244"/>
      <c r="F38" s="244"/>
      <c r="G38" s="1124" t="s">
        <v>500</v>
      </c>
      <c r="H38" s="1125"/>
      <c r="I38" s="1125"/>
      <c r="J38" s="1126"/>
      <c r="K38" s="297" t="s">
        <v>482</v>
      </c>
      <c r="L38" s="297" t="s">
        <v>482</v>
      </c>
      <c r="M38" s="298">
        <v>2</v>
      </c>
      <c r="N38" s="299" t="s">
        <v>482</v>
      </c>
      <c r="O38" s="293"/>
    </row>
    <row r="39" spans="1:16" x14ac:dyDescent="0.15">
      <c r="A39" s="248"/>
      <c r="B39" s="244"/>
      <c r="C39" s="244"/>
      <c r="D39" s="244"/>
      <c r="E39" s="244"/>
      <c r="F39" s="244"/>
      <c r="G39" s="1124" t="s">
        <v>501</v>
      </c>
      <c r="H39" s="1125"/>
      <c r="I39" s="1125"/>
      <c r="J39" s="1126"/>
      <c r="K39" s="300">
        <v>-19714</v>
      </c>
      <c r="L39" s="300">
        <v>-902</v>
      </c>
      <c r="M39" s="301">
        <v>-3110</v>
      </c>
      <c r="N39" s="302">
        <v>-71</v>
      </c>
      <c r="O39" s="293"/>
    </row>
    <row r="40" spans="1:16" ht="27" customHeight="1" x14ac:dyDescent="0.15">
      <c r="A40" s="248"/>
      <c r="B40" s="244"/>
      <c r="C40" s="244"/>
      <c r="D40" s="244"/>
      <c r="E40" s="244"/>
      <c r="F40" s="244"/>
      <c r="G40" s="1121" t="s">
        <v>502</v>
      </c>
      <c r="H40" s="1122"/>
      <c r="I40" s="1122"/>
      <c r="J40" s="1123"/>
      <c r="K40" s="300">
        <v>-773589</v>
      </c>
      <c r="L40" s="300">
        <v>-35414</v>
      </c>
      <c r="M40" s="301">
        <v>-31707</v>
      </c>
      <c r="N40" s="302">
        <v>11.7</v>
      </c>
      <c r="O40" s="293"/>
    </row>
    <row r="41" spans="1:16" x14ac:dyDescent="0.15">
      <c r="A41" s="248"/>
      <c r="B41" s="244"/>
      <c r="C41" s="244"/>
      <c r="D41" s="244"/>
      <c r="E41" s="244"/>
      <c r="F41" s="244"/>
      <c r="G41" s="1127" t="s">
        <v>280</v>
      </c>
      <c r="H41" s="1128"/>
      <c r="I41" s="1128"/>
      <c r="J41" s="1129"/>
      <c r="K41" s="294">
        <v>87096</v>
      </c>
      <c r="L41" s="300">
        <v>3987</v>
      </c>
      <c r="M41" s="301">
        <v>13210</v>
      </c>
      <c r="N41" s="302">
        <v>-69.8</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4" t="s">
        <v>472</v>
      </c>
      <c r="J49" s="1116" t="s">
        <v>506</v>
      </c>
      <c r="K49" s="1117"/>
      <c r="L49" s="1117"/>
      <c r="M49" s="1117"/>
      <c r="N49" s="1118"/>
    </row>
    <row r="50" spans="1:14" x14ac:dyDescent="0.15">
      <c r="A50" s="248"/>
      <c r="B50" s="244"/>
      <c r="C50" s="244"/>
      <c r="D50" s="244"/>
      <c r="E50" s="244"/>
      <c r="F50" s="244"/>
      <c r="G50" s="312"/>
      <c r="H50" s="313"/>
      <c r="I50" s="1115"/>
      <c r="J50" s="314" t="s">
        <v>507</v>
      </c>
      <c r="K50" s="315" t="s">
        <v>508</v>
      </c>
      <c r="L50" s="316" t="s">
        <v>509</v>
      </c>
      <c r="M50" s="317" t="s">
        <v>510</v>
      </c>
      <c r="N50" s="318" t="s">
        <v>511</v>
      </c>
    </row>
    <row r="51" spans="1:14" x14ac:dyDescent="0.15">
      <c r="A51" s="248"/>
      <c r="B51" s="244"/>
      <c r="C51" s="244"/>
      <c r="D51" s="244"/>
      <c r="E51" s="244"/>
      <c r="F51" s="244"/>
      <c r="G51" s="310" t="s">
        <v>512</v>
      </c>
      <c r="H51" s="311"/>
      <c r="I51" s="319">
        <v>585216</v>
      </c>
      <c r="J51" s="320">
        <v>26175</v>
      </c>
      <c r="K51" s="321">
        <v>-31.6</v>
      </c>
      <c r="L51" s="322">
        <v>49426</v>
      </c>
      <c r="M51" s="323">
        <v>4.5999999999999996</v>
      </c>
      <c r="N51" s="324">
        <v>-36.200000000000003</v>
      </c>
    </row>
    <row r="52" spans="1:14" x14ac:dyDescent="0.15">
      <c r="A52" s="248"/>
      <c r="B52" s="244"/>
      <c r="C52" s="244"/>
      <c r="D52" s="244"/>
      <c r="E52" s="244"/>
      <c r="F52" s="244"/>
      <c r="G52" s="325"/>
      <c r="H52" s="326" t="s">
        <v>513</v>
      </c>
      <c r="I52" s="327">
        <v>479230</v>
      </c>
      <c r="J52" s="328">
        <v>21434</v>
      </c>
      <c r="K52" s="329">
        <v>-37.9</v>
      </c>
      <c r="L52" s="330">
        <v>26568</v>
      </c>
      <c r="M52" s="331">
        <v>-4.5999999999999996</v>
      </c>
      <c r="N52" s="332">
        <v>-33.299999999999997</v>
      </c>
    </row>
    <row r="53" spans="1:14" x14ac:dyDescent="0.15">
      <c r="A53" s="248"/>
      <c r="B53" s="244"/>
      <c r="C53" s="244"/>
      <c r="D53" s="244"/>
      <c r="E53" s="244"/>
      <c r="F53" s="244"/>
      <c r="G53" s="310" t="s">
        <v>514</v>
      </c>
      <c r="H53" s="311"/>
      <c r="I53" s="319">
        <v>1144846</v>
      </c>
      <c r="J53" s="320">
        <v>51556</v>
      </c>
      <c r="K53" s="321">
        <v>97</v>
      </c>
      <c r="L53" s="322">
        <v>42839</v>
      </c>
      <c r="M53" s="323">
        <v>-13.3</v>
      </c>
      <c r="N53" s="324">
        <v>110.3</v>
      </c>
    </row>
    <row r="54" spans="1:14" x14ac:dyDescent="0.15">
      <c r="A54" s="248"/>
      <c r="B54" s="244"/>
      <c r="C54" s="244"/>
      <c r="D54" s="244"/>
      <c r="E54" s="244"/>
      <c r="F54" s="244"/>
      <c r="G54" s="325"/>
      <c r="H54" s="326" t="s">
        <v>513</v>
      </c>
      <c r="I54" s="327">
        <v>641544</v>
      </c>
      <c r="J54" s="328">
        <v>28891</v>
      </c>
      <c r="K54" s="329">
        <v>34.799999999999997</v>
      </c>
      <c r="L54" s="330">
        <v>22027</v>
      </c>
      <c r="M54" s="331">
        <v>-17.100000000000001</v>
      </c>
      <c r="N54" s="332">
        <v>51.9</v>
      </c>
    </row>
    <row r="55" spans="1:14" x14ac:dyDescent="0.15">
      <c r="A55" s="248"/>
      <c r="B55" s="244"/>
      <c r="C55" s="244"/>
      <c r="D55" s="244"/>
      <c r="E55" s="244"/>
      <c r="F55" s="244"/>
      <c r="G55" s="310" t="s">
        <v>515</v>
      </c>
      <c r="H55" s="311"/>
      <c r="I55" s="319">
        <v>2228857</v>
      </c>
      <c r="J55" s="320">
        <v>101096</v>
      </c>
      <c r="K55" s="321">
        <v>96.1</v>
      </c>
      <c r="L55" s="322">
        <v>46819</v>
      </c>
      <c r="M55" s="323">
        <v>9.3000000000000007</v>
      </c>
      <c r="N55" s="324">
        <v>86.8</v>
      </c>
    </row>
    <row r="56" spans="1:14" x14ac:dyDescent="0.15">
      <c r="A56" s="248"/>
      <c r="B56" s="244"/>
      <c r="C56" s="244"/>
      <c r="D56" s="244"/>
      <c r="E56" s="244"/>
      <c r="F56" s="244"/>
      <c r="G56" s="325"/>
      <c r="H56" s="326" t="s">
        <v>513</v>
      </c>
      <c r="I56" s="327">
        <v>559297</v>
      </c>
      <c r="J56" s="328">
        <v>25368</v>
      </c>
      <c r="K56" s="329">
        <v>-12.2</v>
      </c>
      <c r="L56" s="330">
        <v>24121</v>
      </c>
      <c r="M56" s="331">
        <v>9.5</v>
      </c>
      <c r="N56" s="332">
        <v>-21.7</v>
      </c>
    </row>
    <row r="57" spans="1:14" x14ac:dyDescent="0.15">
      <c r="A57" s="248"/>
      <c r="B57" s="244"/>
      <c r="C57" s="244"/>
      <c r="D57" s="244"/>
      <c r="E57" s="244"/>
      <c r="F57" s="244"/>
      <c r="G57" s="310" t="s">
        <v>516</v>
      </c>
      <c r="H57" s="311"/>
      <c r="I57" s="319">
        <v>589562</v>
      </c>
      <c r="J57" s="320">
        <v>26770</v>
      </c>
      <c r="K57" s="321">
        <v>-73.5</v>
      </c>
      <c r="L57" s="322">
        <v>53270</v>
      </c>
      <c r="M57" s="323">
        <v>13.8</v>
      </c>
      <c r="N57" s="324">
        <v>-87.3</v>
      </c>
    </row>
    <row r="58" spans="1:14" x14ac:dyDescent="0.15">
      <c r="A58" s="248"/>
      <c r="B58" s="244"/>
      <c r="C58" s="244"/>
      <c r="D58" s="244"/>
      <c r="E58" s="244"/>
      <c r="F58" s="244"/>
      <c r="G58" s="325"/>
      <c r="H58" s="326" t="s">
        <v>513</v>
      </c>
      <c r="I58" s="327">
        <v>516589</v>
      </c>
      <c r="J58" s="328">
        <v>23457</v>
      </c>
      <c r="K58" s="329">
        <v>-7.5</v>
      </c>
      <c r="L58" s="330">
        <v>24316</v>
      </c>
      <c r="M58" s="331">
        <v>0.8</v>
      </c>
      <c r="N58" s="332">
        <v>-8.3000000000000007</v>
      </c>
    </row>
    <row r="59" spans="1:14" x14ac:dyDescent="0.15">
      <c r="A59" s="248"/>
      <c r="B59" s="244"/>
      <c r="C59" s="244"/>
      <c r="D59" s="244"/>
      <c r="E59" s="244"/>
      <c r="F59" s="244"/>
      <c r="G59" s="310" t="s">
        <v>517</v>
      </c>
      <c r="H59" s="311"/>
      <c r="I59" s="319">
        <v>572222</v>
      </c>
      <c r="J59" s="320">
        <v>26196</v>
      </c>
      <c r="K59" s="321">
        <v>-2.1</v>
      </c>
      <c r="L59" s="322">
        <v>53292</v>
      </c>
      <c r="M59" s="323">
        <v>0</v>
      </c>
      <c r="N59" s="324">
        <v>-2.1</v>
      </c>
    </row>
    <row r="60" spans="1:14" x14ac:dyDescent="0.15">
      <c r="A60" s="248"/>
      <c r="B60" s="244"/>
      <c r="C60" s="244"/>
      <c r="D60" s="244"/>
      <c r="E60" s="244"/>
      <c r="F60" s="244"/>
      <c r="G60" s="325"/>
      <c r="H60" s="326" t="s">
        <v>513</v>
      </c>
      <c r="I60" s="333">
        <v>563049</v>
      </c>
      <c r="J60" s="328">
        <v>25776</v>
      </c>
      <c r="K60" s="329">
        <v>9.9</v>
      </c>
      <c r="L60" s="330">
        <v>28900</v>
      </c>
      <c r="M60" s="331">
        <v>18.899999999999999</v>
      </c>
      <c r="N60" s="332">
        <v>-9</v>
      </c>
    </row>
    <row r="61" spans="1:14" x14ac:dyDescent="0.15">
      <c r="A61" s="248"/>
      <c r="B61" s="244"/>
      <c r="C61" s="244"/>
      <c r="D61" s="244"/>
      <c r="E61" s="244"/>
      <c r="F61" s="244"/>
      <c r="G61" s="310" t="s">
        <v>518</v>
      </c>
      <c r="H61" s="334"/>
      <c r="I61" s="335">
        <v>1024141</v>
      </c>
      <c r="J61" s="336">
        <v>46359</v>
      </c>
      <c r="K61" s="337">
        <v>17.2</v>
      </c>
      <c r="L61" s="338">
        <v>49129</v>
      </c>
      <c r="M61" s="339">
        <v>2.9</v>
      </c>
      <c r="N61" s="324">
        <v>14.3</v>
      </c>
    </row>
    <row r="62" spans="1:14" x14ac:dyDescent="0.15">
      <c r="A62" s="248"/>
      <c r="B62" s="244"/>
      <c r="C62" s="244"/>
      <c r="D62" s="244"/>
      <c r="E62" s="244"/>
      <c r="F62" s="244"/>
      <c r="G62" s="325"/>
      <c r="H62" s="326" t="s">
        <v>513</v>
      </c>
      <c r="I62" s="327">
        <v>551942</v>
      </c>
      <c r="J62" s="328">
        <v>24985</v>
      </c>
      <c r="K62" s="329">
        <v>-2.6</v>
      </c>
      <c r="L62" s="330">
        <v>25186</v>
      </c>
      <c r="M62" s="331">
        <v>1.5</v>
      </c>
      <c r="N62" s="332">
        <v>-4.0999999999999996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27.33</v>
      </c>
      <c r="G47" s="12">
        <v>25.85</v>
      </c>
      <c r="H47" s="12">
        <v>23.58</v>
      </c>
      <c r="I47" s="12">
        <v>28.75</v>
      </c>
      <c r="J47" s="13">
        <v>27.51</v>
      </c>
    </row>
    <row r="48" spans="2:10" ht="57.75" customHeight="1" x14ac:dyDescent="0.15">
      <c r="B48" s="14"/>
      <c r="C48" s="1141" t="s">
        <v>4</v>
      </c>
      <c r="D48" s="1141"/>
      <c r="E48" s="1142"/>
      <c r="F48" s="15">
        <v>14.41</v>
      </c>
      <c r="G48" s="16">
        <v>6.84</v>
      </c>
      <c r="H48" s="16">
        <v>11.71</v>
      </c>
      <c r="I48" s="16">
        <v>8.9</v>
      </c>
      <c r="J48" s="17">
        <v>11.47</v>
      </c>
    </row>
    <row r="49" spans="2:10" ht="57.75" customHeight="1" thickBot="1" x14ac:dyDescent="0.2">
      <c r="B49" s="18"/>
      <c r="C49" s="1143" t="s">
        <v>5</v>
      </c>
      <c r="D49" s="1143"/>
      <c r="E49" s="1144"/>
      <c r="F49" s="19">
        <v>4.26</v>
      </c>
      <c r="G49" s="20" t="s">
        <v>525</v>
      </c>
      <c r="H49" s="20">
        <v>0.46</v>
      </c>
      <c r="I49" s="20">
        <v>1.1499999999999999</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527</v>
      </c>
      <c r="D34" s="1151"/>
      <c r="E34" s="1152"/>
      <c r="F34" s="32">
        <v>13.51</v>
      </c>
      <c r="G34" s="33">
        <v>6.23</v>
      </c>
      <c r="H34" s="33">
        <v>11.05</v>
      </c>
      <c r="I34" s="33">
        <v>8.1199999999999992</v>
      </c>
      <c r="J34" s="34">
        <v>10.42</v>
      </c>
      <c r="K34" s="22"/>
      <c r="L34" s="22"/>
      <c r="M34" s="22"/>
      <c r="N34" s="22"/>
      <c r="O34" s="22"/>
      <c r="P34" s="22"/>
    </row>
    <row r="35" spans="1:16" ht="39" customHeight="1" x14ac:dyDescent="0.15">
      <c r="A35" s="22"/>
      <c r="B35" s="35"/>
      <c r="C35" s="1145" t="s">
        <v>528</v>
      </c>
      <c r="D35" s="1146"/>
      <c r="E35" s="1147"/>
      <c r="F35" s="36">
        <v>6.62</v>
      </c>
      <c r="G35" s="37">
        <v>6.83</v>
      </c>
      <c r="H35" s="37">
        <v>6.09</v>
      </c>
      <c r="I35" s="37">
        <v>6.07</v>
      </c>
      <c r="J35" s="38">
        <v>5.42</v>
      </c>
      <c r="K35" s="22"/>
      <c r="L35" s="22"/>
      <c r="M35" s="22"/>
      <c r="N35" s="22"/>
      <c r="O35" s="22"/>
      <c r="P35" s="22"/>
    </row>
    <row r="36" spans="1:16" ht="39" customHeight="1" x14ac:dyDescent="0.15">
      <c r="A36" s="22"/>
      <c r="B36" s="35"/>
      <c r="C36" s="1145" t="s">
        <v>529</v>
      </c>
      <c r="D36" s="1146"/>
      <c r="E36" s="1147"/>
      <c r="F36" s="36">
        <v>0.56000000000000005</v>
      </c>
      <c r="G36" s="37">
        <v>1.38</v>
      </c>
      <c r="H36" s="37">
        <v>2.89</v>
      </c>
      <c r="I36" s="37">
        <v>4.1500000000000004</v>
      </c>
      <c r="J36" s="38">
        <v>5.31</v>
      </c>
      <c r="K36" s="22"/>
      <c r="L36" s="22"/>
      <c r="M36" s="22"/>
      <c r="N36" s="22"/>
      <c r="O36" s="22"/>
      <c r="P36" s="22"/>
    </row>
    <row r="37" spans="1:16" ht="39" customHeight="1" x14ac:dyDescent="0.15">
      <c r="A37" s="22"/>
      <c r="B37" s="35"/>
      <c r="C37" s="1145" t="s">
        <v>530</v>
      </c>
      <c r="D37" s="1146"/>
      <c r="E37" s="1147"/>
      <c r="F37" s="36">
        <v>2.2000000000000002</v>
      </c>
      <c r="G37" s="37">
        <v>0.46</v>
      </c>
      <c r="H37" s="37" t="s">
        <v>531</v>
      </c>
      <c r="I37" s="37">
        <v>2.31</v>
      </c>
      <c r="J37" s="38">
        <v>3.93</v>
      </c>
      <c r="K37" s="22"/>
      <c r="L37" s="22"/>
      <c r="M37" s="22"/>
      <c r="N37" s="22"/>
      <c r="O37" s="22"/>
      <c r="P37" s="22"/>
    </row>
    <row r="38" spans="1:16" ht="39" customHeight="1" x14ac:dyDescent="0.15">
      <c r="A38" s="22"/>
      <c r="B38" s="35"/>
      <c r="C38" s="1145" t="s">
        <v>532</v>
      </c>
      <c r="D38" s="1146"/>
      <c r="E38" s="1147"/>
      <c r="F38" s="36">
        <v>0.12</v>
      </c>
      <c r="G38" s="37">
        <v>0.42</v>
      </c>
      <c r="H38" s="37">
        <v>0.35</v>
      </c>
      <c r="I38" s="37">
        <v>0.34</v>
      </c>
      <c r="J38" s="38">
        <v>0.8</v>
      </c>
      <c r="K38" s="22"/>
      <c r="L38" s="22"/>
      <c r="M38" s="22"/>
      <c r="N38" s="22"/>
      <c r="O38" s="22"/>
      <c r="P38" s="22"/>
    </row>
    <row r="39" spans="1:16" ht="39" customHeight="1" x14ac:dyDescent="0.15">
      <c r="A39" s="22"/>
      <c r="B39" s="35"/>
      <c r="C39" s="1145" t="s">
        <v>533</v>
      </c>
      <c r="D39" s="1146"/>
      <c r="E39" s="1147"/>
      <c r="F39" s="36">
        <v>0.59</v>
      </c>
      <c r="G39" s="37">
        <v>0.33</v>
      </c>
      <c r="H39" s="37">
        <v>0.43</v>
      </c>
      <c r="I39" s="37">
        <v>0.53</v>
      </c>
      <c r="J39" s="38">
        <v>0.66</v>
      </c>
      <c r="K39" s="22"/>
      <c r="L39" s="22"/>
      <c r="M39" s="22"/>
      <c r="N39" s="22"/>
      <c r="O39" s="22"/>
      <c r="P39" s="22"/>
    </row>
    <row r="40" spans="1:16" ht="39" customHeight="1" x14ac:dyDescent="0.15">
      <c r="A40" s="22"/>
      <c r="B40" s="35"/>
      <c r="C40" s="1145" t="s">
        <v>534</v>
      </c>
      <c r="D40" s="1146"/>
      <c r="E40" s="1147"/>
      <c r="F40" s="36">
        <v>0.16</v>
      </c>
      <c r="G40" s="37">
        <v>0.12</v>
      </c>
      <c r="H40" s="37">
        <v>0.08</v>
      </c>
      <c r="I40" s="37">
        <v>0.01</v>
      </c>
      <c r="J40" s="38">
        <v>0.22</v>
      </c>
      <c r="K40" s="22"/>
      <c r="L40" s="22"/>
      <c r="M40" s="22"/>
      <c r="N40" s="22"/>
      <c r="O40" s="22"/>
      <c r="P40" s="22"/>
    </row>
    <row r="41" spans="1:16" ht="39" customHeight="1" x14ac:dyDescent="0.15">
      <c r="A41" s="22"/>
      <c r="B41" s="35"/>
      <c r="C41" s="1145" t="s">
        <v>535</v>
      </c>
      <c r="D41" s="1146"/>
      <c r="E41" s="1147"/>
      <c r="F41" s="36">
        <v>0.09</v>
      </c>
      <c r="G41" s="37">
        <v>0.09</v>
      </c>
      <c r="H41" s="37">
        <v>0.11</v>
      </c>
      <c r="I41" s="37">
        <v>0.11</v>
      </c>
      <c r="J41" s="38">
        <v>0.22</v>
      </c>
      <c r="K41" s="22"/>
      <c r="L41" s="22"/>
      <c r="M41" s="22"/>
      <c r="N41" s="22"/>
      <c r="O41" s="22"/>
      <c r="P41" s="22"/>
    </row>
    <row r="42" spans="1:16" ht="39" customHeight="1" x14ac:dyDescent="0.15">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537</v>
      </c>
      <c r="D43" s="1149"/>
      <c r="E43" s="1150"/>
      <c r="F43" s="41">
        <v>0.15</v>
      </c>
      <c r="G43" s="42">
        <v>0.17</v>
      </c>
      <c r="H43" s="42">
        <v>0.22</v>
      </c>
      <c r="I43" s="42">
        <v>0.38</v>
      </c>
      <c r="J43" s="43">
        <v>0.34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925</v>
      </c>
      <c r="L45" s="60">
        <v>900</v>
      </c>
      <c r="M45" s="60">
        <v>831</v>
      </c>
      <c r="N45" s="60">
        <v>795</v>
      </c>
      <c r="O45" s="61">
        <v>758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13</v>
      </c>
      <c r="L48" s="64">
        <v>41</v>
      </c>
      <c r="M48" s="64">
        <v>49</v>
      </c>
      <c r="N48" s="64">
        <v>90</v>
      </c>
      <c r="O48" s="65">
        <v>90</v>
      </c>
      <c r="P48" s="48"/>
      <c r="Q48" s="48"/>
      <c r="R48" s="48"/>
      <c r="S48" s="48"/>
      <c r="T48" s="48"/>
      <c r="U48" s="48"/>
    </row>
    <row r="49" spans="1:21" ht="30.75" customHeight="1" x14ac:dyDescent="0.15">
      <c r="A49" s="48"/>
      <c r="B49" s="1163"/>
      <c r="C49" s="1164"/>
      <c r="D49" s="62"/>
      <c r="E49" s="1155" t="s">
        <v>16</v>
      </c>
      <c r="F49" s="1155"/>
      <c r="G49" s="1155"/>
      <c r="H49" s="1155"/>
      <c r="I49" s="1155"/>
      <c r="J49" s="1156"/>
      <c r="K49" s="63">
        <v>35</v>
      </c>
      <c r="L49" s="64">
        <v>26</v>
      </c>
      <c r="M49" s="64">
        <v>22</v>
      </c>
      <c r="N49" s="64">
        <v>20</v>
      </c>
      <c r="O49" s="65">
        <v>24</v>
      </c>
      <c r="P49" s="48"/>
      <c r="Q49" s="48"/>
      <c r="R49" s="48"/>
      <c r="S49" s="48"/>
      <c r="T49" s="48"/>
      <c r="U49" s="48"/>
    </row>
    <row r="50" spans="1:21" ht="30.75" customHeight="1" x14ac:dyDescent="0.15">
      <c r="A50" s="48"/>
      <c r="B50" s="1163"/>
      <c r="C50" s="1164"/>
      <c r="D50" s="62"/>
      <c r="E50" s="1155" t="s">
        <v>17</v>
      </c>
      <c r="F50" s="1155"/>
      <c r="G50" s="1155"/>
      <c r="H50" s="1155"/>
      <c r="I50" s="1155"/>
      <c r="J50" s="1156"/>
      <c r="K50" s="63">
        <v>32</v>
      </c>
      <c r="L50" s="64">
        <v>31</v>
      </c>
      <c r="M50" s="64">
        <v>31</v>
      </c>
      <c r="N50" s="64">
        <v>8</v>
      </c>
      <c r="O50" s="65">
        <v>8</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482</v>
      </c>
      <c r="L51" s="64" t="s">
        <v>482</v>
      </c>
      <c r="M51" s="64">
        <v>0</v>
      </c>
      <c r="N51" s="64" t="s">
        <v>482</v>
      </c>
      <c r="O51" s="65" t="s">
        <v>482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641</v>
      </c>
      <c r="L52" s="64">
        <v>669</v>
      </c>
      <c r="M52" s="64">
        <v>668</v>
      </c>
      <c r="N52" s="64">
        <v>728</v>
      </c>
      <c r="O52" s="65">
        <v>794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364</v>
      </c>
      <c r="L53" s="69">
        <v>329</v>
      </c>
      <c r="M53" s="69">
        <v>265</v>
      </c>
      <c r="N53" s="69">
        <v>185</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2016-04-21T06:10:40Z</cp:lastPrinted>
  <dcterms:created xsi:type="dcterms:W3CDTF">2016-02-15T02:08:23Z</dcterms:created>
  <dcterms:modified xsi:type="dcterms:W3CDTF">2016-04-25T00:39:16Z</dcterms:modified>
  <cp:category/>
</cp:coreProperties>
</file>