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45" yWindow="-270" windowWidth="12915"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5" i="11" l="1"/>
  <c r="AA74" i="11"/>
  <c r="AA73" i="11"/>
  <c r="AA72" i="11"/>
  <c r="AA71" i="11"/>
  <c r="AA70" i="11"/>
  <c r="AA69"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BE35" i="9" s="1"/>
  <c r="BW34" i="9" l="1"/>
  <c r="BW35" i="9" l="1"/>
  <c r="BW36" i="9" s="1"/>
  <c r="BW37" i="9" s="1"/>
  <c r="BW38" i="9" s="1"/>
  <c r="BW39" i="9" s="1"/>
  <c r="BW40" i="9" s="1"/>
  <c r="BW41" i="9" s="1"/>
  <c r="BW42" i="9" s="1"/>
  <c r="BW43" i="9" s="1"/>
  <c r="CO34" i="9"/>
  <c r="CO35" i="9" s="1"/>
  <c r="CO36" i="9" s="1"/>
  <c r="CO37" i="9" s="1"/>
  <c r="CO38" i="9" s="1"/>
</calcChain>
</file>

<file path=xl/sharedStrings.xml><?xml version="1.0" encoding="utf-8"?>
<sst xmlns="http://schemas.openxmlformats.org/spreadsheetml/2006/main" count="1037" uniqueCount="556">
  <si>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</si>
  <si>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</si>
  <si>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</si>
  <si>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</si>
  <si>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</si>
  <si>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</si>
  <si>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</si>
  <si>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</si>
  <si>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</si>
  <si>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</si>
  <si>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</si>
  <si>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</si>
  <si>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</si>
  <si>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</si>
  <si>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</si>
  <si>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</si>
  <si>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</si>
  <si>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</si>
  <si>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</si>
  <si>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</si>
  <si>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</si>
  <si>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</si>
  <si>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</si>
  <si>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</si>
  <si>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</si>
  <si>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</si>
  <si>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</si>
  <si>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</si>
  <si>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</si>
  <si>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</si>
  <si>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</si>
  <si>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</si>
  <si>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</si>
  <si>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</si>
  <si>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</si>
  <si>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</si>
  <si>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</si>
  <si>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</si>
  <si>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</si>
  <si>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</si>
  <si>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</si>
  <si>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</si>
  <si>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</si>
  <si>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</si>
  <si>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</si>
  <si>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</si>
  <si>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</si>
  <si>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</si>
  <si>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</si>
  <si>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</si>
  <si>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</si>
  <si>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</si>
  <si>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</si>
  <si>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</si>
  <si>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</si>
  <si>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</si>
  <si>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</si>
  <si>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</si>
  <si>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</si>
  <si>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</si>
  <si>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</si>
  <si>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</si>
  <si>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</si>
  <si>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</si>
  <si>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</si>
  <si>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</si>
  <si>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</si>
  <si>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</si>
  <si>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</si>
  <si>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</si>
  <si>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</si>
  <si>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</si>
  <si>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</si>
  <si>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</si>
  <si>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</si>
  <si>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</si>
  <si>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</si>
  <si>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</si>
  <si>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</si>
  <si>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</si>
  <si>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</si>
  <si>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</si>
  <si>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</si>
  <si>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</si>
  <si>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</si>
  <si>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</si>
  <si>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</si>
  <si>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</si>
  <si>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</si>
  <si>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</si>
  <si>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</si>
  <si>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</si>
  <si>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</si>
  <si>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</si>
  <si>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</si>
  <si>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</si>
  <si>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</si>
  <si>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</si>
  <si>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</si>
  <si>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</si>
  <si>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</si>
  <si>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</si>
  <si>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</si>
  <si>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</si>
  <si>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</si>
  <si>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</si>
  <si>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</si>
  <si>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</si>
  <si>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</si>
  <si>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</si>
  <si>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</si>
  <si>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</si>
  <si>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</si>
  <si>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</si>
  <si>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</si>
  <si>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</si>
  <si>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</si>
  <si>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</si>
  <si>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</si>
  <si>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</si>
  <si>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</si>
  <si>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</si>
  <si>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</si>
  <si>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</si>
  <si>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</si>
  <si>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</si>
  <si>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</si>
  <si>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</si>
  <si>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</si>
  <si>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</si>
  <si>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</si>
  <si>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</si>
  <si>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</si>
  <si>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</si>
  <si>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</si>
  <si>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</si>
  <si>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</si>
  <si>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</si>
  <si>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</si>
  <si>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</si>
  <si>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</si>
  <si>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</si>
  <si>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</si>
  <si>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</si>
  <si>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</si>
  <si>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</si>
  <si>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</si>
  <si>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</si>
  <si>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</si>
  <si>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</si>
  <si>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</si>
  <si>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</si>
  <si>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</si>
  <si>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</si>
  <si>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</si>
  <si>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</si>
  <si>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</si>
  <si>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</si>
  <si>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</si>
  <si>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</si>
  <si>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</si>
  <si>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</si>
  <si>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</si>
  <si>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</si>
  <si>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</si>
  <si>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</si>
  <si>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</si>
  <si>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</si>
  <si>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</si>
  <si>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</si>
  <si>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</si>
  <si>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</si>
  <si>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</si>
  <si>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</si>
  <si>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</si>
  <si>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</si>
  <si>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</si>
  <si>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</si>
  <si>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</si>
  <si>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</si>
  <si>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</si>
  <si>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</si>
  <si>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</si>
  <si>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</si>
  <si>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</si>
  <si>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</si>
  <si>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</si>
  <si>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</si>
  <si>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</si>
  <si>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</si>
  <si>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</si>
  <si>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</si>
  <si>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</si>
  <si>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</si>
  <si>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</si>
  <si>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愛媛県内子町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</si>
  <si>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</si>
  <si>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</si>
  <si>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</si>
  <si>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</si>
  <si>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</si>
  <si>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</si>
  <si>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</si>
  <si>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</si>
  <si>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</si>
  <si>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</si>
  <si>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</si>
  <si>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</si>
  <si>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</si>
  <si>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</si>
  <si>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</si>
  <si>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</si>
  <si>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</si>
  <si>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</si>
  <si>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</si>
  <si>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</si>
  <si>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</si>
  <si>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</si>
  <si>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</si>
  <si>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</si>
  <si>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</si>
  <si>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</si>
  <si>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</si>
  <si>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</si>
  <si>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</si>
  <si>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</si>
  <si>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</si>
  <si>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</si>
  <si>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</si>
  <si>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</si>
  <si>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</si>
  <si>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</si>
  <si>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</si>
  <si>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</si>
  <si>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</si>
  <si>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</si>
  <si>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</si>
  <si>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</si>
  <si>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</si>
  <si>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</si>
  <si>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</si>
  <si>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</si>
  <si>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</si>
  <si>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</si>
  <si>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</si>
  <si>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</si>
  <si>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</si>
  <si>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</si>
  <si>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</si>
  <si>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</si>
  <si>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</si>
  <si>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</si>
  <si>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</si>
  <si>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</si>
  <si>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</si>
  <si>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</si>
  <si>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</si>
  <si>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</si>
  <si>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</si>
  <si>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</si>
  <si>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</si>
  <si>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</si>
  <si>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</si>
  <si>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</si>
  <si>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</si>
  <si>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</si>
  <si>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</si>
  <si>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</si>
  <si>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</si>
  <si>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</si>
  <si>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</si>
  <si>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</si>
  <si>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</si>
  <si>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</si>
  <si>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</si>
  <si>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</si>
  <si>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</si>
  <si>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</si>
  <si>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</si>
  <si>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</si>
  <si>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</si>
  <si>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</si>
  <si>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</si>
  <si>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</si>
  <si>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</si>
  <si>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</si>
  <si>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</si>
  <si>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</si>
  <si>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</si>
  <si>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</si>
  <si>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</si>
  <si>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</si>
  <si>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</si>
  <si>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</si>
  <si>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</si>
  <si>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</si>
  <si>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</si>
  <si>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</si>
  <si>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</si>
  <si>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</si>
  <si>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</si>
  <si>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</si>
  <si>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</si>
  <si>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</si>
  <si>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</si>
  <si>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</si>
  <si>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</si>
  <si>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</si>
  <si>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</si>
  <si>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</si>
  <si>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</si>
  <si>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</si>
  <si>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</si>
  <si>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</si>
  <si>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</si>
  <si>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</si>
  <si>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</si>
  <si>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</si>
  <si>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</si>
  <si>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</si>
  <si>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</si>
  <si>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</si>
  <si>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</si>
  <si>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</si>
  <si>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</si>
  <si>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</si>
  <si>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</si>
  <si>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</si>
  <si>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</si>
  <si>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</si>
  <si>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</si>
  <si>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</si>
  <si>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</si>
  <si>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</si>
  <si>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</si>
  <si>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</si>
  <si>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</si>
  <si>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</si>
  <si>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</si>
  <si>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</si>
  <si>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</si>
  <si>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</si>
  <si>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</si>
  <si>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</si>
  <si>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</si>
  <si>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</si>
  <si>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愛媛県内子町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</si>
  <si>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</si>
  <si>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</si>
  <si>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</si>
  <si>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</si>
  <si>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</si>
  <si>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</si>
  <si>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</si>
  <si>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</si>
  <si>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</si>
  <si>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</si>
  <si>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</si>
  <si>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</si>
  <si>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</si>
  <si>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</si>
  <si>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</si>
  <si>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</si>
  <si>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</si>
  <si>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</si>
  <si>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</si>
  <si>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</si>
  <si>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</si>
  <si>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</si>
  <si>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</si>
  <si>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</si>
  <si>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</si>
  <si>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</si>
  <si>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</si>
  <si>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</si>
  <si>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</si>
  <si>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</si>
  <si>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</si>
  <si>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</si>
  <si>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</si>
  <si>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</si>
  <si>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</si>
  <si>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</si>
  <si>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</si>
  <si>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</si>
  <si>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</si>
  <si>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</si>
  <si>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内子町簡易水道事業特別会計</t>
    <phoneticPr fontId="5"/>
  </si>
  <si>
    <t>法非適用企業</t>
    <phoneticPr fontId="5"/>
  </si>
  <si>
    <t>内子町公共下水道事業特別会計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</si>
  <si>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</si>
  <si>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</si>
  <si>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</si>
  <si>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</si>
  <si>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</si>
  <si>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</si>
  <si>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</si>
  <si>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</si>
  <si>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</si>
  <si>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</si>
  <si>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</si>
  <si>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</si>
  <si>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</si>
  <si>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</si>
  <si>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</si>
  <si>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</si>
  <si>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</si>
  <si>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</si>
  <si>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</si>
  <si>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</si>
  <si>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</si>
  <si>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</si>
  <si>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</si>
  <si>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</si>
  <si>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</si>
  <si>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</si>
  <si>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</si>
  <si>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</si>
  <si>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</si>
  <si>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</si>
  <si>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</si>
  <si>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</si>
  <si>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</si>
  <si>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</si>
  <si>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</si>
  <si>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</si>
  <si>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</si>
  <si>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</si>
  <si>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</si>
  <si>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</si>
  <si>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</si>
  <si>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</si>
  <si>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</si>
  <si>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</si>
  <si>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</si>
  <si>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</si>
  <si>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</si>
  <si>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</si>
  <si>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</si>
  <si>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</si>
  <si>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</si>
  <si>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</si>
  <si>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</si>
  <si>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</si>
  <si>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</si>
  <si>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</si>
  <si>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</si>
  <si>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</si>
  <si>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</si>
  <si>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</si>
  <si>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</si>
  <si>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</si>
  <si>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</si>
  <si>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</si>
  <si>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</si>
  <si>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</si>
  <si>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</si>
  <si>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</si>
  <si>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</si>
  <si>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</si>
  <si>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</si>
  <si>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</si>
  <si>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</si>
  <si>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</si>
  <si>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</si>
  <si>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</si>
  <si>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</si>
  <si>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</si>
  <si>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</si>
  <si>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</si>
  <si>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</si>
  <si>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</si>
  <si>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</si>
  <si>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</si>
  <si>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</si>
  <si>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</si>
  <si>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</si>
  <si>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</si>
  <si>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</si>
  <si>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</si>
  <si>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</si>
  <si>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</si>
  <si>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</si>
  <si>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</si>
  <si>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</si>
  <si>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</si>
  <si>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</si>
  <si>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</si>
  <si>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</si>
  <si>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</si>
  <si>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</si>
  <si>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</si>
  <si>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</si>
  <si>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</si>
  <si>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</si>
  <si>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</si>
  <si>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</si>
  <si>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</si>
  <si>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</si>
  <si>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</si>
  <si>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</si>
  <si>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</si>
  <si>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</si>
  <si>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</si>
  <si>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</si>
  <si>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</si>
  <si>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</si>
  <si>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</si>
  <si>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</si>
  <si>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</si>
  <si>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</si>
  <si>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</si>
  <si>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</si>
  <si>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</si>
  <si>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</si>
  <si>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</si>
  <si>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</si>
  <si>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</si>
  <si>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</si>
  <si>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</si>
  <si>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</si>
  <si>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</si>
  <si>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</si>
  <si>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0.51</t>
  </si>
  <si>
    <t>▲ 0.58</t>
  </si>
  <si>
    <t>内子町水道事業会計</t>
  </si>
  <si>
    <t>一般会計</t>
  </si>
  <si>
    <t>内子町国民健康保険事業特別会計</t>
  </si>
  <si>
    <t>内子町介護保険事業特別会計</t>
  </si>
  <si>
    <t>内子町簡易水道事業特別会計</t>
  </si>
  <si>
    <t>内子町後期高齢者医療保険事業特別会計</t>
  </si>
  <si>
    <t>内子町介護保険サービス事業特別会計</t>
  </si>
  <si>
    <t>内子町公共下水道事業特別会計</t>
  </si>
  <si>
    <t>その他会計（赤字）</t>
  </si>
  <si>
    <t>その他会計（黒字）</t>
  </si>
  <si>
    <t>-</t>
    <phoneticPr fontId="2"/>
  </si>
  <si>
    <t>内子フレッシュパークからり</t>
    <rPh sb="0" eb="2">
      <t>ウチコ</t>
    </rPh>
    <phoneticPr fontId="22"/>
  </si>
  <si>
    <t>内子町土地開発公社</t>
    <rPh sb="0" eb="3">
      <t>ウ</t>
    </rPh>
    <rPh sb="3" eb="9">
      <t>ト</t>
    </rPh>
    <phoneticPr fontId="22"/>
  </si>
  <si>
    <t>内子町国際交流協会</t>
    <rPh sb="0" eb="3">
      <t>ウ</t>
    </rPh>
    <rPh sb="3" eb="5">
      <t>コクサイ</t>
    </rPh>
    <rPh sb="5" eb="7">
      <t>コウリュウ</t>
    </rPh>
    <rPh sb="7" eb="9">
      <t>キ</t>
    </rPh>
    <phoneticPr fontId="22"/>
  </si>
  <si>
    <t>小田まちづくり</t>
    <rPh sb="0" eb="2">
      <t>オダ</t>
    </rPh>
    <phoneticPr fontId="22"/>
  </si>
  <si>
    <t>小田森林ログハウジング</t>
    <rPh sb="0" eb="2">
      <t>オダ</t>
    </rPh>
    <rPh sb="2" eb="4">
      <t>シンリン</t>
    </rPh>
    <phoneticPr fontId="22"/>
  </si>
  <si>
    <t>-</t>
    <phoneticPr fontId="2"/>
  </si>
  <si>
    <t>愛媛県市町総合事務組合　</t>
    <phoneticPr fontId="5"/>
  </si>
  <si>
    <t>-</t>
    <phoneticPr fontId="5"/>
  </si>
  <si>
    <t>大洲・喜多衛生事務組合</t>
    <phoneticPr fontId="5"/>
  </si>
  <si>
    <t>大洲喜多特別養護老人ホーム事務組合　一般会計</t>
    <phoneticPr fontId="5"/>
  </si>
  <si>
    <t>大洲喜多特別養護老人ホーム事務組合　公営企業会計</t>
    <phoneticPr fontId="5"/>
  </si>
  <si>
    <t>内山衛生事務組合　一般会計</t>
    <rPh sb="9" eb="13">
      <t>イ</t>
    </rPh>
    <phoneticPr fontId="5"/>
  </si>
  <si>
    <t>内山衛生事務組合　リサイクルセンター会計</t>
    <rPh sb="18" eb="20">
      <t>カイケイ</t>
    </rPh>
    <phoneticPr fontId="5"/>
  </si>
  <si>
    <t>大洲地区広域消防事務組合</t>
    <phoneticPr fontId="5"/>
  </si>
  <si>
    <t>八幡浜・大洲地区広域市町村圏組合　</t>
    <phoneticPr fontId="5"/>
  </si>
  <si>
    <t>愛媛地方税滞納整理機構</t>
    <phoneticPr fontId="5"/>
  </si>
  <si>
    <t>愛媛県後期高齢者医療広域連合</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</si>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</sst>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115096</c:v>
                </c:pt>
                <c:pt idx="1">
                  <c:v>144378</c:v>
                </c:pt>
                <c:pt idx="2">
                  <c:v>103567</c:v>
                </c:pt>
                <c:pt idx="3">
                  <c:v>106140</c:v>
                </c:pt>
                <c:pt idx="4">
                  <c:v>114357</c:v>
                </c:pt>
              </c:numCache>
            </c:numRef>
          </c:val>
          <c:smooth val="0"/>
        </c:ser>
        <c:dLbls>
          <c:showLegendKey val="0"/>
          <c:showVal val="0"/>
          <c:showCatName val="0"/>
          <c:showSerName val="0"/>
          <c:showPercent val="0"/>
          <c:showBubbleSize val="0"/>
        </c:dLbls>
        <c:marker val="1"/>
        <c:smooth val="0"/>
        <c:axId val="142482432"/>
        <c:axId val="142484608"/>
      </c:lineChart>
      <c:catAx>
        <c:axId val="142482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84608"/>
        <c:crosses val="autoZero"/>
        <c:auto val="1"/>
        <c:lblAlgn val="ctr"/>
        <c:lblOffset val="100"/>
        <c:tickLblSkip val="1"/>
        <c:tickMarkSkip val="1"/>
        <c:noMultiLvlLbl val="0"/>
      </c:catAx>
      <c:valAx>
        <c:axId val="1424846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8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c:v>
                </c:pt>
                <c:pt idx="1">
                  <c:v>4.46</c:v>
                </c:pt>
                <c:pt idx="2">
                  <c:v>3.97</c:v>
                </c:pt>
                <c:pt idx="3">
                  <c:v>5.61</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14.87</c:v>
                </c:pt>
                <c:pt idx="1">
                  <c:v>14.26</c:v>
                </c:pt>
                <c:pt idx="2">
                  <c:v>14.6</c:v>
                </c:pt>
                <c:pt idx="3">
                  <c:v>14.86</c:v>
                </c:pt>
                <c:pt idx="4">
                  <c:v>14.94</c:v>
                </c:pt>
              </c:numCache>
            </c:numRef>
          </c:val>
        </c:ser>
        <c:dLbls>
          <c:showLegendKey val="0"/>
          <c:showVal val="0"/>
          <c:showCatName val="0"/>
          <c:showSerName val="0"/>
          <c:showPercent val="0"/>
          <c:showBubbleSize val="0"/>
        </c:dLbls>
        <c:gapWidth val="250"/>
        <c:overlap val="100"/>
        <c:axId val="143154560"/>
        <c:axId val="14316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-0.51</c:v>
                </c:pt>
                <c:pt idx="1">
                  <c:v>0.16</c:v>
                </c:pt>
                <c:pt idx="2">
                  <c:v>-0.57999999999999996</c:v>
                </c:pt>
                <c:pt idx="3">
                  <c:v>1.58</c:v>
                </c:pt>
                <c:pt idx="4">
                  <c:v>0.62</c:v>
                </c:pt>
              </c:numCache>
            </c:numRef>
          </c:val>
          <c:smooth val="0"/>
        </c:ser>
        <c:dLbls>
          <c:showLegendKey val="0"/>
          <c:showVal val="0"/>
          <c:showCatName val="0"/>
          <c:showSerName val="0"/>
          <c:showPercent val="0"/>
          <c:showBubbleSize val="0"/>
        </c:dLbls>
        <c:marker val="1"/>
        <c:smooth val="0"/>
        <c:axId val="143154560"/>
        <c:axId val="143160832"/>
      </c:lineChart>
      <c:catAx>
        <c:axId val="1431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160832"/>
        <c:crosses val="autoZero"/>
        <c:auto val="1"/>
        <c:lblAlgn val="ctr"/>
        <c:lblOffset val="100"/>
        <c:tickLblSkip val="1"/>
        <c:tickMarkSkip val="1"/>
        <c:noMultiLvlLbl val="0"/>
      </c:catAx>
      <c:valAx>
        <c:axId val="1431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内子町公共下水道事業特別会計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内子町介護保険サービス事業特別会計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0.03</c:v>
                </c:pt>
                <c:pt idx="4">
                  <c:v>#N/A</c:v>
                </c:pt>
                <c:pt idx="5">
                  <c:v>0.08</c:v>
                </c:pt>
                <c:pt idx="6">
                  <c:v>#N/A</c:v>
                </c:pt>
                <c:pt idx="7">
                  <c:v>0.05</c:v>
                </c:pt>
                <c:pt idx="8">
                  <c:v>#N/A</c:v>
                </c:pt>
                <c:pt idx="9">
                  <c:v>0.05</c:v>
                </c:pt>
              </c:numCache>
            </c:numRef>
          </c:val>
        </c:ser>
        <c:ser>
          <c:idx val="5"/>
          <c:order val="5"/>
          <c:tx>
            <c:strRef>
              <c:f>データシート!$A$32</c:f>
              <c:strCache>
                <c:ptCount val="1"/>
                <c:pt idx="0">
                  <c:v>内子町簡易水道事業特別会計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0.77</c:v>
                </c:pt>
                <c:pt idx="2">
                  <c:v>#N/A</c:v>
                </c:pt>
                <c:pt idx="3">
                  <c:v>0.66</c:v>
                </c:pt>
                <c:pt idx="4">
                  <c:v>#N/A</c:v>
                </c:pt>
                <c:pt idx="5">
                  <c:v>0.56000000000000005</c:v>
                </c:pt>
                <c:pt idx="6">
                  <c:v>#N/A</c:v>
                </c:pt>
                <c:pt idx="7">
                  <c:v>0.42</c:v>
                </c:pt>
                <c:pt idx="8">
                  <c:v>#N/A</c:v>
                </c:pt>
                <c:pt idx="9">
                  <c:v>0.5</c:v>
                </c:pt>
              </c:numCache>
            </c:numRef>
          </c:val>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0.64</c:v>
                </c:pt>
                <c:pt idx="2">
                  <c:v>#N/A</c:v>
                </c:pt>
                <c:pt idx="3">
                  <c:v>0.67</c:v>
                </c:pt>
                <c:pt idx="4">
                  <c:v>#N/A</c:v>
                </c:pt>
                <c:pt idx="5">
                  <c:v>0.59</c:v>
                </c:pt>
                <c:pt idx="6">
                  <c:v>#N/A</c:v>
                </c:pt>
                <c:pt idx="7">
                  <c:v>0.92</c:v>
                </c:pt>
                <c:pt idx="8">
                  <c:v>#N/A</c:v>
                </c:pt>
                <c:pt idx="9">
                  <c:v>0.53</c:v>
                </c:pt>
              </c:numCache>
            </c:numRef>
          </c:val>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5.55</c:v>
                </c:pt>
                <c:pt idx="2">
                  <c:v>#N/A</c:v>
                </c:pt>
                <c:pt idx="3">
                  <c:v>4.68</c:v>
                </c:pt>
                <c:pt idx="4">
                  <c:v>#N/A</c:v>
                </c:pt>
                <c:pt idx="5">
                  <c:v>3.83</c:v>
                </c:pt>
                <c:pt idx="6">
                  <c:v>#N/A</c:v>
                </c:pt>
                <c:pt idx="7">
                  <c:v>2.4700000000000002</c:v>
                </c:pt>
                <c:pt idx="8">
                  <c:v>#N/A</c:v>
                </c:pt>
                <c:pt idx="9">
                  <c:v>2.15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c:v>
                </c:pt>
                <c:pt idx="2">
                  <c:v>#N/A</c:v>
                </c:pt>
                <c:pt idx="3">
                  <c:v>4.46</c:v>
                </c:pt>
                <c:pt idx="4">
                  <c:v>#N/A</c:v>
                </c:pt>
                <c:pt idx="5">
                  <c:v>3.97</c:v>
                </c:pt>
                <c:pt idx="6">
                  <c:v>#N/A</c:v>
                </c:pt>
                <c:pt idx="7">
                  <c:v>5.61</c:v>
                </c:pt>
                <c:pt idx="8">
                  <c:v>#N/A</c:v>
                </c:pt>
                <c:pt idx="9">
                  <c:v>6.25</c:v>
                </c:pt>
              </c:numCache>
            </c:numRef>
          </c:val>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7.53</c:v>
                </c:pt>
                <c:pt idx="2">
                  <c:v>#N/A</c:v>
                </c:pt>
                <c:pt idx="3">
                  <c:v>7.78</c:v>
                </c:pt>
                <c:pt idx="4">
                  <c:v>#N/A</c:v>
                </c:pt>
                <c:pt idx="5">
                  <c:v>8.44</c:v>
                </c:pt>
                <c:pt idx="6">
                  <c:v>#N/A</c:v>
                </c:pt>
                <c:pt idx="7">
                  <c:v>9.6199999999999992</c:v>
                </c:pt>
                <c:pt idx="8">
                  <c:v>#N/A</c:v>
                </c:pt>
                <c:pt idx="9">
                  <c:v>10.43</c:v>
                </c:pt>
              </c:numCache>
            </c:numRef>
          </c:val>
        </c:ser>
        <c:dLbls>
          <c:showLegendKey val="0"/>
          <c:showVal val="0"/>
          <c:showCatName val="0"/>
          <c:showSerName val="0"/>
          <c:showPercent val="0"/>
          <c:showBubbleSize val="0"/>
        </c:dLbls>
        <c:gapWidth val="150"/>
        <c:overlap val="100"/>
        <c:axId val="143214080"/>
        <c:axId val="143215616"/>
      </c:barChart>
      <c:catAx>
        <c:axId val="1432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15616"/>
        <c:crosses val="autoZero"/>
        <c:auto val="1"/>
        <c:lblAlgn val="ctr"/>
        <c:lblOffset val="100"/>
        <c:tickLblSkip val="1"/>
        <c:tickMarkSkip val="1"/>
        <c:noMultiLvlLbl val="0"/>
      </c:catAx>
      <c:valAx>
        <c:axId val="14321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1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1382</c:v>
                </c:pt>
                <c:pt idx="5">
                  <c:v>1330</c:v>
                </c:pt>
                <c:pt idx="8">
                  <c:v>1350</c:v>
                </c:pt>
                <c:pt idx="11">
                  <c:v>1307</c:v>
                </c:pt>
                <c:pt idx="14">
                  <c:v>1276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45</c:v>
                </c:pt>
                <c:pt idx="6">
                  <c:v>46</c:v>
                </c:pt>
                <c:pt idx="9">
                  <c:v>45</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182</c:v>
                </c:pt>
                <c:pt idx="3">
                  <c:v>181</c:v>
                </c:pt>
                <c:pt idx="6">
                  <c:v>181</c:v>
                </c:pt>
                <c:pt idx="9">
                  <c:v>189</c:v>
                </c:pt>
                <c:pt idx="12">
                  <c:v>113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225</c:v>
                </c:pt>
                <c:pt idx="3">
                  <c:v>235</c:v>
                </c:pt>
                <c:pt idx="6">
                  <c:v>236</c:v>
                </c:pt>
                <c:pt idx="9">
                  <c:v>257</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1804</c:v>
                </c:pt>
                <c:pt idx="3">
                  <c:v>1670</c:v>
                </c:pt>
                <c:pt idx="6">
                  <c:v>1583</c:v>
                </c:pt>
                <c:pt idx="9">
                  <c:v>1495</c:v>
                </c:pt>
                <c:pt idx="12">
                  <c:v>1373</c:v>
                </c:pt>
              </c:numCache>
            </c:numRef>
          </c:val>
        </c:ser>
        <c:dLbls>
          <c:showLegendKey val="0"/>
          <c:showVal val="0"/>
          <c:showCatName val="0"/>
          <c:showSerName val="0"/>
          <c:showPercent val="0"/>
          <c:showBubbleSize val="0"/>
        </c:dLbls>
        <c:gapWidth val="100"/>
        <c:overlap val="100"/>
        <c:axId val="141992704"/>
        <c:axId val="14199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854</c:v>
                </c:pt>
                <c:pt idx="2">
                  <c:v>#N/A</c:v>
                </c:pt>
                <c:pt idx="3">
                  <c:v>#N/A</c:v>
                </c:pt>
                <c:pt idx="4">
                  <c:v>801</c:v>
                </c:pt>
                <c:pt idx="5">
                  <c:v>#N/A</c:v>
                </c:pt>
                <c:pt idx="6">
                  <c:v>#N/A</c:v>
                </c:pt>
                <c:pt idx="7">
                  <c:v>696</c:v>
                </c:pt>
                <c:pt idx="8">
                  <c:v>#N/A</c:v>
                </c:pt>
                <c:pt idx="9">
                  <c:v>#N/A</c:v>
                </c:pt>
                <c:pt idx="10">
                  <c:v>679</c:v>
                </c:pt>
                <c:pt idx="11">
                  <c:v>#N/A</c:v>
                </c:pt>
                <c:pt idx="12">
                  <c:v>#N/A</c:v>
                </c:pt>
                <c:pt idx="13">
                  <c:v>521</c:v>
                </c:pt>
                <c:pt idx="14">
                  <c:v>#N/A</c:v>
                </c:pt>
              </c:numCache>
            </c:numRef>
          </c:val>
          <c:smooth val="0"/>
        </c:ser>
        <c:dLbls>
          <c:showLegendKey val="0"/>
          <c:showVal val="0"/>
          <c:showCatName val="0"/>
          <c:showSerName val="0"/>
          <c:showPercent val="0"/>
          <c:showBubbleSize val="0"/>
        </c:dLbls>
        <c:marker val="1"/>
        <c:smooth val="0"/>
        <c:axId val="141992704"/>
        <c:axId val="141994624"/>
      </c:lineChart>
      <c:catAx>
        <c:axId val="1419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94624"/>
        <c:crosses val="autoZero"/>
        <c:auto val="1"/>
        <c:lblAlgn val="ctr"/>
        <c:lblOffset val="100"/>
        <c:tickLblSkip val="1"/>
        <c:tickMarkSkip val="1"/>
        <c:noMultiLvlLbl val="0"/>
      </c:catAx>
      <c:valAx>
        <c:axId val="14199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10601</c:v>
                </c:pt>
                <c:pt idx="5">
                  <c:v>11332</c:v>
                </c:pt>
                <c:pt idx="8">
                  <c:v>11231</c:v>
                </c:pt>
                <c:pt idx="11">
                  <c:v>11280</c:v>
                </c:pt>
                <c:pt idx="14">
                  <c:v>10956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504</c:v>
                </c:pt>
                <c:pt idx="5">
                  <c:v>452</c:v>
                </c:pt>
                <c:pt idx="8">
                  <c:v>400</c:v>
                </c:pt>
                <c:pt idx="11">
                  <c:v>391</c:v>
                </c:pt>
                <c:pt idx="14">
                  <c:v>350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3749</c:v>
                </c:pt>
                <c:pt idx="5">
                  <c:v>4191</c:v>
                </c:pt>
                <c:pt idx="8">
                  <c:v>4577</c:v>
                </c:pt>
                <c:pt idx="11">
                  <c:v>4818</c:v>
                </c:pt>
                <c:pt idx="14">
                  <c:v>5261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2900</c:v>
                </c:pt>
                <c:pt idx="3">
                  <c:v>2819</c:v>
                </c:pt>
                <c:pt idx="6">
                  <c:v>2699</c:v>
                </c:pt>
                <c:pt idx="9">
                  <c:v>2551</c:v>
                </c:pt>
                <c:pt idx="12">
                  <c:v>2235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767</c:v>
                </c:pt>
                <c:pt idx="3">
                  <c:v>551</c:v>
                </c:pt>
                <c:pt idx="6">
                  <c:v>405</c:v>
                </c:pt>
                <c:pt idx="9">
                  <c:v>274</c:v>
                </c:pt>
                <c:pt idx="12">
                  <c:v>156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3636</c:v>
                </c:pt>
                <c:pt idx="3">
                  <c:v>3521</c:v>
                </c:pt>
                <c:pt idx="6">
                  <c:v>3377</c:v>
                </c:pt>
                <c:pt idx="9">
                  <c:v>3134</c:v>
                </c:pt>
                <c:pt idx="12">
                  <c:v>2987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264</c:v>
                </c:pt>
                <c:pt idx="3">
                  <c:v>225</c:v>
                </c:pt>
                <c:pt idx="6">
                  <c:v>386</c:v>
                </c:pt>
                <c:pt idx="9">
                  <c:v>242</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11689</c:v>
                </c:pt>
                <c:pt idx="3">
                  <c:v>11009</c:v>
                </c:pt>
                <c:pt idx="6">
                  <c:v>10489</c:v>
                </c:pt>
                <c:pt idx="9">
                  <c:v>10369</c:v>
                </c:pt>
                <c:pt idx="12">
                  <c:v>9684</c:v>
                </c:pt>
              </c:numCache>
            </c:numRef>
          </c:val>
        </c:ser>
        <c:dLbls>
          <c:showLegendKey val="0"/>
          <c:showVal val="0"/>
          <c:showCatName val="0"/>
          <c:showSerName val="0"/>
          <c:showPercent val="0"/>
          <c:showBubbleSize val="0"/>
        </c:dLbls>
        <c:gapWidth val="100"/>
        <c:overlap val="100"/>
        <c:axId val="142151680"/>
        <c:axId val="14215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4402</c:v>
                </c:pt>
                <c:pt idx="2">
                  <c:v>#N/A</c:v>
                </c:pt>
                <c:pt idx="3">
                  <c:v>#N/A</c:v>
                </c:pt>
                <c:pt idx="4">
                  <c:v>2149</c:v>
                </c:pt>
                <c:pt idx="5">
                  <c:v>#N/A</c:v>
                </c:pt>
                <c:pt idx="6">
                  <c:v>#N/A</c:v>
                </c:pt>
                <c:pt idx="7">
                  <c:v>1148</c:v>
                </c:pt>
                <c:pt idx="8">
                  <c:v>#N/A</c:v>
                </c:pt>
                <c:pt idx="9">
                  <c:v>#N/A</c:v>
                </c:pt>
                <c:pt idx="10">
                  <c:v>80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151680"/>
        <c:axId val="142153216"/>
      </c:lineChart>
      <c:catAx>
        <c:axId val="1421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153216"/>
        <c:crosses val="autoZero"/>
        <c:auto val="1"/>
        <c:lblAlgn val="ctr"/>
        <c:lblOffset val="100"/>
        <c:tickLblSkip val="1"/>
        <c:tickMarkSkip val="1"/>
        <c:noMultiLvlLbl val="0"/>
      </c:catAx>
      <c:valAx>
        <c:axId val="14215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18,046
18,016
299.50
11,148,030
10,637,822
455,152
7,281,315
9,683,573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latin typeface="+mn-lt"/>
              <a:ea typeface="+mn-ea"/>
              <a:cs typeface="+mn-cs"/>
            </a:rPr>
            <a:t> </a:t>
          </a:r>
          <a:r>
            <a:rPr lang="ja-JP" altLang="ja-JP" sz="1100" b="0" i="0" baseline="0">
              <a:solidFill>
                <a:schemeClr val="tx1"/>
              </a:solidFill>
              <a:latin typeface="+mn-lt"/>
              <a:ea typeface="+mn-ea"/>
              <a:cs typeface="+mn-cs"/>
            </a:rPr>
            <a:t>　人口が</a:t>
          </a:r>
          <a:r>
            <a:rPr lang="en-US" altLang="ja-JP" sz="1100" b="0" i="0" baseline="0">
              <a:solidFill>
                <a:schemeClr val="tx1"/>
              </a:solidFill>
              <a:latin typeface="+mn-lt"/>
              <a:ea typeface="+mn-ea"/>
              <a:cs typeface="+mn-cs"/>
            </a:rPr>
            <a:t>18,157(24</a:t>
          </a:r>
          <a:r>
            <a:rPr lang="ja-JP" altLang="en-US" sz="1100" b="0" i="0" baseline="0">
              <a:solidFill>
                <a:schemeClr val="tx1"/>
              </a:solidFill>
              <a:latin typeface="+mn-lt"/>
              <a:ea typeface="+mn-ea"/>
              <a:cs typeface="+mn-cs"/>
            </a:rPr>
            <a:t>年度末</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から</a:t>
          </a:r>
          <a:r>
            <a:rPr lang="ja-JP" altLang="ja-JP" sz="1100" b="0" i="0" baseline="0">
              <a:solidFill>
                <a:schemeClr val="tx1"/>
              </a:solidFill>
              <a:latin typeface="+mn-lt"/>
              <a:ea typeface="+mn-ea"/>
              <a:cs typeface="+mn-cs"/>
            </a:rPr>
            <a:t>へ</a:t>
          </a:r>
          <a:r>
            <a:rPr lang="en-US" altLang="ja-JP" sz="1100" b="0" i="0" baseline="0">
              <a:solidFill>
                <a:schemeClr val="tx1"/>
              </a:solidFill>
              <a:latin typeface="+mn-lt"/>
              <a:ea typeface="+mn-ea"/>
              <a:cs typeface="+mn-cs"/>
            </a:rPr>
            <a:t>17,894</a:t>
          </a:r>
          <a:r>
            <a:rPr lang="ja-JP" altLang="en-US"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25</a:t>
          </a:r>
          <a:r>
            <a:rPr lang="ja-JP" altLang="en-US" sz="1100" b="0" i="0" baseline="0">
              <a:solidFill>
                <a:schemeClr val="tx1"/>
              </a:solidFill>
              <a:latin typeface="+mn-lt"/>
              <a:ea typeface="+mn-ea"/>
              <a:cs typeface="+mn-cs"/>
            </a:rPr>
            <a:t>年度末）へ</a:t>
          </a:r>
          <a:r>
            <a:rPr lang="en-US" altLang="ja-JP" sz="1100" b="0" i="0" baseline="0">
              <a:solidFill>
                <a:schemeClr val="tx1"/>
              </a:solidFill>
              <a:latin typeface="+mn-lt"/>
              <a:ea typeface="+mn-ea"/>
              <a:cs typeface="+mn-cs"/>
            </a:rPr>
            <a:t>263</a:t>
          </a:r>
          <a:r>
            <a:rPr lang="ja-JP" altLang="ja-JP" sz="1100" b="0" i="0" baseline="0">
              <a:solidFill>
                <a:schemeClr val="tx1"/>
              </a:solidFill>
              <a:latin typeface="+mn-lt"/>
              <a:ea typeface="+mn-ea"/>
              <a:cs typeface="+mn-cs"/>
            </a:rPr>
            <a:t>人減少（対前年度比△</a:t>
          </a:r>
          <a:r>
            <a:rPr lang="en-US" altLang="ja-JP" sz="1100" b="0" i="0" baseline="0">
              <a:solidFill>
                <a:schemeClr val="tx1"/>
              </a:solidFill>
              <a:latin typeface="+mn-lt"/>
              <a:ea typeface="+mn-ea"/>
              <a:cs typeface="+mn-cs"/>
            </a:rPr>
            <a:t>1.45%</a:t>
          </a:r>
          <a:r>
            <a:rPr lang="ja-JP" altLang="ja-JP" sz="1100" b="0" i="0" baseline="0">
              <a:solidFill>
                <a:schemeClr val="tx1"/>
              </a:solidFill>
              <a:latin typeface="+mn-lt"/>
              <a:ea typeface="+mn-ea"/>
              <a:cs typeface="+mn-cs"/>
            </a:rPr>
            <a:t>）したことや全国平均を大幅に上回る高齢化率</a:t>
          </a:r>
          <a:r>
            <a:rPr lang="en-US" altLang="ja-JP" sz="1100" b="0" i="0" baseline="0">
              <a:solidFill>
                <a:schemeClr val="tx1"/>
              </a:solidFill>
              <a:latin typeface="+mn-lt"/>
              <a:ea typeface="+mn-ea"/>
              <a:cs typeface="+mn-cs"/>
            </a:rPr>
            <a:t>35.7</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年度末）に加え、町内に中心となる産業がないことから、財政基盤が弱く、類似団体平均</a:t>
          </a:r>
          <a:r>
            <a:rPr lang="en-US" altLang="ja-JP" sz="1100" b="0" i="0" baseline="0">
              <a:solidFill>
                <a:schemeClr val="tx1"/>
              </a:solidFill>
              <a:latin typeface="+mn-lt"/>
              <a:ea typeface="+mn-ea"/>
              <a:cs typeface="+mn-cs"/>
            </a:rPr>
            <a:t>0.31</a:t>
          </a:r>
          <a:r>
            <a:rPr lang="ja-JP" altLang="ja-JP" sz="1100" b="0" i="0" baseline="0">
              <a:solidFill>
                <a:schemeClr val="tx1"/>
              </a:solidFill>
              <a:latin typeface="+mn-lt"/>
              <a:ea typeface="+mn-ea"/>
              <a:cs typeface="+mn-cs"/>
            </a:rPr>
            <a:t>を大きく下回る</a:t>
          </a:r>
          <a:r>
            <a:rPr lang="en-US" altLang="ja-JP" sz="1100" b="0" i="0" baseline="0">
              <a:solidFill>
                <a:schemeClr val="tx1"/>
              </a:solidFill>
              <a:latin typeface="+mn-lt"/>
              <a:ea typeface="+mn-ea"/>
              <a:cs typeface="+mn-cs"/>
            </a:rPr>
            <a:t>0.26</a:t>
          </a:r>
          <a:r>
            <a:rPr lang="ja-JP" altLang="ja-JP" sz="1100" b="0" i="0" baseline="0">
              <a:solidFill>
                <a:schemeClr val="tx1"/>
              </a:solidFill>
              <a:latin typeface="+mn-lt"/>
              <a:ea typeface="+mn-ea"/>
              <a:cs typeface="+mn-cs"/>
            </a:rPr>
            <a:t>となった。</a:t>
          </a:r>
          <a:endParaRPr lang="ja-JP" altLang="ja-JP" sz="1100">
            <a:solidFill>
              <a:schemeClr val="tx1"/>
            </a:solidFill>
            <a:latin typeface="+mn-lt"/>
            <a:ea typeface="+mn-ea"/>
            <a:cs typeface="+mn-cs"/>
          </a:endParaRPr>
        </a:p>
        <a:p>
          <a:pPr rtl="0" eaLnBrk="1" fontAlgn="base" latinLnBrk="0" hangingPunct="1"/>
          <a:r>
            <a:rPr lang="ja-JP" altLang="ja-JP" sz="1100" b="0" i="0" baseline="0">
              <a:solidFill>
                <a:schemeClr val="tx1"/>
              </a:solidFill>
              <a:latin typeface="+mn-lt"/>
              <a:ea typeface="+mn-ea"/>
              <a:cs typeface="+mn-cs"/>
            </a:rPr>
            <a:t>　町税は</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年度より</a:t>
          </a:r>
          <a:r>
            <a:rPr lang="en-US" altLang="ja-JP" sz="1100" b="0" i="0" baseline="0">
              <a:solidFill>
                <a:schemeClr val="tx1"/>
              </a:solidFill>
              <a:latin typeface="+mn-lt"/>
              <a:ea typeface="+mn-ea"/>
              <a:cs typeface="+mn-cs"/>
            </a:rPr>
            <a:t>6,079</a:t>
          </a:r>
          <a:r>
            <a:rPr lang="ja-JP" altLang="en-US" sz="1100" b="0" i="0" baseline="0">
              <a:solidFill>
                <a:schemeClr val="tx1"/>
              </a:solidFill>
              <a:latin typeface="+mn-lt"/>
              <a:ea typeface="+mn-ea"/>
              <a:cs typeface="+mn-cs"/>
            </a:rPr>
            <a:t>千</a:t>
          </a:r>
          <a:r>
            <a:rPr lang="ja-JP" altLang="ja-JP" sz="1100" b="0" i="0" baseline="0">
              <a:solidFill>
                <a:schemeClr val="tx1"/>
              </a:solidFill>
              <a:latin typeface="+mn-lt"/>
              <a:ea typeface="+mn-ea"/>
              <a:cs typeface="+mn-cs"/>
            </a:rPr>
            <a:t>円増加</a:t>
          </a: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前年度比</a:t>
          </a:r>
          <a:r>
            <a:rPr lang="en-US" altLang="ja-JP" sz="1100" b="0" i="0" baseline="0">
              <a:solidFill>
                <a:schemeClr val="tx1"/>
              </a:solidFill>
              <a:latin typeface="+mn-lt"/>
              <a:ea typeface="+mn-ea"/>
              <a:cs typeface="+mn-cs"/>
            </a:rPr>
            <a:t>+0.43%)</a:t>
          </a:r>
          <a:r>
            <a:rPr lang="ja-JP" altLang="ja-JP" sz="1100" b="0" i="0" baseline="0">
              <a:solidFill>
                <a:schemeClr val="tx1"/>
              </a:solidFill>
              <a:latin typeface="+mn-lt"/>
              <a:ea typeface="+mn-ea"/>
              <a:cs typeface="+mn-cs"/>
            </a:rPr>
            <a:t>し、徴収率も前年度より</a:t>
          </a:r>
          <a:r>
            <a:rPr lang="en-US" altLang="ja-JP" sz="1100" b="0" i="0" baseline="0">
              <a:solidFill>
                <a:schemeClr val="tx1"/>
              </a:solidFill>
              <a:latin typeface="+mn-lt"/>
              <a:ea typeface="+mn-ea"/>
              <a:cs typeface="+mn-cs"/>
            </a:rPr>
            <a:t>0.1</a:t>
          </a:r>
          <a:r>
            <a:rPr lang="ja-JP" altLang="ja-JP" sz="1100" b="0" i="0" baseline="0">
              <a:solidFill>
                <a:schemeClr val="tx1"/>
              </a:solidFill>
              <a:latin typeface="+mn-lt"/>
              <a:ea typeface="+mn-ea"/>
              <a:cs typeface="+mn-cs"/>
            </a:rPr>
            <a:t>％増加したが、今後も滞納額を圧縮していけるよう徴収業務の強化を図り、財政基盤の強化に努める。</a:t>
          </a:r>
          <a:endParaRPr lang="en-US" altLang="ja-JP" sz="1100" b="0" i="0" baseline="0">
            <a:solidFill>
              <a:schemeClr val="tx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44450</xdr:rowOff>
    </xdr:to>
    <xdr:cxnSp macro="">
      <xdr:nvCxnSpPr>
        <xdr:cNvPr id="68" name="直線コネクタ 67"/>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71" name="直線コネクタ 70"/>
        <xdr:cNvCxnSpPr/>
      </xdr:nvCxnSpPr>
      <xdr:spPr>
        <a:xfrm>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　起債発行額を年間</a:t>
          </a:r>
          <a:r>
            <a:rPr lang="en-US" altLang="ja-JP" sz="1100" b="0" i="0" baseline="0">
              <a:solidFill>
                <a:schemeClr val="tx1"/>
              </a:solidFill>
              <a:latin typeface="+mn-lt"/>
              <a:ea typeface="+mn-ea"/>
              <a:cs typeface="+mn-cs"/>
            </a:rPr>
            <a:t>9</a:t>
          </a:r>
          <a:r>
            <a:rPr lang="ja-JP" altLang="ja-JP" sz="1100" b="0" i="0" baseline="0">
              <a:solidFill>
                <a:schemeClr val="tx1"/>
              </a:solidFill>
              <a:latin typeface="+mn-lt"/>
              <a:ea typeface="+mn-ea"/>
              <a:cs typeface="+mn-cs"/>
            </a:rPr>
            <a:t>億円以内という目標を設定し、起債発行抑制により起債残高は減少傾向にあるため、公債費は</a:t>
          </a:r>
          <a:r>
            <a:rPr lang="en-US" altLang="ja-JP" sz="1100" b="0" i="0" baseline="0">
              <a:solidFill>
                <a:schemeClr val="tx1"/>
              </a:solidFill>
              <a:latin typeface="+mn-lt"/>
              <a:ea typeface="+mn-ea"/>
              <a:cs typeface="+mn-cs"/>
            </a:rPr>
            <a:t>1,494,662</a:t>
          </a:r>
          <a:r>
            <a:rPr lang="ja-JP" altLang="ja-JP" sz="1100" b="0" i="0" baseline="0">
              <a:solidFill>
                <a:schemeClr val="tx1"/>
              </a:solidFill>
              <a:latin typeface="+mn-lt"/>
              <a:ea typeface="+mn-ea"/>
              <a:cs typeface="+mn-cs"/>
            </a:rPr>
            <a:t>千円（</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年度末）</a:t>
          </a:r>
          <a:r>
            <a:rPr lang="ja-JP" altLang="en-US" sz="1100" b="0" i="0" baseline="0">
              <a:solidFill>
                <a:schemeClr val="tx1"/>
              </a:solidFill>
              <a:latin typeface="+mn-lt"/>
              <a:ea typeface="+mn-ea"/>
              <a:cs typeface="+mn-cs"/>
            </a:rPr>
            <a:t>から</a:t>
          </a:r>
          <a:r>
            <a:rPr lang="en-US" altLang="ja-JP" sz="1100" b="0" i="0" baseline="0">
              <a:solidFill>
                <a:schemeClr val="tx1"/>
              </a:solidFill>
              <a:latin typeface="+mn-lt"/>
              <a:ea typeface="+mn-ea"/>
              <a:cs typeface="+mn-cs"/>
            </a:rPr>
            <a:t>1,394,899</a:t>
          </a:r>
          <a:r>
            <a:rPr lang="ja-JP" altLang="en-US" sz="1100" b="0" i="0" baseline="0">
              <a:solidFill>
                <a:schemeClr val="tx1"/>
              </a:solidFill>
              <a:latin typeface="+mn-lt"/>
              <a:ea typeface="+mn-ea"/>
              <a:cs typeface="+mn-cs"/>
            </a:rPr>
            <a:t>千円（</a:t>
          </a:r>
          <a:r>
            <a:rPr lang="en-US" altLang="ja-JP" sz="1100" b="0" i="0" baseline="0">
              <a:solidFill>
                <a:schemeClr val="tx1"/>
              </a:solidFill>
              <a:latin typeface="+mn-lt"/>
              <a:ea typeface="+mn-ea"/>
              <a:cs typeface="+mn-cs"/>
            </a:rPr>
            <a:t>25</a:t>
          </a:r>
          <a:r>
            <a:rPr lang="ja-JP" altLang="en-US" sz="1100" b="0" i="0" baseline="0">
              <a:solidFill>
                <a:schemeClr val="tx1"/>
              </a:solidFill>
              <a:latin typeface="+mn-lt"/>
              <a:ea typeface="+mn-ea"/>
              <a:cs typeface="+mn-cs"/>
            </a:rPr>
            <a:t>年度末）</a:t>
          </a:r>
          <a:r>
            <a:rPr lang="ja-JP" altLang="ja-JP" sz="1100" b="0" i="0" baseline="0">
              <a:solidFill>
                <a:schemeClr val="tx1"/>
              </a:solidFill>
              <a:latin typeface="+mn-lt"/>
              <a:ea typeface="+mn-ea"/>
              <a:cs typeface="+mn-cs"/>
            </a:rPr>
            <a:t>へ</a:t>
          </a:r>
          <a:r>
            <a:rPr lang="en-US" altLang="ja-JP" sz="1100" b="0" i="0" baseline="0">
              <a:solidFill>
                <a:schemeClr val="tx1"/>
              </a:solidFill>
              <a:latin typeface="+mn-lt"/>
              <a:ea typeface="+mn-ea"/>
              <a:cs typeface="+mn-cs"/>
            </a:rPr>
            <a:t>99,763</a:t>
          </a:r>
          <a:r>
            <a:rPr lang="ja-JP" altLang="ja-JP" sz="1100" b="0" i="0" baseline="0">
              <a:solidFill>
                <a:schemeClr val="tx1"/>
              </a:solidFill>
              <a:latin typeface="+mn-lt"/>
              <a:ea typeface="+mn-ea"/>
              <a:cs typeface="+mn-cs"/>
            </a:rPr>
            <a:t>千円減少し</a:t>
          </a:r>
          <a:r>
            <a:rPr lang="ja-JP" altLang="en-US" sz="1100" b="0" i="0" baseline="0">
              <a:solidFill>
                <a:schemeClr val="tx1"/>
              </a:solidFill>
              <a:latin typeface="+mn-lt"/>
              <a:ea typeface="+mn-ea"/>
              <a:cs typeface="+mn-cs"/>
            </a:rPr>
            <a:t>、公債費の経常収支比率も</a:t>
          </a:r>
          <a:r>
            <a:rPr lang="en-US" altLang="ja-JP" sz="1100" b="0" i="0" baseline="0">
              <a:solidFill>
                <a:schemeClr val="tx1"/>
              </a:solidFill>
              <a:latin typeface="+mn-lt"/>
              <a:ea typeface="+mn-ea"/>
              <a:cs typeface="+mn-cs"/>
            </a:rPr>
            <a:t>20.1</a:t>
          </a:r>
          <a:r>
            <a:rPr lang="ja-JP" altLang="en-US" sz="1100" b="0" i="0" baseline="0">
              <a:solidFill>
                <a:schemeClr val="tx1"/>
              </a:solidFill>
              <a:latin typeface="+mn-lt"/>
              <a:ea typeface="+mn-ea"/>
              <a:cs typeface="+mn-cs"/>
            </a:rPr>
            <a:t>％から</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年度末）</a:t>
          </a:r>
          <a:r>
            <a:rPr lang="ja-JP" altLang="en-US" sz="1100" b="0" i="0" baseline="0">
              <a:solidFill>
                <a:schemeClr val="tx1"/>
              </a:solidFill>
              <a:latin typeface="+mn-lt"/>
              <a:ea typeface="+mn-ea"/>
              <a:cs typeface="+mn-cs"/>
            </a:rPr>
            <a:t>へ</a:t>
          </a:r>
          <a:r>
            <a:rPr lang="en-US" altLang="ja-JP" sz="1100" b="0" i="0" baseline="0">
              <a:solidFill>
                <a:schemeClr val="tx1"/>
              </a:solidFill>
              <a:latin typeface="+mn-lt"/>
              <a:ea typeface="+mn-ea"/>
              <a:cs typeface="+mn-cs"/>
            </a:rPr>
            <a:t>18.9</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年度末）</a:t>
          </a:r>
          <a:r>
            <a:rPr lang="ja-JP" altLang="en-US" sz="1100" b="0" i="0" baseline="0">
              <a:solidFill>
                <a:schemeClr val="tx1"/>
              </a:solidFill>
              <a:latin typeface="+mn-lt"/>
              <a:ea typeface="+mn-ea"/>
              <a:cs typeface="+mn-cs"/>
            </a:rPr>
            <a:t>へ改善し</a:t>
          </a:r>
          <a:r>
            <a:rPr lang="ja-JP" altLang="ja-JP" sz="1100" b="0" i="0" baseline="0">
              <a:solidFill>
                <a:schemeClr val="tx1"/>
              </a:solidFill>
              <a:latin typeface="+mn-lt"/>
              <a:ea typeface="+mn-ea"/>
              <a:cs typeface="+mn-cs"/>
            </a:rPr>
            <a:t>た。</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しかし、</a:t>
          </a:r>
          <a:r>
            <a:rPr lang="ja-JP" altLang="en-US" sz="1100" b="0" i="0" baseline="0">
              <a:solidFill>
                <a:schemeClr val="tx1"/>
              </a:solidFill>
              <a:latin typeface="+mn-lt"/>
              <a:ea typeface="+mn-ea"/>
              <a:cs typeface="+mn-cs"/>
            </a:rPr>
            <a:t>全体の経常収支比率は、</a:t>
          </a:r>
          <a:r>
            <a:rPr lang="ja-JP" altLang="ja-JP" sz="1100" b="0" i="0" baseline="0">
              <a:solidFill>
                <a:schemeClr val="tx1"/>
              </a:solidFill>
              <a:latin typeface="+mn-lt"/>
              <a:ea typeface="+mn-ea"/>
              <a:cs typeface="+mn-cs"/>
            </a:rPr>
            <a:t>類似団体平均より</a:t>
          </a:r>
          <a:r>
            <a:rPr lang="en-US" altLang="ja-JP" sz="1100" b="0" i="0" baseline="0">
              <a:solidFill>
                <a:schemeClr val="tx1"/>
              </a:solidFill>
              <a:latin typeface="+mn-lt"/>
              <a:ea typeface="+mn-ea"/>
              <a:cs typeface="+mn-cs"/>
            </a:rPr>
            <a:t>1.9</a:t>
          </a:r>
          <a:r>
            <a:rPr lang="ja-JP" altLang="ja-JP" sz="1100" b="0" i="0" baseline="0">
              <a:solidFill>
                <a:schemeClr val="tx1"/>
              </a:solidFill>
              <a:latin typeface="+mn-lt"/>
              <a:ea typeface="+mn-ea"/>
              <a:cs typeface="+mn-cs"/>
            </a:rPr>
            <a:t>％下回り依然として高い比率で推移しているため、今後は、扶助費の増加抑制は難しいが、人件費・公債費の義務的経費の削減を更に進め、財政構造の弾力性を確保する。</a:t>
          </a:r>
          <a:endParaRPr lang="ja-JP" altLang="ja-JP" sz="1100">
            <a:solidFill>
              <a:schemeClr val="tx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52009</xdr:rowOff>
    </xdr:from>
    <xdr:to>
      <xdr:col>7</xdr:col>
      <xdr:colOff>152400</xdr:colOff>
      <xdr:row>64</xdr:row>
      <xdr:rowOff>97972</xdr:rowOff>
    </xdr:to>
    <xdr:cxnSp macro="">
      <xdr:nvCxnSpPr>
        <xdr:cNvPr id="133" name="直線コネクタ 132"/>
        <xdr:cNvCxnSpPr/>
      </xdr:nvCxnSpPr>
      <xdr:spPr>
        <a:xfrm flipV="1">
          <a:off x="4114800" y="110248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142318</xdr:rowOff>
    </xdr:from>
    <xdr:ext cx="762000" cy="259045"/>
    <xdr:sp macro="" textlink="">
      <xdr:nvSpPr>
        <xdr:cNvPr id="134" name="財政構造の弾力性平均値テキスト"/>
        <xdr:cNvSpPr txBox="1"/>
      </xdr:nvSpPr>
      <xdr:spPr>
        <a:xfrm>
          <a:off x="5041900" y="1060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64</xdr:row>
      <xdr:rowOff>97972</xdr:rowOff>
    </xdr:to>
    <xdr:cxnSp macro="">
      <xdr:nvCxnSpPr>
        <xdr:cNvPr id="136" name="直線コネクタ 135"/>
        <xdr:cNvCxnSpPr/>
      </xdr:nvCxnSpPr>
      <xdr:spPr>
        <a:xfrm>
          <a:off x="3225800" y="1093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38" name="テキスト ボックス 137"/>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5141</xdr:rowOff>
    </xdr:from>
    <xdr:to>
      <xdr:col>4</xdr:col>
      <xdr:colOff>482600</xdr:colOff>
      <xdr:row>63</xdr:row>
      <xdr:rowOff>131535</xdr:rowOff>
    </xdr:to>
    <xdr:cxnSp macro="">
      <xdr:nvCxnSpPr>
        <xdr:cNvPr id="139" name="直線コネクタ 138"/>
        <xdr:cNvCxnSpPr/>
      </xdr:nvCxnSpPr>
      <xdr:spPr>
        <a:xfrm>
          <a:off x="2336800" y="108064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77608</xdr:rowOff>
    </xdr:from>
    <xdr:ext cx="762000" cy="259045"/>
    <xdr:sp macro="" textlink="">
      <xdr:nvSpPr>
        <xdr:cNvPr id="141" name="テキスト ボックス 140"/>
        <xdr:cNvSpPr txBox="1"/>
      </xdr:nvSpPr>
      <xdr:spPr>
        <a:xfrm>
          <a:off x="2844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5141</xdr:rowOff>
    </xdr:from>
    <xdr:to>
      <xdr:col>3</xdr:col>
      <xdr:colOff>279400</xdr:colOff>
      <xdr:row>64</xdr:row>
      <xdr:rowOff>143933</xdr:rowOff>
    </xdr:to>
    <xdr:cxnSp macro="">
      <xdr:nvCxnSpPr>
        <xdr:cNvPr id="142" name="直線コネクタ 141"/>
        <xdr:cNvCxnSpPr/>
      </xdr:nvCxnSpPr>
      <xdr:spPr>
        <a:xfrm flipV="1">
          <a:off x="1447800" y="10806491"/>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1209</xdr:rowOff>
    </xdr:from>
    <xdr:to>
      <xdr:col>7</xdr:col>
      <xdr:colOff>203200</xdr:colOff>
      <xdr:row>64</xdr:row>
      <xdr:rowOff>102809</xdr:rowOff>
    </xdr:to>
    <xdr:sp macro="" textlink="">
      <xdr:nvSpPr>
        <xdr:cNvPr id="152" name="円/楕円 151"/>
        <xdr:cNvSpPr/>
      </xdr:nvSpPr>
      <xdr:spPr>
        <a:xfrm>
          <a:off x="49022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144736</xdr:rowOff>
    </xdr:from>
    <xdr:ext cx="762000" cy="259045"/>
    <xdr:sp macro="" textlink="">
      <xdr:nvSpPr>
        <xdr:cNvPr id="153" name="財政構造の弾力性該当値テキスト"/>
        <xdr:cNvSpPr txBox="1"/>
      </xdr:nvSpPr>
      <xdr:spPr>
        <a:xfrm>
          <a:off x="5041900" y="1094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47172</xdr:rowOff>
    </xdr:from>
    <xdr:to>
      <xdr:col>6</xdr:col>
      <xdr:colOff>50800</xdr:colOff>
      <xdr:row>64</xdr:row>
      <xdr:rowOff>148772</xdr:rowOff>
    </xdr:to>
    <xdr:sp macro="" textlink="">
      <xdr:nvSpPr>
        <xdr:cNvPr id="154" name="円/楕円 153"/>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133549</xdr:rowOff>
    </xdr:from>
    <xdr:ext cx="736600" cy="259045"/>
    <xdr:sp macro="" textlink="">
      <xdr:nvSpPr>
        <xdr:cNvPr id="155" name="テキスト ボックス 154"/>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80735</xdr:rowOff>
    </xdr:from>
    <xdr:to>
      <xdr:col>4</xdr:col>
      <xdr:colOff>533400</xdr:colOff>
      <xdr:row>64</xdr:row>
      <xdr:rowOff>10885</xdr:rowOff>
    </xdr:to>
    <xdr:sp macro="" textlink="">
      <xdr:nvSpPr>
        <xdr:cNvPr id="156" name="円/楕円 155"/>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57" name="テキスト ボックス 156"/>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125791</xdr:rowOff>
    </xdr:from>
    <xdr:to>
      <xdr:col>3</xdr:col>
      <xdr:colOff>330200</xdr:colOff>
      <xdr:row>63</xdr:row>
      <xdr:rowOff>55941</xdr:rowOff>
    </xdr:to>
    <xdr:sp macro="" textlink="">
      <xdr:nvSpPr>
        <xdr:cNvPr id="158" name="円/楕円 157"/>
        <xdr:cNvSpPr/>
      </xdr:nvSpPr>
      <xdr:spPr>
        <a:xfrm>
          <a:off x="2286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40718</xdr:rowOff>
    </xdr:from>
    <xdr:ext cx="762000" cy="259045"/>
    <xdr:sp macro="" textlink="">
      <xdr:nvSpPr>
        <xdr:cNvPr id="159" name="テキスト ボックス 158"/>
        <xdr:cNvSpPr txBox="1"/>
      </xdr:nvSpPr>
      <xdr:spPr>
        <a:xfrm>
          <a:off x="1955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60" name="円/楕円 159"/>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61" name="テキスト ボックス 160"/>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[151,803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　退職者不補充等による職員数の削減により人件費の削減は図れて</a:t>
          </a:r>
          <a:r>
            <a:rPr lang="ja-JP" altLang="en-US" sz="1100" b="0" i="0" baseline="0">
              <a:solidFill>
                <a:schemeClr val="tx1"/>
              </a:solidFill>
              <a:latin typeface="+mn-lt"/>
              <a:ea typeface="+mn-ea"/>
              <a:cs typeface="+mn-cs"/>
            </a:rPr>
            <a:t>おり、</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年度と比較して</a:t>
          </a:r>
          <a:r>
            <a:rPr lang="en-US" altLang="ja-JP" sz="1100" b="0" i="0" baseline="0">
              <a:solidFill>
                <a:schemeClr val="tx1"/>
              </a:solidFill>
              <a:latin typeface="+mn-lt"/>
              <a:ea typeface="+mn-ea"/>
              <a:cs typeface="+mn-cs"/>
            </a:rPr>
            <a:t>1,738</a:t>
          </a:r>
          <a:r>
            <a:rPr lang="ja-JP" altLang="ja-JP" sz="1100" b="0" i="0" baseline="0">
              <a:solidFill>
                <a:schemeClr val="tx1"/>
              </a:solidFill>
              <a:latin typeface="+mn-lt"/>
              <a:ea typeface="+mn-ea"/>
              <a:cs typeface="+mn-cs"/>
            </a:rPr>
            <a:t>円</a:t>
          </a:r>
          <a:r>
            <a:rPr lang="ja-JP" altLang="en-US" sz="1100" b="0" i="0" baseline="0">
              <a:solidFill>
                <a:schemeClr val="tx1"/>
              </a:solidFill>
              <a:latin typeface="+mn-lt"/>
              <a:ea typeface="+mn-ea"/>
              <a:cs typeface="+mn-cs"/>
            </a:rPr>
            <a:t>減少</a:t>
          </a:r>
          <a:r>
            <a:rPr lang="ja-JP" altLang="ja-JP" sz="1100" b="0" i="0" baseline="0">
              <a:solidFill>
                <a:schemeClr val="tx1"/>
              </a:solidFill>
              <a:latin typeface="+mn-lt"/>
              <a:ea typeface="+mn-ea"/>
              <a:cs typeface="+mn-cs"/>
            </a:rPr>
            <a:t>した。</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類似団体平均と比較すると</a:t>
          </a:r>
          <a:r>
            <a:rPr lang="en-US" altLang="ja-JP" sz="1100" b="0" i="0" baseline="0">
              <a:solidFill>
                <a:schemeClr val="tx1"/>
              </a:solidFill>
              <a:latin typeface="+mn-lt"/>
              <a:ea typeface="+mn-ea"/>
              <a:cs typeface="+mn-cs"/>
            </a:rPr>
            <a:t>15,993</a:t>
          </a:r>
          <a:r>
            <a:rPr lang="ja-JP" altLang="ja-JP" sz="1100" b="0" i="0" baseline="0">
              <a:solidFill>
                <a:schemeClr val="tx1"/>
              </a:solidFill>
              <a:latin typeface="+mn-lt"/>
              <a:ea typeface="+mn-ea"/>
              <a:cs typeface="+mn-cs"/>
            </a:rPr>
            <a:t>円少ないが、今後も</a:t>
          </a:r>
          <a:r>
            <a:rPr lang="ja-JP" altLang="ja-JP" sz="1100">
              <a:solidFill>
                <a:schemeClr val="tx1"/>
              </a:solidFill>
              <a:latin typeface="+mn-lt"/>
              <a:ea typeface="+mn-ea"/>
              <a:cs typeface="+mn-cs"/>
            </a:rPr>
            <a:t>歳出の抑制・定員管理の適正化によりコスト削減を図る。</a:t>
          </a:r>
          <a:endParaRPr lang="ja-JP" altLang="ja-JP" sz="1100" b="0" i="0" baseline="0">
            <a:solidFill>
              <a:schemeClr val="tx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121551</xdr:rowOff>
    </xdr:from>
    <xdr:to>
      <xdr:col>7</xdr:col>
      <xdr:colOff>152400</xdr:colOff>
      <xdr:row>81</xdr:row>
      <xdr:rowOff>128541</xdr:rowOff>
    </xdr:to>
    <xdr:cxnSp macro="">
      <xdr:nvCxnSpPr>
        <xdr:cNvPr id="196" name="直線コネクタ 195"/>
        <xdr:cNvCxnSpPr/>
      </xdr:nvCxnSpPr>
      <xdr:spPr>
        <a:xfrm flipV="1">
          <a:off x="4114800" y="14009001"/>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126811</xdr:rowOff>
    </xdr:from>
    <xdr:to>
      <xdr:col>6</xdr:col>
      <xdr:colOff>0</xdr:colOff>
      <xdr:row>81</xdr:row>
      <xdr:rowOff>128541</xdr:rowOff>
    </xdr:to>
    <xdr:cxnSp macro="">
      <xdr:nvCxnSpPr>
        <xdr:cNvPr id="199" name="直線コネクタ 198"/>
        <xdr:cNvCxnSpPr/>
      </xdr:nvCxnSpPr>
      <xdr:spPr>
        <a:xfrm>
          <a:off x="3225800" y="1401426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95515</xdr:rowOff>
    </xdr:from>
    <xdr:to>
      <xdr:col>4</xdr:col>
      <xdr:colOff>482600</xdr:colOff>
      <xdr:row>81</xdr:row>
      <xdr:rowOff>126811</xdr:rowOff>
    </xdr:to>
    <xdr:cxnSp macro="">
      <xdr:nvCxnSpPr>
        <xdr:cNvPr id="202" name="直線コネクタ 201"/>
        <xdr:cNvCxnSpPr/>
      </xdr:nvCxnSpPr>
      <xdr:spPr>
        <a:xfrm>
          <a:off x="2336800" y="13982965"/>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90540</xdr:rowOff>
    </xdr:from>
    <xdr:to>
      <xdr:col>3</xdr:col>
      <xdr:colOff>279400</xdr:colOff>
      <xdr:row>81</xdr:row>
      <xdr:rowOff>95515</xdr:rowOff>
    </xdr:to>
    <xdr:cxnSp macro="">
      <xdr:nvCxnSpPr>
        <xdr:cNvPr id="205" name="直線コネクタ 204"/>
        <xdr:cNvCxnSpPr/>
      </xdr:nvCxnSpPr>
      <xdr:spPr>
        <a:xfrm>
          <a:off x="1447800" y="1397799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16556</xdr:rowOff>
    </xdr:from>
    <xdr:ext cx="762000" cy="259045"/>
    <xdr:sp macro="" textlink="">
      <xdr:nvSpPr>
        <xdr:cNvPr id="207" name="テキスト ボックス 206"/>
        <xdr:cNvSpPr txBox="1"/>
      </xdr:nvSpPr>
      <xdr:spPr>
        <a:xfrm>
          <a:off x="1955800" y="1407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6864</xdr:rowOff>
    </xdr:from>
    <xdr:ext cx="762000" cy="259045"/>
    <xdr:sp macro="" textlink="">
      <xdr:nvSpPr>
        <xdr:cNvPr id="209" name="テキスト ボックス 208"/>
        <xdr:cNvSpPr txBox="1"/>
      </xdr:nvSpPr>
      <xdr:spPr>
        <a:xfrm>
          <a:off x="1066800" y="140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70751</xdr:rowOff>
    </xdr:from>
    <xdr:to>
      <xdr:col>7</xdr:col>
      <xdr:colOff>203200</xdr:colOff>
      <xdr:row>82</xdr:row>
      <xdr:rowOff>901</xdr:rowOff>
    </xdr:to>
    <xdr:sp macro="" textlink="">
      <xdr:nvSpPr>
        <xdr:cNvPr id="215" name="円/楕円 214"/>
        <xdr:cNvSpPr/>
      </xdr:nvSpPr>
      <xdr:spPr>
        <a:xfrm>
          <a:off x="4902200" y="1395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87278</xdr:rowOff>
    </xdr:from>
    <xdr:ext cx="762000" cy="259045"/>
    <xdr:sp macro="" textlink="">
      <xdr:nvSpPr>
        <xdr:cNvPr id="216" name="人件費・物件費等の状況該当値テキスト"/>
        <xdr:cNvSpPr txBox="1"/>
      </xdr:nvSpPr>
      <xdr:spPr>
        <a:xfrm>
          <a:off x="5041900" y="1380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77741</xdr:rowOff>
    </xdr:from>
    <xdr:to>
      <xdr:col>6</xdr:col>
      <xdr:colOff>50800</xdr:colOff>
      <xdr:row>82</xdr:row>
      <xdr:rowOff>7891</xdr:rowOff>
    </xdr:to>
    <xdr:sp macro="" textlink="">
      <xdr:nvSpPr>
        <xdr:cNvPr id="217" name="円/楕円 216"/>
        <xdr:cNvSpPr/>
      </xdr:nvSpPr>
      <xdr:spPr>
        <a:xfrm>
          <a:off x="4064000" y="139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18068</xdr:rowOff>
    </xdr:from>
    <xdr:ext cx="736600" cy="259045"/>
    <xdr:sp macro="" textlink="">
      <xdr:nvSpPr>
        <xdr:cNvPr id="218" name="テキスト ボックス 217"/>
        <xdr:cNvSpPr txBox="1"/>
      </xdr:nvSpPr>
      <xdr:spPr>
        <a:xfrm>
          <a:off x="3733800" y="1373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76011</xdr:rowOff>
    </xdr:from>
    <xdr:to>
      <xdr:col>4</xdr:col>
      <xdr:colOff>533400</xdr:colOff>
      <xdr:row>82</xdr:row>
      <xdr:rowOff>6161</xdr:rowOff>
    </xdr:to>
    <xdr:sp macro="" textlink="">
      <xdr:nvSpPr>
        <xdr:cNvPr id="219" name="円/楕円 218"/>
        <xdr:cNvSpPr/>
      </xdr:nvSpPr>
      <xdr:spPr>
        <a:xfrm>
          <a:off x="3175000" y="139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16338</xdr:rowOff>
    </xdr:from>
    <xdr:ext cx="762000" cy="259045"/>
    <xdr:sp macro="" textlink="">
      <xdr:nvSpPr>
        <xdr:cNvPr id="220" name="テキスト ボックス 219"/>
        <xdr:cNvSpPr txBox="1"/>
      </xdr:nvSpPr>
      <xdr:spPr>
        <a:xfrm>
          <a:off x="2844800" y="137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44715</xdr:rowOff>
    </xdr:from>
    <xdr:to>
      <xdr:col>3</xdr:col>
      <xdr:colOff>330200</xdr:colOff>
      <xdr:row>81</xdr:row>
      <xdr:rowOff>146315</xdr:rowOff>
    </xdr:to>
    <xdr:sp macro="" textlink="">
      <xdr:nvSpPr>
        <xdr:cNvPr id="221" name="円/楕円 220"/>
        <xdr:cNvSpPr/>
      </xdr:nvSpPr>
      <xdr:spPr>
        <a:xfrm>
          <a:off x="2286000" y="139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156492</xdr:rowOff>
    </xdr:from>
    <xdr:ext cx="762000" cy="259045"/>
    <xdr:sp macro="" textlink="">
      <xdr:nvSpPr>
        <xdr:cNvPr id="222" name="テキスト ボックス 221"/>
        <xdr:cNvSpPr txBox="1"/>
      </xdr:nvSpPr>
      <xdr:spPr>
        <a:xfrm>
          <a:off x="1955800" y="137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39740</xdr:rowOff>
    </xdr:from>
    <xdr:to>
      <xdr:col>2</xdr:col>
      <xdr:colOff>127000</xdr:colOff>
      <xdr:row>81</xdr:row>
      <xdr:rowOff>141340</xdr:rowOff>
    </xdr:to>
    <xdr:sp macro="" textlink="">
      <xdr:nvSpPr>
        <xdr:cNvPr id="223" name="円/楕円 222"/>
        <xdr:cNvSpPr/>
      </xdr:nvSpPr>
      <xdr:spPr>
        <a:xfrm>
          <a:off x="1397000" y="139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151517</xdr:rowOff>
    </xdr:from>
    <xdr:ext cx="762000" cy="259045"/>
    <xdr:sp macro="" textlink="">
      <xdr:nvSpPr>
        <xdr:cNvPr id="224" name="テキスト ボックス 223"/>
        <xdr:cNvSpPr txBox="1"/>
      </xdr:nvSpPr>
      <xdr:spPr>
        <a:xfrm>
          <a:off x="1066800" y="136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　類似団体と比較すると</a:t>
          </a:r>
          <a:r>
            <a:rPr lang="en-US" altLang="ja-JP" sz="1100" b="0" i="0" baseline="0">
              <a:solidFill>
                <a:schemeClr val="tx1"/>
              </a:solidFill>
              <a:latin typeface="+mn-lt"/>
              <a:ea typeface="+mn-ea"/>
              <a:cs typeface="+mn-cs"/>
            </a:rPr>
            <a:t>H23</a:t>
          </a:r>
          <a:r>
            <a:rPr lang="ja-JP" altLang="ja-JP" sz="1100" b="0" i="0" baseline="0">
              <a:solidFill>
                <a:schemeClr val="tx1"/>
              </a:solidFill>
              <a:latin typeface="+mn-lt"/>
              <a:ea typeface="+mn-ea"/>
              <a:cs typeface="+mn-cs"/>
            </a:rPr>
            <a:t>は</a:t>
          </a:r>
          <a:r>
            <a:rPr lang="en-US" altLang="ja-JP" sz="1100" b="0" i="0" baseline="0">
              <a:solidFill>
                <a:schemeClr val="tx1"/>
              </a:solidFill>
              <a:latin typeface="+mn-lt"/>
              <a:ea typeface="+mn-ea"/>
              <a:cs typeface="+mn-cs"/>
            </a:rPr>
            <a:t>3.7</a:t>
          </a:r>
          <a:r>
            <a:rPr lang="ja-JP" altLang="ja-JP" sz="1100" b="0" i="0" baseline="0">
              <a:solidFill>
                <a:schemeClr val="tx1"/>
              </a:solidFill>
              <a:latin typeface="+mn-lt"/>
              <a:ea typeface="+mn-ea"/>
              <a:cs typeface="+mn-cs"/>
            </a:rPr>
            <a:t>ポイント、Ｈ</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は</a:t>
          </a:r>
          <a:r>
            <a:rPr lang="en-US" altLang="ja-JP" sz="1100" b="0" i="0" baseline="0">
              <a:solidFill>
                <a:schemeClr val="tx1"/>
              </a:solidFill>
              <a:latin typeface="+mn-lt"/>
              <a:ea typeface="+mn-ea"/>
              <a:cs typeface="+mn-cs"/>
            </a:rPr>
            <a:t>4.4</a:t>
          </a:r>
          <a:r>
            <a:rPr lang="ja-JP" altLang="ja-JP" sz="1100" b="0" i="0" baseline="0">
              <a:solidFill>
                <a:schemeClr val="tx1"/>
              </a:solidFill>
              <a:latin typeface="+mn-lt"/>
              <a:ea typeface="+mn-ea"/>
              <a:cs typeface="+mn-cs"/>
            </a:rPr>
            <a:t>ポイント</a:t>
          </a:r>
          <a:r>
            <a:rPr lang="ja-JP" altLang="en-US" sz="1100" b="0" i="0" baseline="0">
              <a:solidFill>
                <a:schemeClr val="tx1"/>
              </a:solidFill>
              <a:latin typeface="+mn-lt"/>
              <a:ea typeface="+mn-ea"/>
              <a:cs typeface="+mn-cs"/>
            </a:rPr>
            <a:t>、Ｈ</a:t>
          </a:r>
          <a:r>
            <a:rPr lang="en-US" altLang="ja-JP" sz="1100" b="0" i="0" baseline="0">
              <a:solidFill>
                <a:schemeClr val="tx1"/>
              </a:solidFill>
              <a:latin typeface="+mn-lt"/>
              <a:ea typeface="+mn-ea"/>
              <a:cs typeface="+mn-cs"/>
            </a:rPr>
            <a:t>25</a:t>
          </a:r>
          <a:r>
            <a:rPr lang="ja-JP" altLang="en-US" sz="1100" b="0" i="0" baseline="0">
              <a:solidFill>
                <a:schemeClr val="tx1"/>
              </a:solidFill>
              <a:latin typeface="+mn-lt"/>
              <a:ea typeface="+mn-ea"/>
              <a:cs typeface="+mn-cs"/>
            </a:rPr>
            <a:t>は</a:t>
          </a:r>
          <a:r>
            <a:rPr lang="en-US" altLang="ja-JP" sz="1100" b="0" i="0" baseline="0">
              <a:solidFill>
                <a:schemeClr val="tx1"/>
              </a:solidFill>
              <a:latin typeface="+mn-lt"/>
              <a:ea typeface="+mn-ea"/>
              <a:cs typeface="+mn-cs"/>
            </a:rPr>
            <a:t>4.5</a:t>
          </a:r>
          <a:r>
            <a:rPr lang="ja-JP" altLang="en-US" sz="1100" b="0" i="0" baseline="0">
              <a:solidFill>
                <a:schemeClr val="tx1"/>
              </a:solidFill>
              <a:latin typeface="+mn-lt"/>
              <a:ea typeface="+mn-ea"/>
              <a:cs typeface="+mn-cs"/>
            </a:rPr>
            <a:t>ポイント</a:t>
          </a:r>
          <a:r>
            <a:rPr lang="ja-JP" altLang="ja-JP" sz="1100" b="0" i="0" baseline="0">
              <a:solidFill>
                <a:schemeClr val="tx1"/>
              </a:solidFill>
              <a:latin typeface="+mn-lt"/>
              <a:ea typeface="+mn-ea"/>
              <a:cs typeface="+mn-cs"/>
            </a:rPr>
            <a:t>低く推移している状況が続いている。今後についても引き続き人事評価制度や勤務評価を全職員に適用し、公平かつ均衡のとれた給与制度を推進していく。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138289</xdr:rowOff>
    </xdr:from>
    <xdr:to>
      <xdr:col>24</xdr:col>
      <xdr:colOff>558800</xdr:colOff>
      <xdr:row>86</xdr:row>
      <xdr:rowOff>128411</xdr:rowOff>
    </xdr:to>
    <xdr:cxnSp macro="">
      <xdr:nvCxnSpPr>
        <xdr:cNvPr id="258" name="直線コネクタ 257"/>
        <xdr:cNvCxnSpPr/>
      </xdr:nvCxnSpPr>
      <xdr:spPr>
        <a:xfrm flipV="1">
          <a:off x="16179800" y="13854289"/>
          <a:ext cx="8382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128411</xdr:rowOff>
    </xdr:from>
    <xdr:to>
      <xdr:col>23</xdr:col>
      <xdr:colOff>406400</xdr:colOff>
      <xdr:row>87</xdr:row>
      <xdr:rowOff>50800</xdr:rowOff>
    </xdr:to>
    <xdr:cxnSp macro="">
      <xdr:nvCxnSpPr>
        <xdr:cNvPr id="261" name="直線コネクタ 260"/>
        <xdr:cNvCxnSpPr/>
      </xdr:nvCxnSpPr>
      <xdr:spPr>
        <a:xfrm flipV="1">
          <a:off x="15290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47272</xdr:rowOff>
    </xdr:from>
    <xdr:to>
      <xdr:col>22</xdr:col>
      <xdr:colOff>203200</xdr:colOff>
      <xdr:row>87</xdr:row>
      <xdr:rowOff>50800</xdr:rowOff>
    </xdr:to>
    <xdr:cxnSp macro="">
      <xdr:nvCxnSpPr>
        <xdr:cNvPr id="264" name="直線コネクタ 263"/>
        <xdr:cNvCxnSpPr/>
      </xdr:nvCxnSpPr>
      <xdr:spPr>
        <a:xfrm>
          <a:off x="14401800" y="13934722"/>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81</xdr:row>
      <xdr:rowOff>47272</xdr:rowOff>
    </xdr:to>
    <xdr:cxnSp macro="">
      <xdr:nvCxnSpPr>
        <xdr:cNvPr id="267" name="直線コネクタ 266"/>
        <xdr:cNvCxnSpPr/>
      </xdr:nvCxnSpPr>
      <xdr:spPr>
        <a:xfrm>
          <a:off x="13512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8" name="フローチャート : 判断 267"/>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9" name="テキスト ボックス 268"/>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87489</xdr:rowOff>
    </xdr:from>
    <xdr:to>
      <xdr:col>24</xdr:col>
      <xdr:colOff>609600</xdr:colOff>
      <xdr:row>81</xdr:row>
      <xdr:rowOff>17639</xdr:rowOff>
    </xdr:to>
    <xdr:sp macro="" textlink="">
      <xdr:nvSpPr>
        <xdr:cNvPr id="277" name="円/楕円 276"/>
        <xdr:cNvSpPr/>
      </xdr:nvSpPr>
      <xdr:spPr>
        <a:xfrm>
          <a:off x="169672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8766</xdr:rowOff>
    </xdr:from>
    <xdr:ext cx="762000" cy="259045"/>
    <xdr:sp macro="" textlink="">
      <xdr:nvSpPr>
        <xdr:cNvPr id="278" name="給与水準   （国との比較）該当値テキスト"/>
        <xdr:cNvSpPr txBox="1"/>
      </xdr:nvSpPr>
      <xdr:spPr>
        <a:xfrm>
          <a:off x="17106900" y="137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77611</xdr:rowOff>
    </xdr:from>
    <xdr:to>
      <xdr:col>23</xdr:col>
      <xdr:colOff>457200</xdr:colOff>
      <xdr:row>87</xdr:row>
      <xdr:rowOff>7761</xdr:rowOff>
    </xdr:to>
    <xdr:sp macro="" textlink="">
      <xdr:nvSpPr>
        <xdr:cNvPr id="279" name="円/楕円 278"/>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17938</xdr:rowOff>
    </xdr:from>
    <xdr:ext cx="736600" cy="259045"/>
    <xdr:sp macro="" textlink="">
      <xdr:nvSpPr>
        <xdr:cNvPr id="280" name="テキスト ボックス 279"/>
        <xdr:cNvSpPr txBox="1"/>
      </xdr:nvSpPr>
      <xdr:spPr>
        <a:xfrm>
          <a:off x="15798800" y="1459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81" name="円/楕円 280"/>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82" name="テキスト ボックス 281"/>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167922</xdr:rowOff>
    </xdr:from>
    <xdr:to>
      <xdr:col>21</xdr:col>
      <xdr:colOff>50800</xdr:colOff>
      <xdr:row>81</xdr:row>
      <xdr:rowOff>98072</xdr:rowOff>
    </xdr:to>
    <xdr:sp macro="" textlink="">
      <xdr:nvSpPr>
        <xdr:cNvPr id="283" name="円/楕円 282"/>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108249</xdr:rowOff>
    </xdr:from>
    <xdr:ext cx="762000" cy="259045"/>
    <xdr:sp macro="" textlink="">
      <xdr:nvSpPr>
        <xdr:cNvPr id="284" name="テキスト ボックス 283"/>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85" name="円/楕円 284"/>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86" name="テキスト ボックス 285"/>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　職員数は、</a:t>
          </a:r>
          <a:r>
            <a:rPr lang="en-US" altLang="ja-JP" sz="1100" b="0" i="0" baseline="0">
              <a:solidFill>
                <a:schemeClr val="tx1"/>
              </a:solidFill>
              <a:latin typeface="+mn-lt"/>
              <a:ea typeface="+mn-ea"/>
              <a:cs typeface="+mn-cs"/>
            </a:rPr>
            <a:t>224</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年度）から</a:t>
          </a:r>
          <a:r>
            <a:rPr lang="en-US" altLang="ja-JP" sz="1100" b="0" i="0" baseline="0">
              <a:solidFill>
                <a:schemeClr val="tx1"/>
              </a:solidFill>
              <a:latin typeface="+mn-lt"/>
              <a:ea typeface="+mn-ea"/>
              <a:cs typeface="+mn-cs"/>
            </a:rPr>
            <a:t>211</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年度）と着実に減少しているが、　人口も</a:t>
          </a:r>
          <a:r>
            <a:rPr lang="en-US" altLang="ja-JP" sz="1100" b="0" i="0" baseline="0">
              <a:solidFill>
                <a:schemeClr val="tx1"/>
              </a:solidFill>
              <a:latin typeface="+mn-lt"/>
              <a:ea typeface="+mn-ea"/>
              <a:cs typeface="+mn-cs"/>
            </a:rPr>
            <a:t>18,157</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年度末</a:t>
          </a: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から</a:t>
          </a:r>
          <a:r>
            <a:rPr lang="en-US" altLang="ja-JP" sz="1100" b="0" i="0" baseline="0">
              <a:solidFill>
                <a:schemeClr val="tx1"/>
              </a:solidFill>
              <a:latin typeface="+mn-lt"/>
              <a:ea typeface="+mn-ea"/>
              <a:cs typeface="+mn-cs"/>
            </a:rPr>
            <a:t>17,894</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年度末）と減少に歯止めがかからない状態であり、人口千人当たり職員数は</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年度と比較すると</a:t>
          </a:r>
          <a:r>
            <a:rPr lang="en-US" altLang="ja-JP" sz="1100" b="0" i="0" baseline="0">
              <a:solidFill>
                <a:schemeClr val="tx1"/>
              </a:solidFill>
              <a:latin typeface="+mn-lt"/>
              <a:ea typeface="+mn-ea"/>
              <a:cs typeface="+mn-cs"/>
            </a:rPr>
            <a:t>0.09</a:t>
          </a:r>
          <a:r>
            <a:rPr lang="ja-JP" altLang="ja-JP" sz="1100" b="0" i="0" baseline="0">
              <a:solidFill>
                <a:schemeClr val="tx1"/>
              </a:solidFill>
              <a:latin typeface="+mn-lt"/>
              <a:ea typeface="+mn-ea"/>
              <a:cs typeface="+mn-cs"/>
            </a:rPr>
            <a:t>ポイント</a:t>
          </a:r>
          <a:r>
            <a:rPr lang="ja-JP" altLang="en-US" sz="1100" b="0" i="0" baseline="0">
              <a:solidFill>
                <a:schemeClr val="tx1"/>
              </a:solidFill>
              <a:latin typeface="+mn-lt"/>
              <a:ea typeface="+mn-ea"/>
              <a:cs typeface="+mn-cs"/>
            </a:rPr>
            <a:t>増加した。</a:t>
          </a:r>
          <a:endParaRPr lang="en-US" altLang="ja-JP" sz="1100" b="0" i="0" baseline="0">
            <a:solidFill>
              <a:schemeClr val="tx1"/>
            </a:solidFill>
            <a:latin typeface="+mn-lt"/>
            <a:ea typeface="+mn-ea"/>
            <a:cs typeface="+mn-cs"/>
          </a:endParaRPr>
        </a:p>
        <a:p>
          <a:pPr rtl="0"/>
          <a:r>
            <a:rPr lang="ja-JP" altLang="ja-JP" sz="1100" b="0" i="0" baseline="0">
              <a:solidFill>
                <a:schemeClr val="tx1"/>
              </a:solidFill>
              <a:latin typeface="+mn-lt"/>
              <a:ea typeface="+mn-ea"/>
              <a:cs typeface="+mn-cs"/>
            </a:rPr>
            <a:t>　今後も</a:t>
          </a:r>
          <a:r>
            <a:rPr lang="ja-JP" altLang="en-US" sz="1100" b="0" i="0" baseline="0">
              <a:solidFill>
                <a:schemeClr val="tx1"/>
              </a:solidFill>
              <a:latin typeface="+mn-lt"/>
              <a:ea typeface="+mn-ea"/>
              <a:cs typeface="+mn-cs"/>
            </a:rPr>
            <a:t>少子化対策に取り組みながら、魅力ある町づくりをＰＲして、Ｕ・Ｉ・Ｊターンで定住促進を図り、</a:t>
          </a:r>
          <a:r>
            <a:rPr lang="ja-JP" altLang="ja-JP" sz="1100" b="0" i="0" baseline="0">
              <a:solidFill>
                <a:schemeClr val="tx1"/>
              </a:solidFill>
              <a:latin typeface="+mn-lt"/>
              <a:ea typeface="+mn-ea"/>
              <a:cs typeface="+mn-cs"/>
            </a:rPr>
            <a:t>充実した住民サービスが行えるよう行政効果が反映できる職員構成・職員数のバランスのとれた組織の維持に努めていきたい。</a:t>
          </a:r>
          <a:endParaRPr lang="ja-JP" altLang="ja-JP" sz="1100">
            <a:solidFill>
              <a:schemeClr val="tx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118348</xdr:rowOff>
    </xdr:to>
    <xdr:cxnSp macro="">
      <xdr:nvCxnSpPr>
        <xdr:cNvPr id="325" name="直線コネクタ 324"/>
        <xdr:cNvCxnSpPr/>
      </xdr:nvCxnSpPr>
      <xdr:spPr>
        <a:xfrm>
          <a:off x="16179800" y="10734675"/>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6"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104775</xdr:rowOff>
    </xdr:from>
    <xdr:to>
      <xdr:col>23</xdr:col>
      <xdr:colOff>406400</xdr:colOff>
      <xdr:row>63</xdr:row>
      <xdr:rowOff>10240</xdr:rowOff>
    </xdr:to>
    <xdr:cxnSp macro="">
      <xdr:nvCxnSpPr>
        <xdr:cNvPr id="328" name="直線コネクタ 327"/>
        <xdr:cNvCxnSpPr/>
      </xdr:nvCxnSpPr>
      <xdr:spPr>
        <a:xfrm flipV="1">
          <a:off x="15290800" y="10734675"/>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30" name="テキスト ボックス 329"/>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10240</xdr:rowOff>
    </xdr:from>
    <xdr:to>
      <xdr:col>22</xdr:col>
      <xdr:colOff>203200</xdr:colOff>
      <xdr:row>63</xdr:row>
      <xdr:rowOff>32862</xdr:rowOff>
    </xdr:to>
    <xdr:cxnSp macro="">
      <xdr:nvCxnSpPr>
        <xdr:cNvPr id="331" name="直線コネクタ 330"/>
        <xdr:cNvCxnSpPr/>
      </xdr:nvCxnSpPr>
      <xdr:spPr>
        <a:xfrm flipV="1">
          <a:off x="14401800" y="10811590"/>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3" name="テキスト ボックス 332"/>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19288</xdr:rowOff>
    </xdr:from>
    <xdr:to>
      <xdr:col>21</xdr:col>
      <xdr:colOff>0</xdr:colOff>
      <xdr:row>63</xdr:row>
      <xdr:rowOff>32862</xdr:rowOff>
    </xdr:to>
    <xdr:cxnSp macro="">
      <xdr:nvCxnSpPr>
        <xdr:cNvPr id="334" name="直線コネクタ 333"/>
        <xdr:cNvCxnSpPr/>
      </xdr:nvCxnSpPr>
      <xdr:spPr>
        <a:xfrm>
          <a:off x="13512800" y="10820638"/>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5" name="フローチャート : 判断 334"/>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6" name="テキスト ボックス 335"/>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7" name="フローチャート : 判断 336"/>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38" name="テキスト ボックス 337"/>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67548</xdr:rowOff>
    </xdr:from>
    <xdr:to>
      <xdr:col>24</xdr:col>
      <xdr:colOff>609600</xdr:colOff>
      <xdr:row>62</xdr:row>
      <xdr:rowOff>169148</xdr:rowOff>
    </xdr:to>
    <xdr:sp macro="" textlink="">
      <xdr:nvSpPr>
        <xdr:cNvPr id="344" name="円/楕円 343"/>
        <xdr:cNvSpPr/>
      </xdr:nvSpPr>
      <xdr:spPr>
        <a:xfrm>
          <a:off x="16967200" y="10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39625</xdr:rowOff>
    </xdr:from>
    <xdr:ext cx="762000" cy="259045"/>
    <xdr:sp macro="" textlink="">
      <xdr:nvSpPr>
        <xdr:cNvPr id="345" name="定員管理の状況該当値テキスト"/>
        <xdr:cNvSpPr txBox="1"/>
      </xdr:nvSpPr>
      <xdr:spPr>
        <a:xfrm>
          <a:off x="17106900" y="106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53975</xdr:rowOff>
    </xdr:from>
    <xdr:to>
      <xdr:col>23</xdr:col>
      <xdr:colOff>457200</xdr:colOff>
      <xdr:row>62</xdr:row>
      <xdr:rowOff>155575</xdr:rowOff>
    </xdr:to>
    <xdr:sp macro="" textlink="">
      <xdr:nvSpPr>
        <xdr:cNvPr id="346" name="円/楕円 345"/>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140352</xdr:rowOff>
    </xdr:from>
    <xdr:ext cx="736600" cy="259045"/>
    <xdr:sp macro="" textlink="">
      <xdr:nvSpPr>
        <xdr:cNvPr id="347" name="テキスト ボックス 346"/>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130890</xdr:rowOff>
    </xdr:from>
    <xdr:to>
      <xdr:col>22</xdr:col>
      <xdr:colOff>254000</xdr:colOff>
      <xdr:row>63</xdr:row>
      <xdr:rowOff>61040</xdr:rowOff>
    </xdr:to>
    <xdr:sp macro="" textlink="">
      <xdr:nvSpPr>
        <xdr:cNvPr id="348" name="円/楕円 347"/>
        <xdr:cNvSpPr/>
      </xdr:nvSpPr>
      <xdr:spPr>
        <a:xfrm>
          <a:off x="15240000" y="107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45817</xdr:rowOff>
    </xdr:from>
    <xdr:ext cx="762000" cy="259045"/>
    <xdr:sp macro="" textlink="">
      <xdr:nvSpPr>
        <xdr:cNvPr id="349" name="テキスト ボックス 348"/>
        <xdr:cNvSpPr txBox="1"/>
      </xdr:nvSpPr>
      <xdr:spPr>
        <a:xfrm>
          <a:off x="14909800" y="108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153512</xdr:rowOff>
    </xdr:from>
    <xdr:to>
      <xdr:col>21</xdr:col>
      <xdr:colOff>50800</xdr:colOff>
      <xdr:row>63</xdr:row>
      <xdr:rowOff>83662</xdr:rowOff>
    </xdr:to>
    <xdr:sp macro="" textlink="">
      <xdr:nvSpPr>
        <xdr:cNvPr id="350" name="円/楕円 349"/>
        <xdr:cNvSpPr/>
      </xdr:nvSpPr>
      <xdr:spPr>
        <a:xfrm>
          <a:off x="14351000" y="107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68439</xdr:rowOff>
    </xdr:from>
    <xdr:ext cx="762000" cy="259045"/>
    <xdr:sp macro="" textlink="">
      <xdr:nvSpPr>
        <xdr:cNvPr id="351" name="テキスト ボックス 350"/>
        <xdr:cNvSpPr txBox="1"/>
      </xdr:nvSpPr>
      <xdr:spPr>
        <a:xfrm>
          <a:off x="14020800" y="1086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139938</xdr:rowOff>
    </xdr:from>
    <xdr:to>
      <xdr:col>19</xdr:col>
      <xdr:colOff>533400</xdr:colOff>
      <xdr:row>63</xdr:row>
      <xdr:rowOff>70088</xdr:rowOff>
    </xdr:to>
    <xdr:sp macro="" textlink="">
      <xdr:nvSpPr>
        <xdr:cNvPr id="352" name="円/楕円 351"/>
        <xdr:cNvSpPr/>
      </xdr:nvSpPr>
      <xdr:spPr>
        <a:xfrm>
          <a:off x="13462000" y="107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54865</xdr:rowOff>
    </xdr:from>
    <xdr:ext cx="762000" cy="259045"/>
    <xdr:sp macro="" textlink="">
      <xdr:nvSpPr>
        <xdr:cNvPr id="353" name="テキスト ボックス 352"/>
        <xdr:cNvSpPr txBox="1"/>
      </xdr:nvSpPr>
      <xdr:spPr>
        <a:xfrm>
          <a:off x="13131800" y="1085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年度決算における過去３ケ年平均が</a:t>
          </a:r>
          <a:r>
            <a:rPr lang="en-US" altLang="ja-JP" sz="1100" b="0" i="0" baseline="0">
              <a:solidFill>
                <a:schemeClr val="dk1"/>
              </a:solidFill>
              <a:latin typeface="+mn-lt"/>
              <a:ea typeface="+mn-ea"/>
              <a:cs typeface="+mn-cs"/>
            </a:rPr>
            <a:t>18.1%</a:t>
          </a:r>
          <a:r>
            <a:rPr lang="ja-JP" altLang="ja-JP" sz="1100" b="0" i="0" baseline="0">
              <a:solidFill>
                <a:schemeClr val="dk1"/>
              </a:solidFill>
              <a:latin typeface="+mn-lt"/>
              <a:ea typeface="+mn-ea"/>
              <a:cs typeface="+mn-cs"/>
            </a:rPr>
            <a:t>となり「公債費適正化計画」を策定した経緯があり、繰上償還や臨時財政対策債の借入をしないなどの財政運営を行ってきた。また、平成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年の合併以来、厳しい行政改革に取り組み、大規模事業を抑制してきた。その結果、</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年度決算で</a:t>
          </a:r>
          <a:r>
            <a:rPr lang="en-US" altLang="ja-JP" sz="1100" b="0" i="0" baseline="0">
              <a:solidFill>
                <a:schemeClr val="dk1"/>
              </a:solidFill>
              <a:latin typeface="+mn-lt"/>
              <a:ea typeface="+mn-ea"/>
              <a:cs typeface="+mn-cs"/>
            </a:rPr>
            <a:t>17.5%</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年度決算で</a:t>
          </a:r>
          <a:r>
            <a:rPr lang="en-US" altLang="ja-JP" sz="1100" b="0" i="0" baseline="0">
              <a:solidFill>
                <a:schemeClr val="dk1"/>
              </a:solidFill>
              <a:latin typeface="+mn-lt"/>
              <a:ea typeface="+mn-ea"/>
              <a:cs typeface="+mn-cs"/>
            </a:rPr>
            <a:t>16.1</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年度決算で</a:t>
          </a:r>
          <a:r>
            <a:rPr lang="en-US" altLang="ja-JP" sz="1100" b="0" i="0" baseline="0">
              <a:solidFill>
                <a:schemeClr val="dk1"/>
              </a:solidFill>
              <a:latin typeface="+mn-lt"/>
              <a:ea typeface="+mn-ea"/>
              <a:cs typeface="+mn-cs"/>
            </a:rPr>
            <a:t>14.2</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年度決算で</a:t>
          </a:r>
          <a:r>
            <a:rPr lang="en-US" altLang="ja-JP" sz="1100" b="0" i="0" baseline="0">
              <a:solidFill>
                <a:schemeClr val="dk1"/>
              </a:solidFill>
              <a:latin typeface="+mn-lt"/>
              <a:ea typeface="+mn-ea"/>
              <a:cs typeface="+mn-cs"/>
            </a:rPr>
            <a:t>12.7%</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11.6%</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10.3</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と着実に改善することができている。</a:t>
          </a:r>
          <a:endParaRPr lang="ja-JP" altLang="ja-JP" sz="1400"/>
        </a:p>
        <a:p>
          <a:pPr rtl="0"/>
          <a:r>
            <a:rPr lang="ja-JP" altLang="ja-JP" sz="1100" b="0" i="0" baseline="0">
              <a:solidFill>
                <a:schemeClr val="dk1"/>
              </a:solidFill>
              <a:latin typeface="+mn-lt"/>
              <a:ea typeface="+mn-ea"/>
              <a:cs typeface="+mn-cs"/>
            </a:rPr>
            <a:t>　しかし全国</a:t>
          </a:r>
          <a:r>
            <a:rPr lang="ja-JP" altLang="en-US" sz="1100" b="0" i="0" baseline="0">
              <a:solidFill>
                <a:schemeClr val="dk1"/>
              </a:solidFill>
              <a:latin typeface="+mn-lt"/>
              <a:ea typeface="+mn-ea"/>
              <a:cs typeface="+mn-cs"/>
            </a:rPr>
            <a:t>平均</a:t>
          </a:r>
          <a:r>
            <a:rPr lang="ja-JP" altLang="ja-JP" sz="1100" b="0" i="0" baseline="0">
              <a:solidFill>
                <a:schemeClr val="dk1"/>
              </a:solidFill>
              <a:latin typeface="+mn-lt"/>
              <a:ea typeface="+mn-ea"/>
              <a:cs typeface="+mn-cs"/>
            </a:rPr>
            <a:t>と比較すれば、</a:t>
          </a:r>
          <a:r>
            <a:rPr lang="ja-JP" altLang="en-US" sz="1100" b="0" i="0" baseline="0">
              <a:solidFill>
                <a:schemeClr val="dk1"/>
              </a:solidFill>
              <a:latin typeface="+mn-lt"/>
              <a:ea typeface="+mn-ea"/>
              <a:cs typeface="+mn-cs"/>
            </a:rPr>
            <a:t>平均</a:t>
          </a:r>
          <a:r>
            <a:rPr lang="ja-JP" altLang="ja-JP" sz="1100" b="0" i="0" baseline="0">
              <a:solidFill>
                <a:schemeClr val="dk1"/>
              </a:solidFill>
              <a:latin typeface="+mn-lt"/>
              <a:ea typeface="+mn-ea"/>
              <a:cs typeface="+mn-cs"/>
            </a:rPr>
            <a:t>値を上回っており、引き続き内子町総合計画を推進しながら事業の必要性・緊急性を検証し厳しい事業選択を行い、地方債発行額の抑制をするなど健全財政を図っていく。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3" name="直線コネクタ 382"/>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5" name="直線コネクタ 38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6"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7" name="直線コネクタ 386"/>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70555</xdr:rowOff>
    </xdr:from>
    <xdr:to>
      <xdr:col>24</xdr:col>
      <xdr:colOff>558800</xdr:colOff>
      <xdr:row>40</xdr:row>
      <xdr:rowOff>73378</xdr:rowOff>
    </xdr:to>
    <xdr:cxnSp macro="">
      <xdr:nvCxnSpPr>
        <xdr:cNvPr id="388" name="直線コネクタ 387"/>
        <xdr:cNvCxnSpPr/>
      </xdr:nvCxnSpPr>
      <xdr:spPr>
        <a:xfrm flipV="1">
          <a:off x="16179800" y="675710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101899</xdr:rowOff>
    </xdr:from>
    <xdr:ext cx="762000" cy="259045"/>
    <xdr:sp macro="" textlink="">
      <xdr:nvSpPr>
        <xdr:cNvPr id="389" name="公債費負担の状況平均値テキスト"/>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0" name="フローチャート : 判断 38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73378</xdr:rowOff>
    </xdr:from>
    <xdr:to>
      <xdr:col>23</xdr:col>
      <xdr:colOff>406400</xdr:colOff>
      <xdr:row>41</xdr:row>
      <xdr:rowOff>49389</xdr:rowOff>
    </xdr:to>
    <xdr:cxnSp macro="">
      <xdr:nvCxnSpPr>
        <xdr:cNvPr id="391" name="直線コネクタ 390"/>
        <xdr:cNvCxnSpPr/>
      </xdr:nvCxnSpPr>
      <xdr:spPr>
        <a:xfrm flipV="1">
          <a:off x="15290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2" name="フローチャート : 判断 391"/>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3" name="テキスト ボックス 39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49389</xdr:rowOff>
    </xdr:from>
    <xdr:to>
      <xdr:col>22</xdr:col>
      <xdr:colOff>203200</xdr:colOff>
      <xdr:row>42</xdr:row>
      <xdr:rowOff>79022</xdr:rowOff>
    </xdr:to>
    <xdr:cxnSp macro="">
      <xdr:nvCxnSpPr>
        <xdr:cNvPr id="394" name="直線コネクタ 393"/>
        <xdr:cNvCxnSpPr/>
      </xdr:nvCxnSpPr>
      <xdr:spPr>
        <a:xfrm flipV="1">
          <a:off x="14401800" y="707883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79022</xdr:rowOff>
    </xdr:from>
    <xdr:to>
      <xdr:col>21</xdr:col>
      <xdr:colOff>0</xdr:colOff>
      <xdr:row>43</xdr:row>
      <xdr:rowOff>162278</xdr:rowOff>
    </xdr:to>
    <xdr:cxnSp macro="">
      <xdr:nvCxnSpPr>
        <xdr:cNvPr id="397" name="直線コネクタ 396"/>
        <xdr:cNvCxnSpPr/>
      </xdr:nvCxnSpPr>
      <xdr:spPr>
        <a:xfrm flipV="1">
          <a:off x="13512800" y="727992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398" name="フローチャート : 判断 397"/>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399" name="テキスト ボックス 398"/>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0" name="フローチャート : 判断 399"/>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01" name="テキスト ボックス 400"/>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19755</xdr:rowOff>
    </xdr:from>
    <xdr:to>
      <xdr:col>24</xdr:col>
      <xdr:colOff>609600</xdr:colOff>
      <xdr:row>39</xdr:row>
      <xdr:rowOff>121355</xdr:rowOff>
    </xdr:to>
    <xdr:sp macro="" textlink="">
      <xdr:nvSpPr>
        <xdr:cNvPr id="407" name="円/楕円 406"/>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36282</xdr:rowOff>
    </xdr:from>
    <xdr:ext cx="762000" cy="259045"/>
    <xdr:sp macro="" textlink="">
      <xdr:nvSpPr>
        <xdr:cNvPr id="408" name="公債費負担の状況該当値テキスト"/>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22578</xdr:rowOff>
    </xdr:from>
    <xdr:to>
      <xdr:col>23</xdr:col>
      <xdr:colOff>457200</xdr:colOff>
      <xdr:row>40</xdr:row>
      <xdr:rowOff>124178</xdr:rowOff>
    </xdr:to>
    <xdr:sp macro="" textlink="">
      <xdr:nvSpPr>
        <xdr:cNvPr id="409" name="円/楕円 408"/>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134355</xdr:rowOff>
    </xdr:from>
    <xdr:ext cx="736600" cy="259045"/>
    <xdr:sp macro="" textlink="">
      <xdr:nvSpPr>
        <xdr:cNvPr id="410" name="テキスト ボックス 409"/>
        <xdr:cNvSpPr txBox="1"/>
      </xdr:nvSpPr>
      <xdr:spPr>
        <a:xfrm>
          <a:off x="15798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170039</xdr:rowOff>
    </xdr:from>
    <xdr:to>
      <xdr:col>22</xdr:col>
      <xdr:colOff>254000</xdr:colOff>
      <xdr:row>41</xdr:row>
      <xdr:rowOff>100189</xdr:rowOff>
    </xdr:to>
    <xdr:sp macro="" textlink="">
      <xdr:nvSpPr>
        <xdr:cNvPr id="411" name="円/楕円 410"/>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110366</xdr:rowOff>
    </xdr:from>
    <xdr:ext cx="762000" cy="259045"/>
    <xdr:sp macro="" textlink="">
      <xdr:nvSpPr>
        <xdr:cNvPr id="412" name="テキスト ボックス 411"/>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28222</xdr:rowOff>
    </xdr:from>
    <xdr:to>
      <xdr:col>21</xdr:col>
      <xdr:colOff>50800</xdr:colOff>
      <xdr:row>42</xdr:row>
      <xdr:rowOff>129822</xdr:rowOff>
    </xdr:to>
    <xdr:sp macro="" textlink="">
      <xdr:nvSpPr>
        <xdr:cNvPr id="413" name="円/楕円 412"/>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414" name="テキスト ボックス 413"/>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111478</xdr:rowOff>
    </xdr:from>
    <xdr:to>
      <xdr:col>19</xdr:col>
      <xdr:colOff>533400</xdr:colOff>
      <xdr:row>44</xdr:row>
      <xdr:rowOff>41628</xdr:rowOff>
    </xdr:to>
    <xdr:sp macro="" textlink="">
      <xdr:nvSpPr>
        <xdr:cNvPr id="415" name="円/楕円 414"/>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26405</xdr:rowOff>
    </xdr:from>
    <xdr:ext cx="762000" cy="259045"/>
    <xdr:sp macro="" textlink="">
      <xdr:nvSpPr>
        <xdr:cNvPr id="416" name="テキスト ボックス 415"/>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73.6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33.9%</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18.6%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年度はさらに</a:t>
          </a:r>
          <a:r>
            <a:rPr lang="en-US" altLang="ja-JP" sz="1100" b="0" i="0" baseline="0">
              <a:solidFill>
                <a:schemeClr val="dk1"/>
              </a:solidFill>
              <a:latin typeface="+mn-lt"/>
              <a:ea typeface="+mn-ea"/>
              <a:cs typeface="+mn-cs"/>
            </a:rPr>
            <a:t>0.8</a:t>
          </a:r>
          <a:r>
            <a:rPr lang="ja-JP" altLang="en-US" sz="1100" b="0" i="0" baseline="0">
              <a:solidFill>
                <a:schemeClr val="dk1"/>
              </a:solidFill>
              <a:latin typeface="+mn-lt"/>
              <a:ea typeface="+mn-ea"/>
              <a:cs typeface="+mn-cs"/>
            </a:rPr>
            <a:t>ポイント下がり</a:t>
          </a:r>
          <a:r>
            <a:rPr lang="en-US" altLang="ja-JP" sz="1100" b="0" i="0" baseline="0">
              <a:solidFill>
                <a:schemeClr val="dk1"/>
              </a:solidFill>
              <a:latin typeface="+mn-lt"/>
              <a:ea typeface="+mn-ea"/>
              <a:cs typeface="+mn-cs"/>
            </a:rPr>
            <a:t>0.5</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となり、順調に改善傾向となっている。これは、既発債の償還が一部終了したことによる地方債残高の減少と「公債費適正化計画」に基づいて起債を抑制したこと、将来負担額を新規に起こさず減少させたことが最たる要因であり、加えて基金の増額による充当可能財源が増加したことなどによるものである。</a:t>
          </a:r>
          <a:endParaRPr lang="en-US" altLang="ja-JP" sz="1100" b="0" i="0" baseline="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99302</xdr:rowOff>
    </xdr:from>
    <xdr:to>
      <xdr:col>23</xdr:col>
      <xdr:colOff>406400</xdr:colOff>
      <xdr:row>14</xdr:row>
      <xdr:rowOff>126637</xdr:rowOff>
    </xdr:to>
    <xdr:cxnSp macro="">
      <xdr:nvCxnSpPr>
        <xdr:cNvPr id="452" name="直線コネクタ 451"/>
        <xdr:cNvCxnSpPr/>
      </xdr:nvCxnSpPr>
      <xdr:spPr>
        <a:xfrm flipV="1">
          <a:off x="15290800" y="2328152"/>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126637</xdr:rowOff>
    </xdr:from>
    <xdr:to>
      <xdr:col>22</xdr:col>
      <xdr:colOff>203200</xdr:colOff>
      <xdr:row>15</xdr:row>
      <xdr:rowOff>130991</xdr:rowOff>
    </xdr:to>
    <xdr:cxnSp macro="">
      <xdr:nvCxnSpPr>
        <xdr:cNvPr id="455" name="直線コネクタ 454"/>
        <xdr:cNvCxnSpPr/>
      </xdr:nvCxnSpPr>
      <xdr:spPr>
        <a:xfrm flipV="1">
          <a:off x="14401800" y="2526937"/>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130991</xdr:rowOff>
    </xdr:from>
    <xdr:to>
      <xdr:col>21</xdr:col>
      <xdr:colOff>0</xdr:colOff>
      <xdr:row>18</xdr:row>
      <xdr:rowOff>72813</xdr:rowOff>
    </xdr:to>
    <xdr:cxnSp macro="">
      <xdr:nvCxnSpPr>
        <xdr:cNvPr id="458" name="直線コネクタ 457"/>
        <xdr:cNvCxnSpPr/>
      </xdr:nvCxnSpPr>
      <xdr:spPr>
        <a:xfrm flipV="1">
          <a:off x="13512800" y="2702741"/>
          <a:ext cx="889000" cy="4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121739</xdr:rowOff>
    </xdr:from>
    <xdr:to>
      <xdr:col>21</xdr:col>
      <xdr:colOff>50800</xdr:colOff>
      <xdr:row>20</xdr:row>
      <xdr:rowOff>51889</xdr:rowOff>
    </xdr:to>
    <xdr:sp macro="" textlink="">
      <xdr:nvSpPr>
        <xdr:cNvPr id="461" name="フローチャート : 判断 460"/>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62" name="テキスト ボックス 461"/>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3" name="フローチャート : 判断 462"/>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129496</xdr:rowOff>
    </xdr:from>
    <xdr:ext cx="762000" cy="259045"/>
    <xdr:sp macro="" textlink="">
      <xdr:nvSpPr>
        <xdr:cNvPr id="464" name="テキスト ボックス 463"/>
        <xdr:cNvSpPr txBox="1"/>
      </xdr:nvSpPr>
      <xdr:spPr>
        <a:xfrm>
          <a:off x="13131800" y="372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48502</xdr:rowOff>
    </xdr:from>
    <xdr:to>
      <xdr:col>23</xdr:col>
      <xdr:colOff>457200</xdr:colOff>
      <xdr:row>13</xdr:row>
      <xdr:rowOff>150102</xdr:rowOff>
    </xdr:to>
    <xdr:sp macro="" textlink="">
      <xdr:nvSpPr>
        <xdr:cNvPr id="470" name="円/楕円 469"/>
        <xdr:cNvSpPr/>
      </xdr:nvSpPr>
      <xdr:spPr>
        <a:xfrm>
          <a:off x="16129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160279</xdr:rowOff>
    </xdr:from>
    <xdr:ext cx="736600" cy="259045"/>
    <xdr:sp macro="" textlink="">
      <xdr:nvSpPr>
        <xdr:cNvPr id="471" name="テキスト ボックス 470"/>
        <xdr:cNvSpPr txBox="1"/>
      </xdr:nvSpPr>
      <xdr:spPr>
        <a:xfrm>
          <a:off x="15798800" y="204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75837</xdr:rowOff>
    </xdr:from>
    <xdr:to>
      <xdr:col>22</xdr:col>
      <xdr:colOff>254000</xdr:colOff>
      <xdr:row>15</xdr:row>
      <xdr:rowOff>5987</xdr:rowOff>
    </xdr:to>
    <xdr:sp macro="" textlink="">
      <xdr:nvSpPr>
        <xdr:cNvPr id="472" name="円/楕円 471"/>
        <xdr:cNvSpPr/>
      </xdr:nvSpPr>
      <xdr:spPr>
        <a:xfrm>
          <a:off x="15240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16164</xdr:rowOff>
    </xdr:from>
    <xdr:ext cx="762000" cy="259045"/>
    <xdr:sp macro="" textlink="">
      <xdr:nvSpPr>
        <xdr:cNvPr id="473" name="テキスト ボックス 472"/>
        <xdr:cNvSpPr txBox="1"/>
      </xdr:nvSpPr>
      <xdr:spPr>
        <a:xfrm>
          <a:off x="14909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80191</xdr:rowOff>
    </xdr:from>
    <xdr:to>
      <xdr:col>21</xdr:col>
      <xdr:colOff>50800</xdr:colOff>
      <xdr:row>16</xdr:row>
      <xdr:rowOff>10341</xdr:rowOff>
    </xdr:to>
    <xdr:sp macro="" textlink="">
      <xdr:nvSpPr>
        <xdr:cNvPr id="474" name="円/楕円 473"/>
        <xdr:cNvSpPr/>
      </xdr:nvSpPr>
      <xdr:spPr>
        <a:xfrm>
          <a:off x="14351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20518</xdr:rowOff>
    </xdr:from>
    <xdr:ext cx="762000" cy="259045"/>
    <xdr:sp macro="" textlink="">
      <xdr:nvSpPr>
        <xdr:cNvPr id="475" name="テキスト ボックス 474"/>
        <xdr:cNvSpPr txBox="1"/>
      </xdr:nvSpPr>
      <xdr:spPr>
        <a:xfrm>
          <a:off x="14020800" y="24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76" name="円/楕円 475"/>
        <xdr:cNvSpPr/>
      </xdr:nvSpPr>
      <xdr:spPr>
        <a:xfrm>
          <a:off x="13462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77" name="テキスト ボックス 476"/>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18,046
18,016
299.50
11,148,030
10,637,822
455,152
7,281,315
9,683,573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tx1"/>
              </a:solidFill>
              <a:latin typeface="+mn-lt"/>
              <a:ea typeface="+mn-ea"/>
              <a:cs typeface="+mn-cs"/>
            </a:rPr>
            <a:t>  </a:t>
          </a:r>
          <a:r>
            <a:rPr lang="ja-JP" altLang="en-US"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職員数は、</a:t>
          </a:r>
          <a:r>
            <a:rPr lang="en-US" altLang="ja-JP" sz="1100" b="0" i="0" baseline="0">
              <a:solidFill>
                <a:schemeClr val="tx1"/>
              </a:solidFill>
              <a:latin typeface="+mn-lt"/>
              <a:ea typeface="+mn-ea"/>
              <a:cs typeface="+mn-cs"/>
            </a:rPr>
            <a:t>224</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年度）から</a:t>
          </a:r>
          <a:r>
            <a:rPr lang="en-US" altLang="ja-JP" sz="1100" b="0" i="0" baseline="0">
              <a:solidFill>
                <a:schemeClr val="tx1"/>
              </a:solidFill>
              <a:latin typeface="+mn-lt"/>
              <a:ea typeface="+mn-ea"/>
              <a:cs typeface="+mn-cs"/>
            </a:rPr>
            <a:t>211</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年度）と</a:t>
          </a:r>
          <a:r>
            <a:rPr lang="en-US" altLang="ja-JP" sz="1100" b="0" i="0" baseline="0">
              <a:solidFill>
                <a:schemeClr val="tx1"/>
              </a:solidFill>
              <a:latin typeface="+mn-lt"/>
              <a:ea typeface="+mn-ea"/>
              <a:cs typeface="+mn-cs"/>
            </a:rPr>
            <a:t>13</a:t>
          </a:r>
          <a:r>
            <a:rPr lang="ja-JP" altLang="ja-JP" sz="1100" b="0" i="0" baseline="0">
              <a:solidFill>
                <a:schemeClr val="tx1"/>
              </a:solidFill>
              <a:latin typeface="+mn-lt"/>
              <a:ea typeface="+mn-ea"/>
              <a:cs typeface="+mn-cs"/>
            </a:rPr>
            <a:t>人、人件費は</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年度より</a:t>
          </a:r>
          <a:r>
            <a:rPr lang="en-US" altLang="ja-JP" sz="1100" b="0" i="0" baseline="0">
              <a:solidFill>
                <a:schemeClr val="tx1"/>
              </a:solidFill>
              <a:latin typeface="+mn-lt"/>
              <a:ea typeface="+mn-ea"/>
              <a:cs typeface="+mn-cs"/>
            </a:rPr>
            <a:t>98,447</a:t>
          </a:r>
          <a:r>
            <a:rPr lang="ja-JP" altLang="ja-JP" sz="1100" b="0" i="0" baseline="0">
              <a:solidFill>
                <a:schemeClr val="tx1"/>
              </a:solidFill>
              <a:latin typeface="+mn-lt"/>
              <a:ea typeface="+mn-ea"/>
              <a:cs typeface="+mn-cs"/>
            </a:rPr>
            <a:t>千円減少した</a:t>
          </a:r>
          <a:r>
            <a:rPr lang="ja-JP" altLang="en-US" sz="1100" b="0" i="0" baseline="0">
              <a:solidFill>
                <a:schemeClr val="tx1"/>
              </a:solidFill>
              <a:latin typeface="+mn-lt"/>
              <a:ea typeface="+mn-ea"/>
              <a:cs typeface="+mn-cs"/>
            </a:rPr>
            <a:t>が、歳出合計も縮小したことにより、</a:t>
          </a:r>
          <a:r>
            <a:rPr lang="en-US" altLang="ja-JP" sz="1100" b="0" i="0" baseline="0">
              <a:solidFill>
                <a:schemeClr val="tx1"/>
              </a:solidFill>
              <a:latin typeface="+mn-lt"/>
              <a:ea typeface="+mn-ea"/>
              <a:cs typeface="+mn-cs"/>
            </a:rPr>
            <a:t>1.3</a:t>
          </a:r>
          <a:r>
            <a:rPr lang="ja-JP" altLang="en-US" sz="1100" b="0" i="0" baseline="0">
              <a:solidFill>
                <a:schemeClr val="tx1"/>
              </a:solidFill>
              <a:latin typeface="+mn-lt"/>
              <a:ea typeface="+mn-ea"/>
              <a:cs typeface="+mn-cs"/>
            </a:rPr>
            <a:t>％増加した。</a:t>
          </a:r>
          <a:endParaRPr lang="en-US" altLang="ja-JP" sz="1100" b="0" i="0" baseline="0">
            <a:solidFill>
              <a:schemeClr val="tx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tx1"/>
              </a:solidFill>
              <a:latin typeface="+mn-lt"/>
              <a:ea typeface="+mn-ea"/>
              <a:cs typeface="+mn-cs"/>
            </a:rPr>
            <a:t>　類似団体平均と比較</a:t>
          </a:r>
          <a:r>
            <a:rPr lang="ja-JP" altLang="en-US" sz="1100" b="0" i="0" baseline="0">
              <a:solidFill>
                <a:schemeClr val="tx1"/>
              </a:solidFill>
              <a:latin typeface="+mn-lt"/>
              <a:ea typeface="+mn-ea"/>
              <a:cs typeface="+mn-cs"/>
            </a:rPr>
            <a:t>しても</a:t>
          </a:r>
          <a:r>
            <a:rPr lang="en-US" altLang="ja-JP" sz="1100" b="0" i="0" baseline="0">
              <a:solidFill>
                <a:schemeClr val="tx1"/>
              </a:solidFill>
              <a:latin typeface="+mn-lt"/>
              <a:ea typeface="+mn-ea"/>
              <a:cs typeface="+mn-cs"/>
            </a:rPr>
            <a:t>4.2</a:t>
          </a:r>
          <a:r>
            <a:rPr lang="ja-JP" altLang="ja-JP" sz="1100" b="0" i="0" baseline="0">
              <a:solidFill>
                <a:schemeClr val="tx1"/>
              </a:solidFill>
              <a:latin typeface="+mn-lt"/>
              <a:ea typeface="+mn-ea"/>
              <a:cs typeface="+mn-cs"/>
            </a:rPr>
            <a:t>％高く推移しているため、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100">
            <a:solidFill>
              <a:schemeClr val="tx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137885</xdr:rowOff>
    </xdr:from>
    <xdr:to>
      <xdr:col>7</xdr:col>
      <xdr:colOff>15875</xdr:colOff>
      <xdr:row>39</xdr:row>
      <xdr:rowOff>107950</xdr:rowOff>
    </xdr:to>
    <xdr:cxnSp macro="">
      <xdr:nvCxnSpPr>
        <xdr:cNvPr id="67" name="直線コネクタ 66"/>
        <xdr:cNvCxnSpPr/>
      </xdr:nvCxnSpPr>
      <xdr:spPr>
        <a:xfrm>
          <a:off x="3987800" y="66529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137885</xdr:rowOff>
    </xdr:from>
    <xdr:to>
      <xdr:col>5</xdr:col>
      <xdr:colOff>549275</xdr:colOff>
      <xdr:row>39</xdr:row>
      <xdr:rowOff>31750</xdr:rowOff>
    </xdr:to>
    <xdr:cxnSp macro="">
      <xdr:nvCxnSpPr>
        <xdr:cNvPr id="70" name="直線コネクタ 69"/>
        <xdr:cNvCxnSpPr/>
      </xdr:nvCxnSpPr>
      <xdr:spPr>
        <a:xfrm flipV="1">
          <a:off x="3098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53522</xdr:rowOff>
    </xdr:to>
    <xdr:cxnSp macro="">
      <xdr:nvCxnSpPr>
        <xdr:cNvPr id="73" name="直線コネクタ 72"/>
        <xdr:cNvCxnSpPr/>
      </xdr:nvCxnSpPr>
      <xdr:spPr>
        <a:xfrm flipV="1">
          <a:off x="2209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41</xdr:row>
      <xdr:rowOff>48078</xdr:rowOff>
    </xdr:to>
    <xdr:cxnSp macro="">
      <xdr:nvCxnSpPr>
        <xdr:cNvPr id="76" name="直線コネクタ 75"/>
        <xdr:cNvCxnSpPr/>
      </xdr:nvCxnSpPr>
      <xdr:spPr>
        <a:xfrm flipV="1">
          <a:off x="1320800" y="67400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6" name="円/楕円 85"/>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7"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87085</xdr:rowOff>
    </xdr:from>
    <xdr:to>
      <xdr:col>5</xdr:col>
      <xdr:colOff>600075</xdr:colOff>
      <xdr:row>39</xdr:row>
      <xdr:rowOff>17235</xdr:rowOff>
    </xdr:to>
    <xdr:sp macro="" textlink="">
      <xdr:nvSpPr>
        <xdr:cNvPr id="88" name="円/楕円 87"/>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2012</xdr:rowOff>
    </xdr:from>
    <xdr:ext cx="736600" cy="259045"/>
    <xdr:sp macro="" textlink="">
      <xdr:nvSpPr>
        <xdr:cNvPr id="89" name="テキスト ボックス 88"/>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90" name="円/楕円 89"/>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1" name="テキスト ボックス 90"/>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2" name="円/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168728</xdr:rowOff>
    </xdr:from>
    <xdr:to>
      <xdr:col>1</xdr:col>
      <xdr:colOff>676275</xdr:colOff>
      <xdr:row>41</xdr:row>
      <xdr:rowOff>98878</xdr:rowOff>
    </xdr:to>
    <xdr:sp macro="" textlink="">
      <xdr:nvSpPr>
        <xdr:cNvPr id="94" name="円/楕円 93"/>
        <xdr:cNvSpPr/>
      </xdr:nvSpPr>
      <xdr:spPr>
        <a:xfrm>
          <a:off x="1270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83655</xdr:rowOff>
    </xdr:from>
    <xdr:ext cx="762000" cy="259045"/>
    <xdr:sp macro="" textlink="">
      <xdr:nvSpPr>
        <xdr:cNvPr id="95" name="テキスト ボックス 94"/>
        <xdr:cNvSpPr txBox="1"/>
      </xdr:nvSpPr>
      <xdr:spPr>
        <a:xfrm>
          <a:off x="939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a:solidFill>
                <a:schemeClr val="tx1"/>
              </a:solidFill>
              <a:latin typeface="+mn-lt"/>
              <a:ea typeface="+mn-ea"/>
              <a:cs typeface="+mn-cs"/>
            </a:rPr>
            <a:t>　指定管理者制度の活用や業務移管により、職員人件費等から委託料（物件費）へのシフトが起きている</a:t>
          </a:r>
          <a:r>
            <a:rPr lang="ja-JP" altLang="en-US" sz="1100">
              <a:solidFill>
                <a:schemeClr val="tx1"/>
              </a:solidFill>
              <a:latin typeface="+mn-lt"/>
              <a:ea typeface="+mn-ea"/>
              <a:cs typeface="+mn-cs"/>
            </a:rPr>
            <a:t>が、</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年度と比較して</a:t>
          </a:r>
          <a:r>
            <a:rPr lang="en-US" altLang="ja-JP" sz="1100" b="0" i="0" baseline="0">
              <a:solidFill>
                <a:schemeClr val="tx1"/>
              </a:solidFill>
              <a:latin typeface="+mn-lt"/>
              <a:ea typeface="+mn-ea"/>
              <a:cs typeface="+mn-cs"/>
            </a:rPr>
            <a:t>0.1</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減少した。</a:t>
          </a:r>
          <a:endParaRPr lang="en-US" altLang="ja-JP" sz="1100" b="0" i="0" baseline="0">
            <a:solidFill>
              <a:schemeClr val="tx1"/>
            </a:solidFill>
            <a:latin typeface="+mn-lt"/>
            <a:ea typeface="+mn-ea"/>
            <a:cs typeface="+mn-cs"/>
          </a:endParaRPr>
        </a:p>
        <a:p>
          <a:pPr rtl="0"/>
          <a:r>
            <a:rPr lang="ja-JP" altLang="ja-JP" sz="1100" b="0" i="0" baseline="0">
              <a:solidFill>
                <a:schemeClr val="tx1"/>
              </a:solidFill>
              <a:latin typeface="+mn-lt"/>
              <a:ea typeface="+mn-ea"/>
              <a:cs typeface="+mn-cs"/>
            </a:rPr>
            <a:t>　今後</a:t>
          </a:r>
          <a:r>
            <a:rPr lang="ja-JP" altLang="en-US" sz="1100" b="0" i="0" baseline="0">
              <a:solidFill>
                <a:schemeClr val="tx1"/>
              </a:solidFill>
              <a:latin typeface="+mn-lt"/>
              <a:ea typeface="+mn-ea"/>
              <a:cs typeface="+mn-cs"/>
            </a:rPr>
            <a:t>はＰＤＣＡサイクルに基づき経常的経費を点検・分析・見直し</a:t>
          </a:r>
          <a:r>
            <a:rPr lang="ja-JP" altLang="ja-JP" sz="1100" b="0" i="0" baseline="0">
              <a:solidFill>
                <a:schemeClr val="tx1"/>
              </a:solidFill>
              <a:latin typeface="+mn-lt"/>
              <a:ea typeface="+mn-ea"/>
              <a:cs typeface="+mn-cs"/>
            </a:rPr>
            <a:t>を行い、</a:t>
          </a:r>
          <a:r>
            <a:rPr lang="ja-JP" altLang="en-US" sz="1100" b="0" i="0" baseline="0">
              <a:solidFill>
                <a:schemeClr val="tx1"/>
              </a:solidFill>
              <a:latin typeface="+mn-lt"/>
              <a:ea typeface="+mn-ea"/>
              <a:cs typeface="+mn-cs"/>
            </a:rPr>
            <a:t>経費削減に取り組んでいく。</a:t>
          </a:r>
          <a:endParaRPr lang="ja-JP" altLang="ja-JP" sz="1100">
            <a:solidFill>
              <a:schemeClr val="tx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16</xdr:row>
      <xdr:rowOff>1814</xdr:rowOff>
    </xdr:from>
    <xdr:to>
      <xdr:col>24</xdr:col>
      <xdr:colOff>31750</xdr:colOff>
      <xdr:row>22</xdr:row>
      <xdr:rowOff>72572</xdr:rowOff>
    </xdr:to>
    <xdr:cxnSp macro="">
      <xdr:nvCxnSpPr>
        <xdr:cNvPr id="125" name="直線コネクタ 124"/>
        <xdr:cNvCxnSpPr/>
      </xdr:nvCxnSpPr>
      <xdr:spPr>
        <a:xfrm flipV="1">
          <a:off x="16510000" y="2745014"/>
          <a:ext cx="0" cy="109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6"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7" name="直線コネクタ 126"/>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88191</xdr:rowOff>
    </xdr:from>
    <xdr:ext cx="762000" cy="259045"/>
    <xdr:sp macro="" textlink="">
      <xdr:nvSpPr>
        <xdr:cNvPr id="128" name="物件費最大値テキスト"/>
        <xdr:cNvSpPr txBox="1"/>
      </xdr:nvSpPr>
      <xdr:spPr>
        <a:xfrm>
          <a:off x="165989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16</xdr:row>
      <xdr:rowOff>1814</xdr:rowOff>
    </xdr:from>
    <xdr:to>
      <xdr:col>24</xdr:col>
      <xdr:colOff>120650</xdr:colOff>
      <xdr:row>16</xdr:row>
      <xdr:rowOff>1814</xdr:rowOff>
    </xdr:to>
    <xdr:cxnSp macro="">
      <xdr:nvCxnSpPr>
        <xdr:cNvPr id="129" name="直線コネクタ 128"/>
        <xdr:cNvCxnSpPr/>
      </xdr:nvCxnSpPr>
      <xdr:spPr>
        <a:xfrm>
          <a:off x="16421100" y="274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80736</xdr:rowOff>
    </xdr:to>
    <xdr:cxnSp macro="">
      <xdr:nvCxnSpPr>
        <xdr:cNvPr id="130" name="直線コネクタ 129"/>
        <xdr:cNvCxnSpPr/>
      </xdr:nvCxnSpPr>
      <xdr:spPr>
        <a:xfrm flipV="1">
          <a:off x="15671800" y="2951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15620</xdr:rowOff>
    </xdr:from>
    <xdr:ext cx="762000" cy="259045"/>
    <xdr:sp macro="" textlink="">
      <xdr:nvSpPr>
        <xdr:cNvPr id="131" name="物件費平均値テキスト"/>
        <xdr:cNvSpPr txBox="1"/>
      </xdr:nvSpPr>
      <xdr:spPr>
        <a:xfrm>
          <a:off x="16598900" y="310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32" name="フローチャート : 判断 131"/>
        <xdr:cNvSpPr/>
      </xdr:nvSpPr>
      <xdr:spPr>
        <a:xfrm>
          <a:off x="164592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80736</xdr:rowOff>
    </xdr:to>
    <xdr:cxnSp macro="">
      <xdr:nvCxnSpPr>
        <xdr:cNvPr id="133" name="直線コネクタ 132"/>
        <xdr:cNvCxnSpPr/>
      </xdr:nvCxnSpPr>
      <xdr:spPr>
        <a:xfrm>
          <a:off x="14782800" y="2853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4" name="フローチャート : 判断 133"/>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5" name="テキスト ボックス 134"/>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110671</xdr:rowOff>
    </xdr:to>
    <xdr:cxnSp macro="">
      <xdr:nvCxnSpPr>
        <xdr:cNvPr id="136" name="直線コネクタ 135"/>
        <xdr:cNvCxnSpPr/>
      </xdr:nvCxnSpPr>
      <xdr:spPr>
        <a:xfrm>
          <a:off x="13893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127907</xdr:rowOff>
    </xdr:from>
    <xdr:to>
      <xdr:col>21</xdr:col>
      <xdr:colOff>412750</xdr:colOff>
      <xdr:row>18</xdr:row>
      <xdr:rowOff>58057</xdr:rowOff>
    </xdr:to>
    <xdr:sp macro="" textlink="">
      <xdr:nvSpPr>
        <xdr:cNvPr id="137" name="フローチャート : 判断 136"/>
        <xdr:cNvSpPr/>
      </xdr:nvSpPr>
      <xdr:spPr>
        <a:xfrm>
          <a:off x="14732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42834</xdr:rowOff>
    </xdr:from>
    <xdr:ext cx="762000" cy="259045"/>
    <xdr:sp macro="" textlink="">
      <xdr:nvSpPr>
        <xdr:cNvPr id="138" name="テキスト ボックス 137"/>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16</xdr:row>
      <xdr:rowOff>12700</xdr:rowOff>
    </xdr:to>
    <xdr:cxnSp macro="">
      <xdr:nvCxnSpPr>
        <xdr:cNvPr id="139" name="直線コネクタ 138"/>
        <xdr:cNvCxnSpPr/>
      </xdr:nvCxnSpPr>
      <xdr:spPr>
        <a:xfrm>
          <a:off x="13004800" y="22660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40" name="フローチャート : 判断 139"/>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41" name="テキスト ボックス 140"/>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42" name="フローチャート : 判断 141"/>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43" name="テキスト ボックス 142"/>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9" name="円/楕円 148"/>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2920</xdr:rowOff>
    </xdr:from>
    <xdr:ext cx="762000" cy="259045"/>
    <xdr:sp macro="" textlink="">
      <xdr:nvSpPr>
        <xdr:cNvPr id="150"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51" name="円/楕円 150"/>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141713</xdr:rowOff>
    </xdr:from>
    <xdr:ext cx="736600" cy="259045"/>
    <xdr:sp macro="" textlink="">
      <xdr:nvSpPr>
        <xdr:cNvPr id="152" name="テキスト ボックス 15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3" name="円/楕円 152"/>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4" name="テキスト ボックス 153"/>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5" name="円/楕円 15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6" name="テキスト ボックス 15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7" name="円/楕円 156"/>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8" name="テキスト ボックス 157"/>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tx1"/>
              </a:solidFill>
              <a:latin typeface="+mn-lt"/>
              <a:ea typeface="+mn-ea"/>
              <a:cs typeface="+mn-cs"/>
            </a:rPr>
            <a:t>　国の制度に基づくものが多数を占め</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また全国平均を大幅に上回る高齢化率</a:t>
          </a:r>
          <a:r>
            <a:rPr lang="en-US" altLang="ja-JP" sz="1100" b="0" i="0" baseline="0">
              <a:solidFill>
                <a:schemeClr val="tx1"/>
              </a:solidFill>
              <a:latin typeface="+mn-lt"/>
              <a:ea typeface="+mn-ea"/>
              <a:cs typeface="+mn-cs"/>
            </a:rPr>
            <a:t>35.7</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年度末）により容易に削減できないものである。</a:t>
          </a:r>
          <a:endParaRPr lang="en-US" altLang="ja-JP" sz="1100" b="0" i="0" baseline="0">
            <a:solidFill>
              <a:schemeClr val="tx1"/>
            </a:solidFill>
            <a:latin typeface="+mn-lt"/>
            <a:ea typeface="+mn-ea"/>
            <a:cs typeface="+mn-cs"/>
          </a:endParaRPr>
        </a:p>
        <a:p>
          <a:pPr rtl="0" eaLnBrk="1" fontAlgn="base" latinLnBrk="0" hangingPunct="1"/>
          <a:r>
            <a:rPr lang="en-US" altLang="ja-JP"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　今後も扶助費の適正給付に努めると同時に、その他の経常経費の削減・抑制を図っていく。</a:t>
          </a:r>
          <a:endParaRPr lang="en-US" altLang="ja-JP" sz="1100" b="0" i="0" baseline="0">
            <a:solidFill>
              <a:schemeClr val="tx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6" name="直線コネクタ 185"/>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7"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8" name="直線コネクタ 187"/>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165100</xdr:rowOff>
    </xdr:to>
    <xdr:cxnSp macro="">
      <xdr:nvCxnSpPr>
        <xdr:cNvPr id="191" name="直線コネクタ 190"/>
        <xdr:cNvCxnSpPr/>
      </xdr:nvCxnSpPr>
      <xdr:spPr>
        <a:xfrm flipV="1">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92"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93" name="フローチャート : 判断 192"/>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146050</xdr:rowOff>
    </xdr:to>
    <xdr:cxnSp macro="">
      <xdr:nvCxnSpPr>
        <xdr:cNvPr id="194" name="直線コネクタ 193"/>
        <xdr:cNvCxnSpPr/>
      </xdr:nvCxnSpPr>
      <xdr:spPr>
        <a:xfrm flipV="1">
          <a:off x="3098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5" name="フローチャート : 判断 194"/>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6" name="テキスト ボックス 19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146050</xdr:rowOff>
    </xdr:to>
    <xdr:cxnSp macro="">
      <xdr:nvCxnSpPr>
        <xdr:cNvPr id="197" name="直線コネクタ 196"/>
        <xdr:cNvCxnSpPr/>
      </xdr:nvCxnSpPr>
      <xdr:spPr>
        <a:xfrm>
          <a:off x="2209800" y="938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8" name="フローチャート : 判断 197"/>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9" name="テキスト ボックス 198"/>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165100</xdr:rowOff>
    </xdr:to>
    <xdr:cxnSp macro="">
      <xdr:nvCxnSpPr>
        <xdr:cNvPr id="200" name="直線コネクタ 199"/>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201" name="フローチャート : 判断 200"/>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2" name="テキスト ボックス 201"/>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3" name="フローチャート : 判断 202"/>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4" name="テキスト ボックス 203"/>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0" name="円/楕円 20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2" name="円/楕円 21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3" name="テキスト ボックス 212"/>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4" name="円/楕円 213"/>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5" name="テキスト ボックス 214"/>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6" name="円/楕円 21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7" name="テキスト ボックス 21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8" name="円/楕円 21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9" name="テキスト ボックス 21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＜繰出金＞</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特別会計への繰出金に対する支出額が大きい。全国平均を大幅に上回る高齢化率</a:t>
          </a:r>
          <a:r>
            <a:rPr lang="en-US" altLang="ja-JP" sz="1100" b="0" i="0" baseline="0">
              <a:solidFill>
                <a:schemeClr val="tx1"/>
              </a:solidFill>
              <a:latin typeface="+mn-lt"/>
              <a:ea typeface="+mn-ea"/>
              <a:cs typeface="+mn-cs"/>
            </a:rPr>
            <a:t>35.7</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年度末）により、今後も介護保険給付費・後期高齢者医療費等は増加が予想されるので、健康増進・介護予防を図り、介護保険事業特別会計等の繰出金を抑制していく。</a:t>
          </a:r>
          <a:endParaRPr lang="en-US" altLang="ja-JP" sz="1100" b="0" i="0" baseline="0">
            <a:solidFill>
              <a:schemeClr val="tx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4" name="直線コネクタ 23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5" name="テキスト ボックス 234"/>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6" name="直線コネクタ 23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7" name="テキスト ボックス 236"/>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8" name="直線コネクタ 23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9" name="テキスト ボックス 238"/>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0" name="直線コネクタ 23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1" name="テキスト ボックス 240"/>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2" name="直線コネクタ 24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3" name="テキスト ボックス 242"/>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4" name="直線コネクタ 24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5" name="テキスト ボックス 244"/>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9" name="直線コネクタ 248"/>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0"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1" name="直線コネクタ 250"/>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2"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3" name="直線コネクタ 252"/>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20865</xdr:rowOff>
    </xdr:to>
    <xdr:cxnSp macro="">
      <xdr:nvCxnSpPr>
        <xdr:cNvPr id="254" name="直線コネクタ 253"/>
        <xdr:cNvCxnSpPr/>
      </xdr:nvCxnSpPr>
      <xdr:spPr>
        <a:xfrm flipV="1">
          <a:off x="15671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5"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6" name="フローチャート : 判断 255"/>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143328</xdr:rowOff>
    </xdr:from>
    <xdr:to>
      <xdr:col>22</xdr:col>
      <xdr:colOff>565150</xdr:colOff>
      <xdr:row>57</xdr:row>
      <xdr:rowOff>20865</xdr:rowOff>
    </xdr:to>
    <xdr:cxnSp macro="">
      <xdr:nvCxnSpPr>
        <xdr:cNvPr id="257" name="直線コネクタ 256"/>
        <xdr:cNvCxnSpPr/>
      </xdr:nvCxnSpPr>
      <xdr:spPr>
        <a:xfrm>
          <a:off x="14782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8" name="フローチャート : 判断 257"/>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9" name="テキスト ボックス 258"/>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143328</xdr:rowOff>
    </xdr:to>
    <xdr:cxnSp macro="">
      <xdr:nvCxnSpPr>
        <xdr:cNvPr id="260" name="直線コネクタ 259"/>
        <xdr:cNvCxnSpPr/>
      </xdr:nvCxnSpPr>
      <xdr:spPr>
        <a:xfrm>
          <a:off x="13893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1" name="フローチャート : 判断 260"/>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2" name="テキスト ボックス 26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45357</xdr:rowOff>
    </xdr:to>
    <xdr:cxnSp macro="">
      <xdr:nvCxnSpPr>
        <xdr:cNvPr id="263" name="直線コネクタ 262"/>
        <xdr:cNvCxnSpPr/>
      </xdr:nvCxnSpPr>
      <xdr:spPr>
        <a:xfrm flipV="1">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4" name="フローチャート : 判断 263"/>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5" name="テキスト ボックス 264"/>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6" name="フローチャート : 判断 265"/>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67" name="テキスト ボックス 266"/>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3" name="円/楕円 272"/>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74"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141515</xdr:rowOff>
    </xdr:from>
    <xdr:to>
      <xdr:col>22</xdr:col>
      <xdr:colOff>615950</xdr:colOff>
      <xdr:row>57</xdr:row>
      <xdr:rowOff>71665</xdr:rowOff>
    </xdr:to>
    <xdr:sp macro="" textlink="">
      <xdr:nvSpPr>
        <xdr:cNvPr id="275" name="円/楕円 274"/>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76" name="テキスト ボックス 275"/>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92528</xdr:rowOff>
    </xdr:from>
    <xdr:to>
      <xdr:col>21</xdr:col>
      <xdr:colOff>412750</xdr:colOff>
      <xdr:row>57</xdr:row>
      <xdr:rowOff>22678</xdr:rowOff>
    </xdr:to>
    <xdr:sp macro="" textlink="">
      <xdr:nvSpPr>
        <xdr:cNvPr id="277" name="円/楕円 276"/>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32855</xdr:rowOff>
    </xdr:from>
    <xdr:ext cx="762000" cy="259045"/>
    <xdr:sp macro="" textlink="">
      <xdr:nvSpPr>
        <xdr:cNvPr id="278" name="テキスト ボックス 277"/>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9" name="円/楕円 278"/>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80" name="テキスト ボックス 279"/>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81" name="円/楕円 280"/>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80934</xdr:rowOff>
    </xdr:from>
    <xdr:ext cx="762000" cy="259045"/>
    <xdr:sp macro="" textlink="">
      <xdr:nvSpPr>
        <xdr:cNvPr id="282" name="テキスト ボックス 281"/>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「補助金見直し指針」（</a:t>
          </a:r>
          <a:r>
            <a:rPr lang="en-US" altLang="ja-JP" sz="1100" b="0" i="0" baseline="0">
              <a:solidFill>
                <a:schemeClr val="tx1"/>
              </a:solidFill>
              <a:latin typeface="+mn-lt"/>
              <a:ea typeface="+mn-ea"/>
              <a:cs typeface="+mn-cs"/>
            </a:rPr>
            <a:t>19</a:t>
          </a:r>
          <a:r>
            <a:rPr lang="ja-JP" altLang="ja-JP" sz="1100" b="0" i="0" baseline="0">
              <a:solidFill>
                <a:schemeClr val="tx1"/>
              </a:solidFill>
              <a:latin typeface="+mn-lt"/>
              <a:ea typeface="+mn-ea"/>
              <a:cs typeface="+mn-cs"/>
            </a:rPr>
            <a:t>年</a:t>
          </a:r>
          <a:r>
            <a:rPr lang="en-US" altLang="ja-JP" sz="1100" b="0" i="0" baseline="0">
              <a:solidFill>
                <a:schemeClr val="tx1"/>
              </a:solidFill>
              <a:latin typeface="+mn-lt"/>
              <a:ea typeface="+mn-ea"/>
              <a:cs typeface="+mn-cs"/>
            </a:rPr>
            <a:t>8</a:t>
          </a:r>
          <a:r>
            <a:rPr lang="ja-JP" altLang="ja-JP" sz="1100" b="0" i="0" baseline="0">
              <a:solidFill>
                <a:schemeClr val="tx1"/>
              </a:solidFill>
              <a:latin typeface="+mn-lt"/>
              <a:ea typeface="+mn-ea"/>
              <a:cs typeface="+mn-cs"/>
            </a:rPr>
            <a:t>月策定）に基づき、事業効果や目標達成度の決算分析を行い、事業効果の低いものは削減し、適正な事業補助金に努めるなど経費削減を図ってきているが、</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年度は単年度事業補助があったことにより</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年度より</a:t>
          </a:r>
          <a:r>
            <a:rPr lang="en-US" altLang="ja-JP" sz="1100" b="0" i="0" baseline="0">
              <a:solidFill>
                <a:schemeClr val="tx1"/>
              </a:solidFill>
              <a:latin typeface="+mn-lt"/>
              <a:ea typeface="+mn-ea"/>
              <a:cs typeface="+mn-cs"/>
            </a:rPr>
            <a:t>0.4</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増加</a:t>
          </a:r>
          <a:r>
            <a:rPr lang="ja-JP" altLang="ja-JP" sz="1100" b="0" i="0" baseline="0">
              <a:solidFill>
                <a:schemeClr val="tx1"/>
              </a:solidFill>
              <a:latin typeface="+mn-lt"/>
              <a:ea typeface="+mn-ea"/>
              <a:cs typeface="+mn-cs"/>
            </a:rPr>
            <a:t>した。</a:t>
          </a:r>
          <a:endParaRPr lang="en-US" altLang="ja-JP" sz="1100" b="0" i="0" baseline="0">
            <a:solidFill>
              <a:schemeClr val="tx1"/>
            </a:solidFill>
            <a:latin typeface="+mn-lt"/>
            <a:ea typeface="+mn-ea"/>
            <a:cs typeface="+mn-cs"/>
          </a:endParaRPr>
        </a:p>
        <a:p>
          <a:pPr rtl="0"/>
          <a:r>
            <a:rPr lang="ja-JP" altLang="ja-JP" sz="1100" b="0" i="0" baseline="0">
              <a:solidFill>
                <a:schemeClr val="tx1"/>
              </a:solidFill>
              <a:latin typeface="+mn-lt"/>
              <a:ea typeface="+mn-ea"/>
              <a:cs typeface="+mn-cs"/>
            </a:rPr>
            <a:t>　補助金</a:t>
          </a:r>
          <a:r>
            <a:rPr lang="ja-JP" altLang="en-US" sz="1100" b="0" i="0" baseline="0">
              <a:solidFill>
                <a:schemeClr val="tx1"/>
              </a:solidFill>
              <a:latin typeface="+mn-lt"/>
              <a:ea typeface="+mn-ea"/>
              <a:cs typeface="+mn-cs"/>
            </a:rPr>
            <a:t>・負担金は、支出先の決算状況を把握し、適切な補助額・負担額であるかを点検をしていく。</a:t>
          </a:r>
          <a:endParaRPr lang="en-US" altLang="ja-JP" sz="1100" b="0" i="0" baseline="0">
            <a:solidFill>
              <a:schemeClr val="tx1"/>
            </a:solidFill>
            <a:latin typeface="+mn-lt"/>
            <a:ea typeface="+mn-ea"/>
            <a:cs typeface="+mn-cs"/>
          </a:endParaRPr>
        </a:p>
        <a:p>
          <a:pPr rtl="0"/>
          <a:r>
            <a:rPr lang="ja-JP" altLang="en-US" sz="1100" b="0" i="0" baseline="0">
              <a:solidFill>
                <a:schemeClr val="tx1"/>
              </a:solidFill>
              <a:latin typeface="+mn-lt"/>
              <a:ea typeface="+mn-ea"/>
              <a:cs typeface="+mn-cs"/>
            </a:rPr>
            <a:t>　今後も</a:t>
          </a:r>
          <a:r>
            <a:rPr lang="ja-JP" altLang="ja-JP" sz="1100" b="0" i="0" baseline="0">
              <a:solidFill>
                <a:schemeClr val="tx1"/>
              </a:solidFill>
              <a:latin typeface="+mn-lt"/>
              <a:ea typeface="+mn-ea"/>
              <a:cs typeface="+mn-cs"/>
            </a:rPr>
            <a:t>ＰＤＣＡサイクルに</a:t>
          </a:r>
          <a:r>
            <a:rPr lang="ja-JP" altLang="en-US" sz="1100" b="0" i="0" baseline="0">
              <a:solidFill>
                <a:schemeClr val="tx1"/>
              </a:solidFill>
              <a:latin typeface="+mn-lt"/>
              <a:ea typeface="+mn-ea"/>
              <a:cs typeface="+mn-cs"/>
            </a:rPr>
            <a:t>基づき</a:t>
          </a:r>
          <a:r>
            <a:rPr lang="ja-JP" altLang="ja-JP" sz="1100" b="0" i="0" baseline="0">
              <a:solidFill>
                <a:schemeClr val="tx1"/>
              </a:solidFill>
              <a:latin typeface="+mn-lt"/>
              <a:ea typeface="+mn-ea"/>
              <a:cs typeface="+mn-cs"/>
            </a:rPr>
            <a:t>事務事業</a:t>
          </a:r>
          <a:r>
            <a:rPr lang="ja-JP" altLang="en-US" sz="1100" b="0" i="0" baseline="0">
              <a:solidFill>
                <a:schemeClr val="tx1"/>
              </a:solidFill>
              <a:latin typeface="+mn-lt"/>
              <a:ea typeface="+mn-ea"/>
              <a:cs typeface="+mn-cs"/>
            </a:rPr>
            <a:t>の</a:t>
          </a:r>
          <a:r>
            <a:rPr lang="ja-JP" altLang="ja-JP" sz="1100" b="0" i="0" baseline="0">
              <a:solidFill>
                <a:schemeClr val="tx1"/>
              </a:solidFill>
              <a:latin typeface="+mn-lt"/>
              <a:ea typeface="+mn-ea"/>
              <a:cs typeface="+mn-cs"/>
            </a:rPr>
            <a:t>点検・見直しを図っていく。</a:t>
          </a:r>
          <a:endParaRPr lang="ja-JP" altLang="ja-JP" sz="1100">
            <a:solidFill>
              <a:schemeClr val="tx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10" name="直線コネクタ 309"/>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11"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12" name="直線コネクタ 311"/>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13"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4" name="直線コネクタ 313"/>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38</xdr:row>
      <xdr:rowOff>5080</xdr:rowOff>
    </xdr:to>
    <xdr:cxnSp macro="">
      <xdr:nvCxnSpPr>
        <xdr:cNvPr id="315" name="直線コネクタ 314"/>
        <xdr:cNvCxnSpPr/>
      </xdr:nvCxnSpPr>
      <xdr:spPr>
        <a:xfrm>
          <a:off x="15671800" y="648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6"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7" name="フローチャート : 判断 316"/>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146050</xdr:rowOff>
    </xdr:to>
    <xdr:cxnSp macro="">
      <xdr:nvCxnSpPr>
        <xdr:cNvPr id="318" name="直線コネクタ 317"/>
        <xdr:cNvCxnSpPr/>
      </xdr:nvCxnSpPr>
      <xdr:spPr>
        <a:xfrm>
          <a:off x="14782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9" name="フローチャート : 判断 318"/>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20" name="テキスト ボックス 31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36</xdr:row>
      <xdr:rowOff>165100</xdr:rowOff>
    </xdr:to>
    <xdr:cxnSp macro="">
      <xdr:nvCxnSpPr>
        <xdr:cNvPr id="321" name="直線コネクタ 320"/>
        <xdr:cNvCxnSpPr/>
      </xdr:nvCxnSpPr>
      <xdr:spPr>
        <a:xfrm>
          <a:off x="13893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22" name="フローチャート : 判断 321"/>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3" name="テキスト ボックス 322"/>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16510</xdr:rowOff>
    </xdr:to>
    <xdr:cxnSp macro="">
      <xdr:nvCxnSpPr>
        <xdr:cNvPr id="324" name="直線コネクタ 323"/>
        <xdr:cNvCxnSpPr/>
      </xdr:nvCxnSpPr>
      <xdr:spPr>
        <a:xfrm flipV="1">
          <a:off x="13004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5" name="フローチャート : 判断 324"/>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6" name="テキスト ボックス 325"/>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7" name="フローチャート : 判断 326"/>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8" name="テキスト ボックス 327"/>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125730</xdr:rowOff>
    </xdr:from>
    <xdr:to>
      <xdr:col>24</xdr:col>
      <xdr:colOff>82550</xdr:colOff>
      <xdr:row>38</xdr:row>
      <xdr:rowOff>55880</xdr:rowOff>
    </xdr:to>
    <xdr:sp macro="" textlink="">
      <xdr:nvSpPr>
        <xdr:cNvPr id="334" name="円/楕円 333"/>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97807</xdr:rowOff>
    </xdr:from>
    <xdr:ext cx="762000" cy="259045"/>
    <xdr:sp macro="" textlink="">
      <xdr:nvSpPr>
        <xdr:cNvPr id="335"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6" name="円/楕円 335"/>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7" name="テキスト ボックス 33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8" name="円/楕円 337"/>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9" name="テキスト ボックス 33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40" name="円/楕円 339"/>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41" name="テキスト ボックス 340"/>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137160</xdr:rowOff>
    </xdr:from>
    <xdr:to>
      <xdr:col>19</xdr:col>
      <xdr:colOff>6350</xdr:colOff>
      <xdr:row>37</xdr:row>
      <xdr:rowOff>67310</xdr:rowOff>
    </xdr:to>
    <xdr:sp macro="" textlink="">
      <xdr:nvSpPr>
        <xdr:cNvPr id="342" name="円/楕円 341"/>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52087</xdr:rowOff>
    </xdr:from>
    <xdr:ext cx="762000" cy="259045"/>
    <xdr:sp macro="" textlink="">
      <xdr:nvSpPr>
        <xdr:cNvPr id="343" name="テキスト ボックス 342"/>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　起債発行額を年間</a:t>
          </a:r>
          <a:r>
            <a:rPr lang="en-US" altLang="ja-JP" sz="1100" b="0" i="0" baseline="0">
              <a:solidFill>
                <a:schemeClr val="tx1"/>
              </a:solidFill>
              <a:latin typeface="+mn-lt"/>
              <a:ea typeface="+mn-ea"/>
              <a:cs typeface="+mn-cs"/>
            </a:rPr>
            <a:t>9</a:t>
          </a:r>
          <a:r>
            <a:rPr lang="ja-JP" altLang="ja-JP" sz="1100" b="0" i="0" baseline="0">
              <a:solidFill>
                <a:schemeClr val="tx1"/>
              </a:solidFill>
              <a:latin typeface="+mn-lt"/>
              <a:ea typeface="+mn-ea"/>
              <a:cs typeface="+mn-cs"/>
            </a:rPr>
            <a:t>億円以内という目標を設定し、起債発行抑制により起債残高は着実に減少していることから、元利償還額である公債費についても</a:t>
          </a:r>
          <a:r>
            <a:rPr lang="en-US" altLang="ja-JP" sz="1100" b="0" i="0" baseline="0">
              <a:solidFill>
                <a:schemeClr val="tx1"/>
              </a:solidFill>
              <a:latin typeface="+mn-lt"/>
              <a:ea typeface="+mn-ea"/>
              <a:cs typeface="+mn-cs"/>
            </a:rPr>
            <a:t>23</a:t>
          </a:r>
          <a:r>
            <a:rPr lang="ja-JP" altLang="ja-JP" sz="1100" b="0" i="0" baseline="0">
              <a:solidFill>
                <a:schemeClr val="tx1"/>
              </a:solidFill>
              <a:latin typeface="+mn-lt"/>
              <a:ea typeface="+mn-ea"/>
              <a:cs typeface="+mn-cs"/>
            </a:rPr>
            <a:t>年度</a:t>
          </a:r>
          <a:r>
            <a:rPr lang="en-US" altLang="ja-JP" sz="1100" b="0" i="0" baseline="0">
              <a:solidFill>
                <a:schemeClr val="tx1"/>
              </a:solidFill>
              <a:latin typeface="+mn-lt"/>
              <a:ea typeface="+mn-ea"/>
              <a:cs typeface="+mn-cs"/>
            </a:rPr>
            <a:t>1,582,514</a:t>
          </a:r>
          <a:r>
            <a:rPr lang="ja-JP" altLang="ja-JP" sz="1100" b="0" i="0" baseline="0">
              <a:solidFill>
                <a:schemeClr val="tx1"/>
              </a:solidFill>
              <a:latin typeface="+mn-lt"/>
              <a:ea typeface="+mn-ea"/>
              <a:cs typeface="+mn-cs"/>
            </a:rPr>
            <a:t>千円、</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年度</a:t>
          </a:r>
          <a:r>
            <a:rPr lang="en-US" altLang="ja-JP" sz="1100" b="0" i="0" baseline="0">
              <a:solidFill>
                <a:schemeClr val="tx1"/>
              </a:solidFill>
              <a:latin typeface="+mn-lt"/>
              <a:ea typeface="+mn-ea"/>
              <a:cs typeface="+mn-cs"/>
            </a:rPr>
            <a:t>1,494,662</a:t>
          </a:r>
          <a:r>
            <a:rPr lang="ja-JP" altLang="ja-JP" sz="1100" b="0" i="0" baseline="0">
              <a:solidFill>
                <a:schemeClr val="tx1"/>
              </a:solidFill>
              <a:latin typeface="+mn-lt"/>
              <a:ea typeface="+mn-ea"/>
              <a:cs typeface="+mn-cs"/>
            </a:rPr>
            <a:t>千円</a:t>
          </a:r>
          <a:r>
            <a:rPr lang="ja-JP" altLang="en-US"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1,394,899</a:t>
          </a:r>
          <a:r>
            <a:rPr lang="ja-JP" altLang="ja-JP" sz="1100" b="0" i="0" baseline="0">
              <a:solidFill>
                <a:schemeClr val="tx1"/>
              </a:solidFill>
              <a:latin typeface="+mn-lt"/>
              <a:ea typeface="+mn-ea"/>
              <a:cs typeface="+mn-cs"/>
            </a:rPr>
            <a:t>千円</a:t>
          </a:r>
          <a:r>
            <a:rPr lang="ja-JP" altLang="en-US" sz="1100" b="0" i="0" baseline="0">
              <a:solidFill>
                <a:schemeClr val="tx1"/>
              </a:solidFill>
              <a:latin typeface="+mn-lt"/>
              <a:ea typeface="+mn-ea"/>
              <a:cs typeface="+mn-cs"/>
            </a:rPr>
            <a:t>と</a:t>
          </a:r>
          <a:r>
            <a:rPr lang="ja-JP" altLang="ja-JP" sz="1100" b="0" i="0" baseline="0">
              <a:solidFill>
                <a:schemeClr val="tx1"/>
              </a:solidFill>
              <a:latin typeface="+mn-lt"/>
              <a:ea typeface="+mn-ea"/>
              <a:cs typeface="+mn-cs"/>
            </a:rPr>
            <a:t>減少している。</a:t>
          </a:r>
          <a:endParaRPr lang="ja-JP" altLang="ja-JP" sz="1100">
            <a:solidFill>
              <a:schemeClr val="tx1"/>
            </a:solidFill>
            <a:latin typeface="+mn-lt"/>
            <a:ea typeface="+mn-ea"/>
            <a:cs typeface="+mn-cs"/>
          </a:endParaRPr>
        </a:p>
        <a:p>
          <a:pPr rtl="0"/>
          <a:r>
            <a:rPr lang="ja-JP" altLang="ja-JP" sz="1100" b="0" i="0" baseline="0">
              <a:solidFill>
                <a:schemeClr val="tx1"/>
              </a:solidFill>
              <a:latin typeface="+mn-lt"/>
              <a:ea typeface="+mn-ea"/>
              <a:cs typeface="+mn-cs"/>
            </a:rPr>
            <a:t>　近年の改善により、類似団体平均値</a:t>
          </a:r>
          <a:r>
            <a:rPr lang="ja-JP" altLang="en-US" sz="1100" b="0" i="0" baseline="0">
              <a:solidFill>
                <a:schemeClr val="tx1"/>
              </a:solidFill>
              <a:latin typeface="+mn-lt"/>
              <a:ea typeface="+mn-ea"/>
              <a:cs typeface="+mn-cs"/>
            </a:rPr>
            <a:t>より</a:t>
          </a:r>
          <a:r>
            <a:rPr lang="en-US" altLang="ja-JP" sz="1100" b="0" i="0" baseline="0">
              <a:solidFill>
                <a:schemeClr val="tx1"/>
              </a:solidFill>
              <a:latin typeface="+mn-lt"/>
              <a:ea typeface="+mn-ea"/>
              <a:cs typeface="+mn-cs"/>
            </a:rPr>
            <a:t>0.7</a:t>
          </a:r>
          <a:r>
            <a:rPr lang="ja-JP" altLang="en-US" sz="1100" b="0" i="0" baseline="0">
              <a:solidFill>
                <a:schemeClr val="tx1"/>
              </a:solidFill>
              <a:latin typeface="+mn-lt"/>
              <a:ea typeface="+mn-ea"/>
              <a:cs typeface="+mn-cs"/>
            </a:rPr>
            <a:t>％改善された。</a:t>
          </a:r>
          <a:r>
            <a:rPr lang="ja-JP" altLang="ja-JP" sz="1100" b="0" i="0" baseline="0">
              <a:solidFill>
                <a:schemeClr val="tx1"/>
              </a:solidFill>
              <a:latin typeface="+mn-lt"/>
              <a:ea typeface="+mn-ea"/>
              <a:cs typeface="+mn-cs"/>
            </a:rPr>
            <a:t>今後</a:t>
          </a:r>
          <a:r>
            <a:rPr lang="ja-JP" altLang="en-US" sz="1100" b="0" i="0" baseline="0">
              <a:solidFill>
                <a:schemeClr val="tx1"/>
              </a:solidFill>
              <a:latin typeface="+mn-lt"/>
              <a:ea typeface="+mn-ea"/>
              <a:cs typeface="+mn-cs"/>
            </a:rPr>
            <a:t>は各長寿命化計画により施設の新築でなはく延命化に重点を置き</a:t>
          </a:r>
          <a:r>
            <a:rPr lang="ja-JP" altLang="ja-JP" sz="1100" b="0" i="0" baseline="0">
              <a:solidFill>
                <a:schemeClr val="tx1"/>
              </a:solidFill>
              <a:latin typeface="+mn-lt"/>
              <a:ea typeface="+mn-ea"/>
              <a:cs typeface="+mn-cs"/>
            </a:rPr>
            <a:t>、大規模事業の取捨選択を行うとともに事業の前倒し、先送り及び縮小をしながら</a:t>
          </a:r>
          <a:r>
            <a:rPr lang="ja-JP" altLang="en-US" sz="1100" b="0" i="0" baseline="0">
              <a:solidFill>
                <a:schemeClr val="tx1"/>
              </a:solidFill>
              <a:latin typeface="+mn-lt"/>
              <a:ea typeface="+mn-ea"/>
              <a:cs typeface="+mn-cs"/>
            </a:rPr>
            <a:t>起債発行額を抑え、</a:t>
          </a:r>
          <a:r>
            <a:rPr lang="ja-JP" altLang="ja-JP" sz="1100" b="0" i="0" baseline="0">
              <a:solidFill>
                <a:schemeClr val="tx1"/>
              </a:solidFill>
              <a:latin typeface="+mn-lt"/>
              <a:ea typeface="+mn-ea"/>
              <a:cs typeface="+mn-cs"/>
            </a:rPr>
            <a:t>公債費を抑制していく。</a:t>
          </a:r>
          <a:endParaRPr lang="ja-JP" altLang="ja-JP" sz="1100">
            <a:solidFill>
              <a:schemeClr val="tx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71" name="直線コネクタ 370"/>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72"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73" name="直線コネクタ 372"/>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5" name="直線コネクタ 37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115570</xdr:rowOff>
    </xdr:to>
    <xdr:cxnSp macro="">
      <xdr:nvCxnSpPr>
        <xdr:cNvPr id="376" name="直線コネクタ 375"/>
        <xdr:cNvCxnSpPr/>
      </xdr:nvCxnSpPr>
      <xdr:spPr>
        <a:xfrm flipV="1">
          <a:off x="3987800" y="13568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7"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8" name="フローチャート : 判断 377"/>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20320</xdr:rowOff>
    </xdr:to>
    <xdr:cxnSp macro="">
      <xdr:nvCxnSpPr>
        <xdr:cNvPr id="379" name="直線コネクタ 378"/>
        <xdr:cNvCxnSpPr/>
      </xdr:nvCxnSpPr>
      <xdr:spPr>
        <a:xfrm flipV="1">
          <a:off x="3098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80" name="フローチャート : 判断 379"/>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81" name="テキスト ボックス 380"/>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20320</xdr:rowOff>
    </xdr:from>
    <xdr:to>
      <xdr:col>4</xdr:col>
      <xdr:colOff>346075</xdr:colOff>
      <xdr:row>80</xdr:row>
      <xdr:rowOff>127000</xdr:rowOff>
    </xdr:to>
    <xdr:cxnSp macro="">
      <xdr:nvCxnSpPr>
        <xdr:cNvPr id="382" name="直線コネクタ 381"/>
        <xdr:cNvCxnSpPr/>
      </xdr:nvCxnSpPr>
      <xdr:spPr>
        <a:xfrm flipV="1">
          <a:off x="2209800" y="1373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83" name="フローチャート : 判断 382"/>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4" name="テキスト ボックス 383"/>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127000</xdr:rowOff>
    </xdr:from>
    <xdr:to>
      <xdr:col>3</xdr:col>
      <xdr:colOff>142875</xdr:colOff>
      <xdr:row>82</xdr:row>
      <xdr:rowOff>43180</xdr:rowOff>
    </xdr:to>
    <xdr:cxnSp macro="">
      <xdr:nvCxnSpPr>
        <xdr:cNvPr id="385" name="直線コネクタ 384"/>
        <xdr:cNvCxnSpPr/>
      </xdr:nvCxnSpPr>
      <xdr:spPr>
        <a:xfrm flipV="1">
          <a:off x="1320800" y="1384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6" name="フローチャート : 判断 385"/>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27957</xdr:rowOff>
    </xdr:from>
    <xdr:ext cx="762000" cy="259045"/>
    <xdr:sp macro="" textlink="">
      <xdr:nvSpPr>
        <xdr:cNvPr id="387" name="テキスト ボックス 386"/>
        <xdr:cNvSpPr txBox="1"/>
      </xdr:nvSpPr>
      <xdr:spPr>
        <a:xfrm>
          <a:off x="1828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8" name="フローチャート : 判断 387"/>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157497</xdr:rowOff>
    </xdr:from>
    <xdr:ext cx="762000" cy="259045"/>
    <xdr:sp macro="" textlink="">
      <xdr:nvSpPr>
        <xdr:cNvPr id="389" name="テキスト ボックス 388"/>
        <xdr:cNvSpPr txBox="1"/>
      </xdr:nvSpPr>
      <xdr:spPr>
        <a:xfrm>
          <a:off x="939800" y="135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5" name="円/楕円 394"/>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161307</xdr:rowOff>
    </xdr:from>
    <xdr:ext cx="762000" cy="259045"/>
    <xdr:sp macro="" textlink="">
      <xdr:nvSpPr>
        <xdr:cNvPr id="396" name="公債費該当値テキスト"/>
        <xdr:cNvSpPr txBox="1"/>
      </xdr:nvSpPr>
      <xdr:spPr>
        <a:xfrm>
          <a:off x="49149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7" name="円/楕円 396"/>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8" name="テキスト ボックス 397"/>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140970</xdr:rowOff>
    </xdr:from>
    <xdr:to>
      <xdr:col>4</xdr:col>
      <xdr:colOff>396875</xdr:colOff>
      <xdr:row>80</xdr:row>
      <xdr:rowOff>71120</xdr:rowOff>
    </xdr:to>
    <xdr:sp macro="" textlink="">
      <xdr:nvSpPr>
        <xdr:cNvPr id="399" name="円/楕円 398"/>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55897</xdr:rowOff>
    </xdr:from>
    <xdr:ext cx="762000" cy="259045"/>
    <xdr:sp macro="" textlink="">
      <xdr:nvSpPr>
        <xdr:cNvPr id="400" name="テキスト ボックス 399"/>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76200</xdr:rowOff>
    </xdr:from>
    <xdr:to>
      <xdr:col>3</xdr:col>
      <xdr:colOff>193675</xdr:colOff>
      <xdr:row>81</xdr:row>
      <xdr:rowOff>6350</xdr:rowOff>
    </xdr:to>
    <xdr:sp macro="" textlink="">
      <xdr:nvSpPr>
        <xdr:cNvPr id="401" name="円/楕円 400"/>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162577</xdr:rowOff>
    </xdr:from>
    <xdr:ext cx="762000" cy="259045"/>
    <xdr:sp macro="" textlink="">
      <xdr:nvSpPr>
        <xdr:cNvPr id="402" name="テキスト ボックス 401"/>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163830</xdr:rowOff>
    </xdr:from>
    <xdr:to>
      <xdr:col>1</xdr:col>
      <xdr:colOff>676275</xdr:colOff>
      <xdr:row>82</xdr:row>
      <xdr:rowOff>93980</xdr:rowOff>
    </xdr:to>
    <xdr:sp macro="" textlink="">
      <xdr:nvSpPr>
        <xdr:cNvPr id="403" name="円/楕円 402"/>
        <xdr:cNvSpPr/>
      </xdr:nvSpPr>
      <xdr:spPr>
        <a:xfrm>
          <a:off x="12700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78757</xdr:rowOff>
    </xdr:from>
    <xdr:ext cx="762000" cy="259045"/>
    <xdr:sp macro="" textlink="">
      <xdr:nvSpPr>
        <xdr:cNvPr id="404" name="テキスト ボックス 403"/>
        <xdr:cNvSpPr txBox="1"/>
      </xdr:nvSpPr>
      <xdr:spPr>
        <a:xfrm>
          <a:off x="939800" y="1413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tx1"/>
              </a:solidFill>
              <a:latin typeface="+mn-lt"/>
              <a:ea typeface="+mn-ea"/>
              <a:cs typeface="+mn-cs"/>
            </a:rPr>
            <a:t>　公債費以外では、</a:t>
          </a:r>
          <a:r>
            <a:rPr lang="en-US" altLang="ja-JP" sz="1100" b="0" i="0" baseline="0">
              <a:solidFill>
                <a:schemeClr val="tx1"/>
              </a:solidFill>
              <a:latin typeface="+mn-lt"/>
              <a:ea typeface="+mn-ea"/>
              <a:cs typeface="+mn-cs"/>
            </a:rPr>
            <a:t>20</a:t>
          </a:r>
          <a:r>
            <a:rPr lang="ja-JP" altLang="ja-JP" sz="1100" b="0" i="0" baseline="0">
              <a:solidFill>
                <a:schemeClr val="tx1"/>
              </a:solidFill>
              <a:latin typeface="+mn-lt"/>
              <a:ea typeface="+mn-ea"/>
              <a:cs typeface="+mn-cs"/>
            </a:rPr>
            <a:t>年度では類似団体より</a:t>
          </a:r>
          <a:r>
            <a:rPr lang="en-US" altLang="ja-JP" sz="1100" b="0" i="0" baseline="0">
              <a:solidFill>
                <a:schemeClr val="tx1"/>
              </a:solidFill>
              <a:latin typeface="+mn-lt"/>
              <a:ea typeface="+mn-ea"/>
              <a:cs typeface="+mn-cs"/>
            </a:rPr>
            <a:t>5.9</a:t>
          </a:r>
          <a:r>
            <a:rPr lang="ja-JP" altLang="ja-JP" sz="1100" b="0" i="0" baseline="0">
              <a:solidFill>
                <a:schemeClr val="tx1"/>
              </a:solidFill>
              <a:latin typeface="+mn-lt"/>
              <a:ea typeface="+mn-ea"/>
              <a:cs typeface="+mn-cs"/>
            </a:rPr>
            <a:t>％下回っていたのが、</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年度では</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％類似団体を上回った。</a:t>
          </a:r>
          <a:endParaRPr lang="en-US" altLang="ja-JP" sz="1100" b="0" i="0" baseline="0">
            <a:solidFill>
              <a:schemeClr val="tx1"/>
            </a:solidFill>
            <a:latin typeface="+mn-lt"/>
            <a:ea typeface="+mn-ea"/>
            <a:cs typeface="+mn-cs"/>
          </a:endParaRPr>
        </a:p>
        <a:p>
          <a:pPr rtl="0" eaLnBrk="1" fontAlgn="base" latinLnBrk="0" hangingPunct="1"/>
          <a:r>
            <a:rPr lang="ja-JP" altLang="ja-JP" sz="1100" b="0" i="0" baseline="0">
              <a:solidFill>
                <a:schemeClr val="tx1"/>
              </a:solidFill>
              <a:latin typeface="+mn-lt"/>
              <a:ea typeface="+mn-ea"/>
              <a:cs typeface="+mn-cs"/>
            </a:rPr>
            <a:t>　今後も</a:t>
          </a:r>
          <a:r>
            <a:rPr lang="ja-JP" altLang="en-US" sz="1100" b="0" i="0" baseline="0">
              <a:solidFill>
                <a:schemeClr val="tx1"/>
              </a:solidFill>
              <a:latin typeface="+mn-lt"/>
              <a:ea typeface="+mn-ea"/>
              <a:cs typeface="+mn-cs"/>
            </a:rPr>
            <a:t>地方自治法第</a:t>
          </a:r>
          <a:r>
            <a:rPr lang="en-US" altLang="ja-JP" sz="1100" b="0" i="0" baseline="0">
              <a:solidFill>
                <a:schemeClr val="tx1"/>
              </a:solidFill>
              <a:latin typeface="+mn-lt"/>
              <a:ea typeface="+mn-ea"/>
              <a:cs typeface="+mn-cs"/>
            </a:rPr>
            <a:t>2</a:t>
          </a:r>
          <a:r>
            <a:rPr lang="ja-JP" altLang="en-US" sz="1100" b="0" i="0" baseline="0">
              <a:solidFill>
                <a:schemeClr val="tx1"/>
              </a:solidFill>
              <a:latin typeface="+mn-lt"/>
              <a:ea typeface="+mn-ea"/>
              <a:cs typeface="+mn-cs"/>
            </a:rPr>
            <a:t>条第</a:t>
          </a:r>
          <a:r>
            <a:rPr lang="en-US" altLang="ja-JP" sz="1100" b="0" i="0" baseline="0">
              <a:solidFill>
                <a:schemeClr val="tx1"/>
              </a:solidFill>
              <a:latin typeface="+mn-lt"/>
              <a:ea typeface="+mn-ea"/>
              <a:cs typeface="+mn-cs"/>
            </a:rPr>
            <a:t>14</a:t>
          </a:r>
          <a:r>
            <a:rPr lang="ja-JP" altLang="en-US" sz="1100" b="0" i="0" baseline="0">
              <a:solidFill>
                <a:schemeClr val="tx1"/>
              </a:solidFill>
              <a:latin typeface="+mn-lt"/>
              <a:ea typeface="+mn-ea"/>
              <a:cs typeface="+mn-cs"/>
            </a:rPr>
            <a:t>項より</a:t>
          </a:r>
          <a:r>
            <a:rPr lang="ja-JP" altLang="en-US">
              <a:solidFill>
                <a:schemeClr val="tx1"/>
              </a:solidFill>
            </a:rPr>
            <a:t>、住民の福祉の増進に努めるとともに、最少の経費で最大の効果を挙げるように事務に取り組んでいく。</a:t>
          </a:r>
          <a:endParaRPr lang="ja-JP" altLang="ja-JP" sz="1100" b="0" i="0" baseline="0">
            <a:solidFill>
              <a:schemeClr val="tx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9" name="直線コネクタ 41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0" name="テキスト ボックス 41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3" name="直線コネクタ 42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4" name="テキスト ボックス 42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8" name="直線コネクタ 427"/>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9"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30" name="直線コネクタ 429"/>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31"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32" name="直線コネクタ 431"/>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161289</xdr:rowOff>
    </xdr:to>
    <xdr:cxnSp macro="">
      <xdr:nvCxnSpPr>
        <xdr:cNvPr id="433" name="直線コネクタ 432"/>
        <xdr:cNvCxnSpPr/>
      </xdr:nvCxnSpPr>
      <xdr:spPr>
        <a:xfrm>
          <a:off x="15671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4"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5" name="フローチャート : 判断 434"/>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115570</xdr:rowOff>
    </xdr:to>
    <xdr:cxnSp macro="">
      <xdr:nvCxnSpPr>
        <xdr:cNvPr id="436" name="直線コネクタ 435"/>
        <xdr:cNvCxnSpPr/>
      </xdr:nvCxnSpPr>
      <xdr:spPr>
        <a:xfrm>
          <a:off x="14782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7" name="フローチャート : 判断 436"/>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8" name="テキスト ボックス 437"/>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18415</xdr:rowOff>
    </xdr:from>
    <xdr:to>
      <xdr:col>21</xdr:col>
      <xdr:colOff>361950</xdr:colOff>
      <xdr:row>75</xdr:row>
      <xdr:rowOff>161289</xdr:rowOff>
    </xdr:to>
    <xdr:cxnSp macro="">
      <xdr:nvCxnSpPr>
        <xdr:cNvPr id="439" name="直線コネクタ 438"/>
        <xdr:cNvCxnSpPr/>
      </xdr:nvCxnSpPr>
      <xdr:spPr>
        <a:xfrm>
          <a:off x="13893800" y="12877165"/>
          <a:ext cx="889000" cy="1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1" name="テキスト ボックス 44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18415</xdr:rowOff>
    </xdr:to>
    <xdr:cxnSp macro="">
      <xdr:nvCxnSpPr>
        <xdr:cNvPr id="442" name="直線コネクタ 441"/>
        <xdr:cNvCxnSpPr/>
      </xdr:nvCxnSpPr>
      <xdr:spPr>
        <a:xfrm>
          <a:off x="13004800" y="12837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3" name="フローチャート : 判断 442"/>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4" name="テキスト ボックス 443"/>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5" name="フローチャート : 判断 444"/>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134002</xdr:rowOff>
    </xdr:from>
    <xdr:ext cx="762000" cy="259045"/>
    <xdr:sp macro="" textlink="">
      <xdr:nvSpPr>
        <xdr:cNvPr id="446" name="テキスト ボックス 445"/>
        <xdr:cNvSpPr txBox="1"/>
      </xdr:nvSpPr>
      <xdr:spPr>
        <a:xfrm>
          <a:off x="12623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52" name="円/楕円 451"/>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82566</xdr:rowOff>
    </xdr:from>
    <xdr:ext cx="762000" cy="259045"/>
    <xdr:sp macro="" textlink="">
      <xdr:nvSpPr>
        <xdr:cNvPr id="453" name="公債費以外該当値テキスト"/>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54" name="円/楕円 453"/>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55" name="テキスト ボックス 454"/>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6" name="円/楕円 455"/>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57" name="テキスト ボックス 456"/>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139065</xdr:rowOff>
    </xdr:from>
    <xdr:to>
      <xdr:col>20</xdr:col>
      <xdr:colOff>209550</xdr:colOff>
      <xdr:row>75</xdr:row>
      <xdr:rowOff>69215</xdr:rowOff>
    </xdr:to>
    <xdr:sp macro="" textlink="">
      <xdr:nvSpPr>
        <xdr:cNvPr id="458" name="円/楕円 457"/>
        <xdr:cNvSpPr/>
      </xdr:nvSpPr>
      <xdr:spPr>
        <a:xfrm>
          <a:off x="13843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53992</xdr:rowOff>
    </xdr:from>
    <xdr:ext cx="762000" cy="259045"/>
    <xdr:sp macro="" textlink="">
      <xdr:nvSpPr>
        <xdr:cNvPr id="459" name="テキスト ボックス 458"/>
        <xdr:cNvSpPr txBox="1"/>
      </xdr:nvSpPr>
      <xdr:spPr>
        <a:xfrm>
          <a:off x="13512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60" name="円/楕円 459"/>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61" name="テキスト ボックス 460"/>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愛媛県内子町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140487</xdr:rowOff>
    </xdr:from>
    <xdr:to>
      <xdr:col>4</xdr:col>
      <xdr:colOff>1117600</xdr:colOff>
      <xdr:row>17</xdr:row>
      <xdr:rowOff>14387</xdr:rowOff>
    </xdr:to>
    <xdr:cxnSp macro="">
      <xdr:nvCxnSpPr>
        <xdr:cNvPr id="52" name="直線コネクタ 51"/>
        <xdr:cNvCxnSpPr/>
      </xdr:nvCxnSpPr>
      <xdr:spPr bwMode="auto">
        <a:xfrm>
          <a:off x="5003800" y="2931312"/>
          <a:ext cx="647700" cy="45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170614</xdr:rowOff>
    </xdr:from>
    <xdr:ext cx="762000" cy="259045"/>
    <xdr:sp macro="" textlink="">
      <xdr:nvSpPr>
        <xdr:cNvPr id="53" name="人口1人当たり決算額の推移平均値テキスト130"/>
        <xdr:cNvSpPr txBox="1"/>
      </xdr:nvSpPr>
      <xdr:spPr>
        <a:xfrm>
          <a:off x="5740400" y="2961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114873</xdr:rowOff>
    </xdr:from>
    <xdr:to>
      <xdr:col>4</xdr:col>
      <xdr:colOff>469900</xdr:colOff>
      <xdr:row>16</xdr:row>
      <xdr:rowOff>140487</xdr:rowOff>
    </xdr:to>
    <xdr:cxnSp macro="">
      <xdr:nvCxnSpPr>
        <xdr:cNvPr id="55" name="直線コネクタ 54"/>
        <xdr:cNvCxnSpPr/>
      </xdr:nvCxnSpPr>
      <xdr:spPr bwMode="auto">
        <a:xfrm>
          <a:off x="4305300" y="2905698"/>
          <a:ext cx="698500" cy="2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114873</xdr:rowOff>
    </xdr:from>
    <xdr:to>
      <xdr:col>3</xdr:col>
      <xdr:colOff>904875</xdr:colOff>
      <xdr:row>16</xdr:row>
      <xdr:rowOff>143895</xdr:rowOff>
    </xdr:to>
    <xdr:cxnSp macro="">
      <xdr:nvCxnSpPr>
        <xdr:cNvPr id="58" name="直線コネクタ 57"/>
        <xdr:cNvCxnSpPr/>
      </xdr:nvCxnSpPr>
      <xdr:spPr bwMode="auto">
        <a:xfrm flipV="1">
          <a:off x="3606800" y="2905698"/>
          <a:ext cx="698500" cy="2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143895</xdr:rowOff>
    </xdr:from>
    <xdr:to>
      <xdr:col>3</xdr:col>
      <xdr:colOff>206375</xdr:colOff>
      <xdr:row>16</xdr:row>
      <xdr:rowOff>153931</xdr:rowOff>
    </xdr:to>
    <xdr:cxnSp macro="">
      <xdr:nvCxnSpPr>
        <xdr:cNvPr id="61" name="直線コネクタ 60"/>
        <xdr:cNvCxnSpPr/>
      </xdr:nvCxnSpPr>
      <xdr:spPr bwMode="auto">
        <a:xfrm flipV="1">
          <a:off x="2908300" y="2934720"/>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109477</xdr:rowOff>
    </xdr:from>
    <xdr:ext cx="762000" cy="259045"/>
    <xdr:sp macro="" textlink="">
      <xdr:nvSpPr>
        <xdr:cNvPr id="63" name="テキスト ボックス 62"/>
        <xdr:cNvSpPr txBox="1"/>
      </xdr:nvSpPr>
      <xdr:spPr>
        <a:xfrm>
          <a:off x="32258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135037</xdr:rowOff>
    </xdr:from>
    <xdr:to>
      <xdr:col>5</xdr:col>
      <xdr:colOff>34925</xdr:colOff>
      <xdr:row>17</xdr:row>
      <xdr:rowOff>65187</xdr:rowOff>
    </xdr:to>
    <xdr:sp macro="" textlink="">
      <xdr:nvSpPr>
        <xdr:cNvPr id="71" name="円/楕円 70"/>
        <xdr:cNvSpPr/>
      </xdr:nvSpPr>
      <xdr:spPr bwMode="auto">
        <a:xfrm>
          <a:off x="5600700" y="292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151564</xdr:rowOff>
    </xdr:from>
    <xdr:ext cx="762000" cy="259045"/>
    <xdr:sp macro="" textlink="">
      <xdr:nvSpPr>
        <xdr:cNvPr id="72" name="人口1人当たり決算額の推移該当値テキスト130"/>
        <xdr:cNvSpPr txBox="1"/>
      </xdr:nvSpPr>
      <xdr:spPr>
        <a:xfrm>
          <a:off x="5740400" y="277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89687</xdr:rowOff>
    </xdr:from>
    <xdr:to>
      <xdr:col>4</xdr:col>
      <xdr:colOff>520700</xdr:colOff>
      <xdr:row>17</xdr:row>
      <xdr:rowOff>19837</xdr:rowOff>
    </xdr:to>
    <xdr:sp macro="" textlink="">
      <xdr:nvSpPr>
        <xdr:cNvPr id="73" name="円/楕円 72"/>
        <xdr:cNvSpPr/>
      </xdr:nvSpPr>
      <xdr:spPr bwMode="auto">
        <a:xfrm>
          <a:off x="4953000" y="288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30014</xdr:rowOff>
    </xdr:from>
    <xdr:ext cx="736600" cy="259045"/>
    <xdr:sp macro="" textlink="">
      <xdr:nvSpPr>
        <xdr:cNvPr id="74" name="テキスト ボックス 73"/>
        <xdr:cNvSpPr txBox="1"/>
      </xdr:nvSpPr>
      <xdr:spPr>
        <a:xfrm>
          <a:off x="4622800" y="264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64073</xdr:rowOff>
    </xdr:from>
    <xdr:to>
      <xdr:col>3</xdr:col>
      <xdr:colOff>955675</xdr:colOff>
      <xdr:row>16</xdr:row>
      <xdr:rowOff>165673</xdr:rowOff>
    </xdr:to>
    <xdr:sp macro="" textlink="">
      <xdr:nvSpPr>
        <xdr:cNvPr id="75" name="円/楕円 74"/>
        <xdr:cNvSpPr/>
      </xdr:nvSpPr>
      <xdr:spPr bwMode="auto">
        <a:xfrm>
          <a:off x="4254500" y="285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4400</xdr:rowOff>
    </xdr:from>
    <xdr:ext cx="762000" cy="259045"/>
    <xdr:sp macro="" textlink="">
      <xdr:nvSpPr>
        <xdr:cNvPr id="76" name="テキスト ボックス 75"/>
        <xdr:cNvSpPr txBox="1"/>
      </xdr:nvSpPr>
      <xdr:spPr>
        <a:xfrm>
          <a:off x="3924300" y="26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93095</xdr:rowOff>
    </xdr:from>
    <xdr:to>
      <xdr:col>3</xdr:col>
      <xdr:colOff>257175</xdr:colOff>
      <xdr:row>17</xdr:row>
      <xdr:rowOff>23245</xdr:rowOff>
    </xdr:to>
    <xdr:sp macro="" textlink="">
      <xdr:nvSpPr>
        <xdr:cNvPr id="77" name="円/楕円 76"/>
        <xdr:cNvSpPr/>
      </xdr:nvSpPr>
      <xdr:spPr bwMode="auto">
        <a:xfrm>
          <a:off x="3556000" y="288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33422</xdr:rowOff>
    </xdr:from>
    <xdr:ext cx="762000" cy="259045"/>
    <xdr:sp macro="" textlink="">
      <xdr:nvSpPr>
        <xdr:cNvPr id="78" name="テキスト ボックス 77"/>
        <xdr:cNvSpPr txBox="1"/>
      </xdr:nvSpPr>
      <xdr:spPr>
        <a:xfrm>
          <a:off x="3225800" y="26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103131</xdr:rowOff>
    </xdr:from>
    <xdr:to>
      <xdr:col>2</xdr:col>
      <xdr:colOff>692150</xdr:colOff>
      <xdr:row>17</xdr:row>
      <xdr:rowOff>33281</xdr:rowOff>
    </xdr:to>
    <xdr:sp macro="" textlink="">
      <xdr:nvSpPr>
        <xdr:cNvPr id="79" name="円/楕円 78"/>
        <xdr:cNvSpPr/>
      </xdr:nvSpPr>
      <xdr:spPr bwMode="auto">
        <a:xfrm>
          <a:off x="2857500" y="289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43458</xdr:rowOff>
    </xdr:from>
    <xdr:ext cx="762000" cy="259045"/>
    <xdr:sp macro="" textlink="">
      <xdr:nvSpPr>
        <xdr:cNvPr id="80" name="テキスト ボックス 79"/>
        <xdr:cNvSpPr txBox="1"/>
      </xdr:nvSpPr>
      <xdr:spPr>
        <a:xfrm>
          <a:off x="2527300" y="266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235833</xdr:rowOff>
    </xdr:from>
    <xdr:to>
      <xdr:col>4</xdr:col>
      <xdr:colOff>1117600</xdr:colOff>
      <xdr:row>36</xdr:row>
      <xdr:rowOff>53315</xdr:rowOff>
    </xdr:to>
    <xdr:cxnSp macro="">
      <xdr:nvCxnSpPr>
        <xdr:cNvPr id="114" name="直線コネクタ 113"/>
        <xdr:cNvCxnSpPr/>
      </xdr:nvCxnSpPr>
      <xdr:spPr bwMode="auto">
        <a:xfrm>
          <a:off x="5003800" y="6846183"/>
          <a:ext cx="647700" cy="16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230422</xdr:rowOff>
    </xdr:from>
    <xdr:to>
      <xdr:col>4</xdr:col>
      <xdr:colOff>469900</xdr:colOff>
      <xdr:row>35</xdr:row>
      <xdr:rowOff>235833</xdr:rowOff>
    </xdr:to>
    <xdr:cxnSp macro="">
      <xdr:nvCxnSpPr>
        <xdr:cNvPr id="117" name="直線コネクタ 116"/>
        <xdr:cNvCxnSpPr/>
      </xdr:nvCxnSpPr>
      <xdr:spPr bwMode="auto">
        <a:xfrm>
          <a:off x="4305300" y="6840772"/>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133268</xdr:rowOff>
    </xdr:from>
    <xdr:to>
      <xdr:col>3</xdr:col>
      <xdr:colOff>904875</xdr:colOff>
      <xdr:row>35</xdr:row>
      <xdr:rowOff>230422</xdr:rowOff>
    </xdr:to>
    <xdr:cxnSp macro="">
      <xdr:nvCxnSpPr>
        <xdr:cNvPr id="120" name="直線コネクタ 119"/>
        <xdr:cNvCxnSpPr/>
      </xdr:nvCxnSpPr>
      <xdr:spPr bwMode="auto">
        <a:xfrm>
          <a:off x="3606800" y="6743618"/>
          <a:ext cx="698500" cy="9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94482</xdr:rowOff>
    </xdr:from>
    <xdr:to>
      <xdr:col>3</xdr:col>
      <xdr:colOff>206375</xdr:colOff>
      <xdr:row>35</xdr:row>
      <xdr:rowOff>133268</xdr:rowOff>
    </xdr:to>
    <xdr:cxnSp macro="">
      <xdr:nvCxnSpPr>
        <xdr:cNvPr id="123" name="直線コネクタ 122"/>
        <xdr:cNvCxnSpPr/>
      </xdr:nvCxnSpPr>
      <xdr:spPr bwMode="auto">
        <a:xfrm>
          <a:off x="2908300" y="6704832"/>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2515</xdr:rowOff>
    </xdr:from>
    <xdr:to>
      <xdr:col>5</xdr:col>
      <xdr:colOff>34925</xdr:colOff>
      <xdr:row>36</xdr:row>
      <xdr:rowOff>104115</xdr:rowOff>
    </xdr:to>
    <xdr:sp macro="" textlink="">
      <xdr:nvSpPr>
        <xdr:cNvPr id="133" name="円/楕円 132"/>
        <xdr:cNvSpPr/>
      </xdr:nvSpPr>
      <xdr:spPr bwMode="auto">
        <a:xfrm>
          <a:off x="5600700" y="695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317492</xdr:rowOff>
    </xdr:from>
    <xdr:ext cx="762000" cy="259045"/>
    <xdr:sp macro="" textlink="">
      <xdr:nvSpPr>
        <xdr:cNvPr id="134" name="人口1人当たり決算額の推移該当値テキスト445"/>
        <xdr:cNvSpPr txBox="1"/>
      </xdr:nvSpPr>
      <xdr:spPr>
        <a:xfrm>
          <a:off x="5740400" y="692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185033</xdr:rowOff>
    </xdr:from>
    <xdr:to>
      <xdr:col>4</xdr:col>
      <xdr:colOff>520700</xdr:colOff>
      <xdr:row>35</xdr:row>
      <xdr:rowOff>286633</xdr:rowOff>
    </xdr:to>
    <xdr:sp macro="" textlink="">
      <xdr:nvSpPr>
        <xdr:cNvPr id="135" name="円/楕円 134"/>
        <xdr:cNvSpPr/>
      </xdr:nvSpPr>
      <xdr:spPr bwMode="auto">
        <a:xfrm>
          <a:off x="4953000" y="6795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271410</xdr:rowOff>
    </xdr:from>
    <xdr:ext cx="736600" cy="259045"/>
    <xdr:sp macro="" textlink="">
      <xdr:nvSpPr>
        <xdr:cNvPr id="136" name="テキスト ボックス 135"/>
        <xdr:cNvSpPr txBox="1"/>
      </xdr:nvSpPr>
      <xdr:spPr>
        <a:xfrm>
          <a:off x="4622800" y="688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179622</xdr:rowOff>
    </xdr:from>
    <xdr:to>
      <xdr:col>3</xdr:col>
      <xdr:colOff>955675</xdr:colOff>
      <xdr:row>35</xdr:row>
      <xdr:rowOff>281222</xdr:rowOff>
    </xdr:to>
    <xdr:sp macro="" textlink="">
      <xdr:nvSpPr>
        <xdr:cNvPr id="137" name="円/楕円 136"/>
        <xdr:cNvSpPr/>
      </xdr:nvSpPr>
      <xdr:spPr bwMode="auto">
        <a:xfrm>
          <a:off x="4254500" y="678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265999</xdr:rowOff>
    </xdr:from>
    <xdr:ext cx="762000" cy="259045"/>
    <xdr:sp macro="" textlink="">
      <xdr:nvSpPr>
        <xdr:cNvPr id="138" name="テキスト ボックス 137"/>
        <xdr:cNvSpPr txBox="1"/>
      </xdr:nvSpPr>
      <xdr:spPr>
        <a:xfrm>
          <a:off x="3924300" y="687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82468</xdr:rowOff>
    </xdr:from>
    <xdr:to>
      <xdr:col>3</xdr:col>
      <xdr:colOff>257175</xdr:colOff>
      <xdr:row>35</xdr:row>
      <xdr:rowOff>184068</xdr:rowOff>
    </xdr:to>
    <xdr:sp macro="" textlink="">
      <xdr:nvSpPr>
        <xdr:cNvPr id="139" name="円/楕円 138"/>
        <xdr:cNvSpPr/>
      </xdr:nvSpPr>
      <xdr:spPr bwMode="auto">
        <a:xfrm>
          <a:off x="3556000" y="669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168845</xdr:rowOff>
    </xdr:from>
    <xdr:ext cx="762000" cy="259045"/>
    <xdr:sp macro="" textlink="">
      <xdr:nvSpPr>
        <xdr:cNvPr id="140" name="テキスト ボックス 139"/>
        <xdr:cNvSpPr txBox="1"/>
      </xdr:nvSpPr>
      <xdr:spPr>
        <a:xfrm>
          <a:off x="3225800" y="677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43682</xdr:rowOff>
    </xdr:from>
    <xdr:to>
      <xdr:col>2</xdr:col>
      <xdr:colOff>692150</xdr:colOff>
      <xdr:row>35</xdr:row>
      <xdr:rowOff>145282</xdr:rowOff>
    </xdr:to>
    <xdr:sp macro="" textlink="">
      <xdr:nvSpPr>
        <xdr:cNvPr id="141" name="円/楕円 140"/>
        <xdr:cNvSpPr/>
      </xdr:nvSpPr>
      <xdr:spPr bwMode="auto">
        <a:xfrm>
          <a:off x="2857500" y="665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155459</xdr:rowOff>
    </xdr:from>
    <xdr:ext cx="762000" cy="259045"/>
    <xdr:sp macro="" textlink="">
      <xdr:nvSpPr>
        <xdr:cNvPr id="142" name="テキスト ボックス 141"/>
        <xdr:cNvSpPr txBox="1"/>
      </xdr:nvSpPr>
      <xdr:spPr>
        <a:xfrm>
          <a:off x="2527300" y="64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「財政調整基金」は取り崩すことなく、利子</a:t>
          </a:r>
          <a:r>
            <a:rPr lang="en-US" altLang="ja-JP" sz="1100" b="0" i="0" baseline="0">
              <a:solidFill>
                <a:schemeClr val="dk1"/>
              </a:solidFill>
              <a:latin typeface="+mn-lt"/>
              <a:ea typeface="+mn-ea"/>
              <a:cs typeface="+mn-cs"/>
            </a:rPr>
            <a:t>442</a:t>
          </a:r>
          <a:r>
            <a:rPr lang="ja-JP" altLang="ja-JP" sz="1100" b="0" i="0" baseline="0">
              <a:solidFill>
                <a:schemeClr val="dk1"/>
              </a:solidFill>
              <a:latin typeface="+mn-lt"/>
              <a:ea typeface="+mn-ea"/>
              <a:cs typeface="+mn-cs"/>
            </a:rPr>
            <a:t>千円を積立て、臨時財政対策債を</a:t>
          </a:r>
          <a:r>
            <a:rPr lang="en-US" altLang="ja-JP" sz="1100" b="0" i="0" baseline="0">
              <a:solidFill>
                <a:schemeClr val="dk1"/>
              </a:solidFill>
              <a:latin typeface="+mn-lt"/>
              <a:ea typeface="+mn-ea"/>
              <a:cs typeface="+mn-cs"/>
            </a:rPr>
            <a:t>108,996</a:t>
          </a:r>
          <a:r>
            <a:rPr lang="ja-JP" altLang="en-US" sz="1100" b="0" i="0" baseline="0">
              <a:solidFill>
                <a:schemeClr val="dk1"/>
              </a:solidFill>
              <a:latin typeface="+mn-lt"/>
              <a:ea typeface="+mn-ea"/>
              <a:cs typeface="+mn-cs"/>
            </a:rPr>
            <a:t>千円発行し</a:t>
          </a:r>
          <a:r>
            <a:rPr lang="ja-JP" altLang="ja-JP" sz="1100" b="0" i="0" baseline="0">
              <a:solidFill>
                <a:schemeClr val="dk1"/>
              </a:solidFill>
              <a:latin typeface="+mn-lt"/>
              <a:ea typeface="+mn-ea"/>
              <a:cs typeface="+mn-cs"/>
            </a:rPr>
            <a:t>、実質収支額は</a:t>
          </a:r>
          <a:r>
            <a:rPr lang="en-US" altLang="ja-JP" sz="1100" b="0" i="0" baseline="0">
              <a:solidFill>
                <a:schemeClr val="dk1"/>
              </a:solidFill>
              <a:latin typeface="+mn-lt"/>
              <a:ea typeface="+mn-ea"/>
              <a:cs typeface="+mn-cs"/>
            </a:rPr>
            <a:t>455,152</a:t>
          </a:r>
          <a:r>
            <a:rPr lang="ja-JP" altLang="en-US" sz="1100" b="0" i="0" baseline="0">
              <a:solidFill>
                <a:schemeClr val="dk1"/>
              </a:solidFill>
              <a:latin typeface="+mn-lt"/>
              <a:ea typeface="+mn-ea"/>
              <a:cs typeface="+mn-cs"/>
            </a:rPr>
            <a:t>千</a:t>
          </a:r>
          <a:r>
            <a:rPr lang="ja-JP" altLang="ja-JP" sz="1100" b="0" i="0" baseline="0">
              <a:solidFill>
                <a:schemeClr val="dk1"/>
              </a:solidFill>
              <a:latin typeface="+mn-lt"/>
              <a:ea typeface="+mn-ea"/>
              <a:cs typeface="+mn-cs"/>
            </a:rPr>
            <a:t>円、単年度収支は</a:t>
          </a:r>
          <a:r>
            <a:rPr lang="en-US" altLang="ja-JP" sz="1100" b="0" i="0" baseline="0">
              <a:solidFill>
                <a:schemeClr val="dk1"/>
              </a:solidFill>
              <a:latin typeface="+mn-lt"/>
              <a:ea typeface="+mn-ea"/>
              <a:cs typeface="+mn-cs"/>
            </a:rPr>
            <a:t>44,578</a:t>
          </a:r>
          <a:r>
            <a:rPr lang="ja-JP" altLang="ja-JP" sz="1100" b="0" i="0" baseline="0">
              <a:solidFill>
                <a:schemeClr val="dk1"/>
              </a:solidFill>
              <a:latin typeface="+mn-lt"/>
              <a:ea typeface="+mn-ea"/>
              <a:cs typeface="+mn-cs"/>
            </a:rPr>
            <a:t>千円となった。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標準財政規模は</a:t>
          </a:r>
          <a:r>
            <a:rPr lang="en-US" altLang="ja-JP" sz="1100" b="0" i="0" baseline="0">
              <a:solidFill>
                <a:schemeClr val="dk1"/>
              </a:solidFill>
              <a:latin typeface="+mn-lt"/>
              <a:ea typeface="+mn-ea"/>
              <a:cs typeface="+mn-cs"/>
            </a:rPr>
            <a:t>7,318,794</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a:t>
          </a:r>
          <a:r>
            <a:rPr lang="en-US" altLang="ja-JP" sz="1100" b="0" i="0" baseline="0">
              <a:solidFill>
                <a:schemeClr val="dk1"/>
              </a:solidFill>
              <a:latin typeface="+mn-lt"/>
              <a:ea typeface="+mn-ea"/>
              <a:cs typeface="+mn-cs"/>
            </a:rPr>
            <a:t>37,479</a:t>
          </a:r>
          <a:r>
            <a:rPr lang="ja-JP" altLang="ja-JP" sz="1100" b="0" i="0" baseline="0">
              <a:solidFill>
                <a:schemeClr val="dk1"/>
              </a:solidFill>
              <a:latin typeface="+mn-lt"/>
              <a:ea typeface="+mn-ea"/>
              <a:cs typeface="+mn-cs"/>
            </a:rPr>
            <a:t>千円減少し、</a:t>
          </a:r>
          <a:r>
            <a:rPr lang="en-US" altLang="ja-JP" sz="1100" b="0" i="0" baseline="0">
              <a:solidFill>
                <a:schemeClr val="dk1"/>
              </a:solidFill>
              <a:latin typeface="+mn-lt"/>
              <a:ea typeface="+mn-ea"/>
              <a:cs typeface="+mn-cs"/>
            </a:rPr>
            <a:t>7,281,315</a:t>
          </a:r>
          <a:r>
            <a:rPr lang="ja-JP" altLang="en-US"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a:t>
          </a:r>
          <a:r>
            <a:rPr lang="ja-JP" altLang="ja-JP" sz="1100" b="0" i="0" baseline="0">
              <a:solidFill>
                <a:schemeClr val="dk1"/>
              </a:solidFill>
              <a:latin typeface="+mn-lt"/>
              <a:ea typeface="+mn-ea"/>
              <a:cs typeface="+mn-cs"/>
            </a:rPr>
            <a:t>となった。よって、</a:t>
          </a:r>
          <a:r>
            <a:rPr lang="ja-JP" altLang="en-US" sz="1100" b="0" i="0" baseline="0">
              <a:solidFill>
                <a:schemeClr val="dk1"/>
              </a:solidFill>
              <a:latin typeface="+mn-lt"/>
              <a:ea typeface="+mn-ea"/>
              <a:cs typeface="+mn-cs"/>
            </a:rPr>
            <a:t>分子である</a:t>
          </a:r>
          <a:r>
            <a:rPr lang="ja-JP" altLang="ja-JP" sz="1100" b="0" i="0" baseline="0">
              <a:solidFill>
                <a:schemeClr val="dk1"/>
              </a:solidFill>
              <a:latin typeface="+mn-lt"/>
              <a:ea typeface="+mn-ea"/>
              <a:cs typeface="+mn-cs"/>
            </a:rPr>
            <a:t>財政調整基金残高は微増、</a:t>
          </a:r>
          <a:r>
            <a:rPr lang="ja-JP" altLang="en-US" sz="1100" b="0" i="0" baseline="0">
              <a:solidFill>
                <a:schemeClr val="dk1"/>
              </a:solidFill>
              <a:latin typeface="+mn-lt"/>
              <a:ea typeface="+mn-ea"/>
              <a:cs typeface="+mn-cs"/>
            </a:rPr>
            <a:t>分母である</a:t>
          </a:r>
          <a:r>
            <a:rPr lang="ja-JP" altLang="ja-JP" sz="1100" b="0" i="0" baseline="0">
              <a:solidFill>
                <a:schemeClr val="dk1"/>
              </a:solidFill>
              <a:latin typeface="+mn-lt"/>
              <a:ea typeface="+mn-ea"/>
              <a:cs typeface="+mn-cs"/>
            </a:rPr>
            <a:t>標準財政規模</a:t>
          </a:r>
          <a:r>
            <a:rPr lang="ja-JP" altLang="en-US" sz="1100" b="0" i="0" baseline="0">
              <a:solidFill>
                <a:schemeClr val="dk1"/>
              </a:solidFill>
              <a:latin typeface="+mn-lt"/>
              <a:ea typeface="+mn-ea"/>
              <a:cs typeface="+mn-cs"/>
            </a:rPr>
            <a:t>は減少</a:t>
          </a:r>
          <a:r>
            <a:rPr lang="ja-JP" altLang="ja-JP" sz="1100" b="0" i="0" baseline="0">
              <a:solidFill>
                <a:schemeClr val="dk1"/>
              </a:solidFill>
              <a:latin typeface="+mn-lt"/>
              <a:ea typeface="+mn-ea"/>
              <a:cs typeface="+mn-cs"/>
            </a:rPr>
            <a:t>したことから構成比は</a:t>
          </a:r>
          <a:r>
            <a:rPr lang="en-US" altLang="ja-JP" sz="1100" b="0" i="0" baseline="0">
              <a:solidFill>
                <a:schemeClr val="dk1"/>
              </a:solidFill>
              <a:latin typeface="+mn-lt"/>
              <a:ea typeface="+mn-ea"/>
              <a:cs typeface="+mn-cs"/>
            </a:rPr>
            <a:t>0.08</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「実質収支額」は</a:t>
          </a:r>
          <a:r>
            <a:rPr lang="en-US" altLang="ja-JP" sz="1100" b="0" i="0" baseline="0">
              <a:solidFill>
                <a:schemeClr val="dk1"/>
              </a:solidFill>
              <a:latin typeface="+mn-lt"/>
              <a:ea typeface="+mn-ea"/>
              <a:cs typeface="+mn-cs"/>
            </a:rPr>
            <a:t>410,574</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a:t>
          </a:r>
          <a:r>
            <a:rPr lang="en-US" altLang="ja-JP" sz="1100" b="0" i="0" baseline="0">
              <a:solidFill>
                <a:schemeClr val="dk1"/>
              </a:solidFill>
              <a:latin typeface="+mn-lt"/>
              <a:ea typeface="+mn-ea"/>
              <a:cs typeface="+mn-cs"/>
            </a:rPr>
            <a:t>44,578</a:t>
          </a:r>
          <a:r>
            <a:rPr lang="ja-JP" altLang="ja-JP" sz="1100" b="0" i="0" baseline="0">
              <a:solidFill>
                <a:schemeClr val="dk1"/>
              </a:solidFill>
              <a:latin typeface="+mn-lt"/>
              <a:ea typeface="+mn-ea"/>
              <a:cs typeface="+mn-cs"/>
            </a:rPr>
            <a:t>千円増加し、</a:t>
          </a:r>
          <a:r>
            <a:rPr lang="en-US" altLang="ja-JP" sz="1100" b="0" i="0" baseline="0">
              <a:solidFill>
                <a:schemeClr val="dk1"/>
              </a:solidFill>
              <a:latin typeface="+mn-lt"/>
              <a:ea typeface="+mn-ea"/>
              <a:cs typeface="+mn-cs"/>
            </a:rPr>
            <a:t>455,152</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年度）となった。　分母の標準財政規模も減少となったが、分子となる実質収支額が増加したことから構成比は</a:t>
          </a:r>
          <a:r>
            <a:rPr lang="en-US" altLang="ja-JP" sz="1100" b="0" i="0" baseline="0">
              <a:solidFill>
                <a:schemeClr val="dk1"/>
              </a:solidFill>
              <a:latin typeface="+mn-lt"/>
              <a:ea typeface="+mn-ea"/>
              <a:cs typeface="+mn-cs"/>
            </a:rPr>
            <a:t>1.64</a:t>
          </a:r>
          <a:r>
            <a:rPr lang="ja-JP" altLang="ja-JP" sz="1100" b="0" i="0" baseline="0">
              <a:solidFill>
                <a:schemeClr val="dk1"/>
              </a:solidFill>
              <a:latin typeface="+mn-lt"/>
              <a:ea typeface="+mn-ea"/>
              <a:cs typeface="+mn-cs"/>
            </a:rPr>
            <a:t>％増加した。</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一般会計、住宅新築資金等貸付事業特別会計、小田高校寄宿舎特別会計、国民健康保険事業特別会計、介護保険事業特別会計、後期高齢者医療保険事業特別会計、介護保険サービス事業特別会計、水道事業会計、簡易水道事業特別会計、公共下水道事業特別会計の</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会計はそれぞれ赤字額はなく、連結においても黒字である。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赤字額は平成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年度のみ</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老人保健特別会計</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存在したが、水道事業会計、国民健康保険事業特別会計、及び一般会計が大半を占める黒字額の構成となっている。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年度に繰上償還</a:t>
          </a:r>
          <a:r>
            <a:rPr lang="en-US" altLang="ja-JP" sz="1100" b="0" i="0" baseline="0">
              <a:solidFill>
                <a:schemeClr val="dk1"/>
              </a:solidFill>
              <a:latin typeface="+mn-lt"/>
              <a:ea typeface="+mn-ea"/>
              <a:cs typeface="+mn-cs"/>
            </a:rPr>
            <a:t>(378,075</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を実施したこと、また平成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年度に作成した公債費負担適正化計画に基づき地方債発行の抑制を図ってきたことにより、平成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年度末の起債残高を前年度比</a:t>
          </a:r>
          <a:r>
            <a:rPr lang="en-US" altLang="ja-JP" sz="1100" b="0" i="0" baseline="0">
              <a:solidFill>
                <a:schemeClr val="dk1"/>
              </a:solidFill>
              <a:latin typeface="+mn-lt"/>
              <a:ea typeface="+mn-ea"/>
              <a:cs typeface="+mn-cs"/>
            </a:rPr>
            <a:t>7.1</a:t>
          </a:r>
          <a:r>
            <a:rPr lang="ja-JP" altLang="ja-JP" sz="1100" b="0" i="0" baseline="0">
              <a:solidFill>
                <a:schemeClr val="dk1"/>
              </a:solidFill>
              <a:latin typeface="+mn-lt"/>
              <a:ea typeface="+mn-ea"/>
              <a:cs typeface="+mn-cs"/>
            </a:rPr>
            <a:t>％減額</a:t>
          </a:r>
          <a:r>
            <a:rPr lang="en-US" altLang="ja-JP" sz="1100" b="0" i="0" baseline="0">
              <a:solidFill>
                <a:schemeClr val="dk1"/>
              </a:solidFill>
              <a:latin typeface="+mn-lt"/>
              <a:ea typeface="+mn-ea"/>
              <a:cs typeface="+mn-cs"/>
            </a:rPr>
            <a:t>(△684,979</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することができ、それにより地方債の元利償還金を減少することができた。</a:t>
          </a:r>
          <a:endParaRPr lang="ja-JP" altLang="ja-JP" sz="1400"/>
        </a:p>
        <a:p>
          <a:pPr rtl="0"/>
          <a:r>
            <a:rPr lang="ja-JP" altLang="ja-JP" sz="1100" b="0" i="0" baseline="0">
              <a:solidFill>
                <a:schemeClr val="dk1"/>
              </a:solidFill>
              <a:latin typeface="+mn-lt"/>
              <a:ea typeface="+mn-ea"/>
              <a:cs typeface="+mn-cs"/>
            </a:rPr>
            <a:t>　それにより実質公債費率を計算する上での分子となる地方債の元利償還金を減少することができ、</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年度についても実質公債費率は改善した。</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起債の抑制により地方債残高の減少を図っていること。また債務負担行為及び組合等の負担見込額についても、新たな負担等を起こさずに返済していることにより、将来負担額の減少</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1,305</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を図ることができた。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また、充当可能基金を上積みすることができ充当可能財源等を維持できたことから分子を大幅に減少させたことが大きく寄与した結果、将来負担比率は減少し改善した。</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11148030</v>
      </c>
      <c r="BO4" s="349"/>
      <c r="BP4" s="349"/>
      <c r="BQ4" s="349"/>
      <c r="BR4" s="349"/>
      <c r="BS4" s="349"/>
      <c r="BT4" s="349"/>
      <c r="BU4" s="350"/>
      <c r="BV4" s="348">
        <v>11270027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10637822</v>
      </c>
      <c r="BO5" s="386"/>
      <c r="BP5" s="386"/>
      <c r="BQ5" s="386"/>
      <c r="BR5" s="386"/>
      <c r="BS5" s="386"/>
      <c r="BT5" s="386"/>
      <c r="BU5" s="387"/>
      <c r="BV5" s="385">
        <v>10694582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87.5</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510208</v>
      </c>
      <c r="BO6" s="386"/>
      <c r="BP6" s="386"/>
      <c r="BQ6" s="386"/>
      <c r="BR6" s="386"/>
      <c r="BS6" s="386"/>
      <c r="BT6" s="386"/>
      <c r="BU6" s="387"/>
      <c r="BV6" s="385">
        <v>575445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90.3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55056</v>
      </c>
      <c r="BO7" s="386"/>
      <c r="BP7" s="386"/>
      <c r="BQ7" s="386"/>
      <c r="BR7" s="386"/>
      <c r="BS7" s="386"/>
      <c r="BT7" s="386"/>
      <c r="BU7" s="387"/>
      <c r="BV7" s="385">
        <v>164871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7281315</v>
      </c>
      <c r="CU7" s="386"/>
      <c r="CV7" s="386"/>
      <c r="CW7" s="386"/>
      <c r="CX7" s="386"/>
      <c r="CY7" s="386"/>
      <c r="CZ7" s="386"/>
      <c r="DA7" s="387"/>
      <c r="DB7" s="385">
        <v>7318794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455152</v>
      </c>
      <c r="BO8" s="386"/>
      <c r="BP8" s="386"/>
      <c r="BQ8" s="386"/>
      <c r="BR8" s="386"/>
      <c r="BS8" s="386"/>
      <c r="BT8" s="386"/>
      <c r="BU8" s="387"/>
      <c r="BV8" s="385">
        <v>410574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18045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44578</v>
      </c>
      <c r="BO9" s="386"/>
      <c r="BP9" s="386"/>
      <c r="BQ9" s="386"/>
      <c r="BR9" s="386"/>
      <c r="BS9" s="386"/>
      <c r="BT9" s="386"/>
      <c r="BU9" s="387"/>
      <c r="BV9" s="385">
        <v>114964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16.100000000000001</v>
      </c>
      <c r="CU9" s="383"/>
      <c r="CV9" s="383"/>
      <c r="CW9" s="383"/>
      <c r="CX9" s="383"/>
      <c r="CY9" s="383"/>
      <c r="CZ9" s="383"/>
      <c r="DA9" s="384"/>
      <c r="DB9" s="382">
        <v>17.399999999999999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19620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442</v>
      </c>
      <c r="BO10" s="386"/>
      <c r="BP10" s="386"/>
      <c r="BQ10" s="386"/>
      <c r="BR10" s="386"/>
      <c r="BS10" s="386"/>
      <c r="BT10" s="386"/>
      <c r="BU10" s="387"/>
      <c r="BV10" s="385">
        <v>492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18046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18016</v>
      </c>
      <c r="S13" s="467"/>
      <c r="T13" s="467"/>
      <c r="U13" s="467"/>
      <c r="V13" s="468"/>
      <c r="W13" s="401" t="s">
        <v>124</v>
      </c>
      <c r="X13" s="402"/>
      <c r="Y13" s="402"/>
      <c r="Z13" s="402"/>
      <c r="AA13" s="402"/>
      <c r="AB13" s="392"/>
      <c r="AC13" s="436">
        <v>1971</v>
      </c>
      <c r="AD13" s="437"/>
      <c r="AE13" s="437"/>
      <c r="AF13" s="437"/>
      <c r="AG13" s="476"/>
      <c r="AH13" s="436">
        <v>2255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45020</v>
      </c>
      <c r="BO13" s="386"/>
      <c r="BP13" s="386"/>
      <c r="BQ13" s="386"/>
      <c r="BR13" s="386"/>
      <c r="BS13" s="386"/>
      <c r="BT13" s="386"/>
      <c r="BU13" s="387"/>
      <c r="BV13" s="385">
        <v>115456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18184</v>
      </c>
      <c r="S14" s="467"/>
      <c r="T14" s="467"/>
      <c r="U14" s="467"/>
      <c r="V14" s="468"/>
      <c r="W14" s="375"/>
      <c r="X14" s="376"/>
      <c r="Y14" s="376"/>
      <c r="Z14" s="376"/>
      <c r="AA14" s="376"/>
      <c r="AB14" s="365"/>
      <c r="AC14" s="469">
        <v>23</v>
      </c>
      <c r="AD14" s="470"/>
      <c r="AE14" s="470"/>
      <c r="AF14" s="470"/>
      <c r="AG14" s="471"/>
      <c r="AH14" s="469">
        <v>23.4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18157</v>
      </c>
      <c r="S15" s="467"/>
      <c r="T15" s="467"/>
      <c r="U15" s="467"/>
      <c r="V15" s="468"/>
      <c r="W15" s="401" t="s">
        <v>131</v>
      </c>
      <c r="X15" s="402"/>
      <c r="Y15" s="402"/>
      <c r="Z15" s="402"/>
      <c r="AA15" s="402"/>
      <c r="AB15" s="392"/>
      <c r="AC15" s="436">
        <v>2069</v>
      </c>
      <c r="AD15" s="437"/>
      <c r="AE15" s="437"/>
      <c r="AF15" s="437"/>
      <c r="AG15" s="476"/>
      <c r="AH15" s="436">
        <v>2681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1415020</v>
      </c>
      <c r="BO15" s="349"/>
      <c r="BP15" s="349"/>
      <c r="BQ15" s="349"/>
      <c r="BR15" s="349"/>
      <c r="BS15" s="349"/>
      <c r="BT15" s="349"/>
      <c r="BU15" s="350"/>
      <c r="BV15" s="348">
        <v>1403415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24.1</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5399186</v>
      </c>
      <c r="BO16" s="386"/>
      <c r="BP16" s="386"/>
      <c r="BQ16" s="386"/>
      <c r="BR16" s="386"/>
      <c r="BS16" s="386"/>
      <c r="BT16" s="386"/>
      <c r="BU16" s="387"/>
      <c r="BV16" s="385">
        <v>5465963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4543</v>
      </c>
      <c r="AD17" s="437"/>
      <c r="AE17" s="437"/>
      <c r="AF17" s="437"/>
      <c r="AG17" s="476"/>
      <c r="AH17" s="436">
        <v>4682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1803270</v>
      </c>
      <c r="BO17" s="386"/>
      <c r="BP17" s="386"/>
      <c r="BQ17" s="386"/>
      <c r="BR17" s="386"/>
      <c r="BS17" s="386"/>
      <c r="BT17" s="386"/>
      <c r="BU17" s="387"/>
      <c r="BV17" s="385">
        <v>1786818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299.5</v>
      </c>
      <c r="M18" s="498"/>
      <c r="N18" s="498"/>
      <c r="O18" s="498"/>
      <c r="P18" s="498"/>
      <c r="Q18" s="498"/>
      <c r="R18" s="499"/>
      <c r="S18" s="499"/>
      <c r="T18" s="499"/>
      <c r="U18" s="499"/>
      <c r="V18" s="500"/>
      <c r="W18" s="403"/>
      <c r="X18" s="404"/>
      <c r="Y18" s="404"/>
      <c r="Z18" s="404"/>
      <c r="AA18" s="404"/>
      <c r="AB18" s="395"/>
      <c r="AC18" s="501">
        <v>52.9</v>
      </c>
      <c r="AD18" s="502"/>
      <c r="AE18" s="502"/>
      <c r="AF18" s="502"/>
      <c r="AG18" s="503"/>
      <c r="AH18" s="501">
        <v>48.6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6117654</v>
      </c>
      <c r="BO18" s="386"/>
      <c r="BP18" s="386"/>
      <c r="BQ18" s="386"/>
      <c r="BR18" s="386"/>
      <c r="BS18" s="386"/>
      <c r="BT18" s="386"/>
      <c r="BU18" s="387"/>
      <c r="BV18" s="385">
        <v>6246327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8199516</v>
      </c>
      <c r="BO19" s="386"/>
      <c r="BP19" s="386"/>
      <c r="BQ19" s="386"/>
      <c r="BR19" s="386"/>
      <c r="BS19" s="386"/>
      <c r="BT19" s="386"/>
      <c r="BU19" s="387"/>
      <c r="BV19" s="385">
        <v>8228049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6722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9683573</v>
      </c>
      <c r="BO23" s="386"/>
      <c r="BP23" s="386"/>
      <c r="BQ23" s="386"/>
      <c r="BR23" s="386"/>
      <c r="BS23" s="386"/>
      <c r="BT23" s="386"/>
      <c r="BU23" s="387"/>
      <c r="BV23" s="385">
        <v>10368552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7480</v>
      </c>
      <c r="R24" s="437"/>
      <c r="S24" s="437"/>
      <c r="T24" s="437"/>
      <c r="U24" s="437"/>
      <c r="V24" s="476"/>
      <c r="W24" s="531"/>
      <c r="X24" s="519"/>
      <c r="Y24" s="520"/>
      <c r="Z24" s="435" t="s">
        <v>154</v>
      </c>
      <c r="AA24" s="415"/>
      <c r="AB24" s="415"/>
      <c r="AC24" s="415"/>
      <c r="AD24" s="415"/>
      <c r="AE24" s="415"/>
      <c r="AF24" s="415"/>
      <c r="AG24" s="416"/>
      <c r="AH24" s="436">
        <v>201</v>
      </c>
      <c r="AI24" s="437"/>
      <c r="AJ24" s="437"/>
      <c r="AK24" s="437"/>
      <c r="AL24" s="476"/>
      <c r="AM24" s="436">
        <v>610437</v>
      </c>
      <c r="AN24" s="437"/>
      <c r="AO24" s="437"/>
      <c r="AP24" s="437"/>
      <c r="AQ24" s="437"/>
      <c r="AR24" s="476"/>
      <c r="AS24" s="436">
        <v>3037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6110723</v>
      </c>
      <c r="BO24" s="386"/>
      <c r="BP24" s="386"/>
      <c r="BQ24" s="386"/>
      <c r="BR24" s="386"/>
      <c r="BS24" s="386"/>
      <c r="BT24" s="386"/>
      <c r="BU24" s="387"/>
      <c r="BV24" s="385">
        <v>6712772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124148</v>
      </c>
      <c r="BO25" s="349"/>
      <c r="BP25" s="349"/>
      <c r="BQ25" s="349"/>
      <c r="BR25" s="349"/>
      <c r="BS25" s="349"/>
      <c r="BT25" s="349"/>
      <c r="BU25" s="350"/>
      <c r="BV25" s="348">
        <v>157699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5480</v>
      </c>
      <c r="R26" s="437"/>
      <c r="S26" s="437"/>
      <c r="T26" s="437"/>
      <c r="U26" s="437"/>
      <c r="V26" s="476"/>
      <c r="W26" s="531"/>
      <c r="X26" s="519"/>
      <c r="Y26" s="520"/>
      <c r="Z26" s="435" t="s">
        <v>160</v>
      </c>
      <c r="AA26" s="539"/>
      <c r="AB26" s="539"/>
      <c r="AC26" s="539"/>
      <c r="AD26" s="539"/>
      <c r="AE26" s="539"/>
      <c r="AF26" s="539"/>
      <c r="AG26" s="540"/>
      <c r="AH26" s="436">
        <v>15</v>
      </c>
      <c r="AI26" s="437"/>
      <c r="AJ26" s="437"/>
      <c r="AK26" s="437"/>
      <c r="AL26" s="476"/>
      <c r="AM26" s="436">
        <v>39525</v>
      </c>
      <c r="AN26" s="437"/>
      <c r="AO26" s="437"/>
      <c r="AP26" s="437"/>
      <c r="AQ26" s="437"/>
      <c r="AR26" s="476"/>
      <c r="AS26" s="436">
        <v>2635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2639</v>
      </c>
      <c r="R27" s="437"/>
      <c r="S27" s="437"/>
      <c r="T27" s="437"/>
      <c r="U27" s="437"/>
      <c r="V27" s="476"/>
      <c r="W27" s="531"/>
      <c r="X27" s="519"/>
      <c r="Y27" s="520"/>
      <c r="Z27" s="435" t="s">
        <v>163</v>
      </c>
      <c r="AA27" s="415"/>
      <c r="AB27" s="415"/>
      <c r="AC27" s="415"/>
      <c r="AD27" s="415"/>
      <c r="AE27" s="415"/>
      <c r="AF27" s="415"/>
      <c r="AG27" s="416"/>
      <c r="AH27" s="436">
        <v>10</v>
      </c>
      <c r="AI27" s="437"/>
      <c r="AJ27" s="437"/>
      <c r="AK27" s="437"/>
      <c r="AL27" s="476"/>
      <c r="AM27" s="436">
        <v>27350</v>
      </c>
      <c r="AN27" s="437"/>
      <c r="AO27" s="437"/>
      <c r="AP27" s="437"/>
      <c r="AQ27" s="437"/>
      <c r="AR27" s="476"/>
      <c r="AS27" s="436">
        <v>2735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308815</v>
      </c>
      <c r="BO27" s="553"/>
      <c r="BP27" s="553"/>
      <c r="BQ27" s="553"/>
      <c r="BR27" s="553"/>
      <c r="BS27" s="553"/>
      <c r="BT27" s="553"/>
      <c r="BU27" s="554"/>
      <c r="BV27" s="552">
        <v>308689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2134</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1087700</v>
      </c>
      <c r="BO28" s="349"/>
      <c r="BP28" s="349"/>
      <c r="BQ28" s="349"/>
      <c r="BR28" s="349"/>
      <c r="BS28" s="349"/>
      <c r="BT28" s="349"/>
      <c r="BU28" s="350"/>
      <c r="BV28" s="348">
        <v>1087258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15</v>
      </c>
      <c r="M29" s="437"/>
      <c r="N29" s="437"/>
      <c r="O29" s="437"/>
      <c r="P29" s="476"/>
      <c r="Q29" s="436">
        <v>2008</v>
      </c>
      <c r="R29" s="437"/>
      <c r="S29" s="437"/>
      <c r="T29" s="437"/>
      <c r="U29" s="437"/>
      <c r="V29" s="476"/>
      <c r="W29" s="531"/>
      <c r="X29" s="519"/>
      <c r="Y29" s="520"/>
      <c r="Z29" s="435" t="s">
        <v>170</v>
      </c>
      <c r="AA29" s="415"/>
      <c r="AB29" s="415"/>
      <c r="AC29" s="415"/>
      <c r="AD29" s="415"/>
      <c r="AE29" s="415"/>
      <c r="AF29" s="415"/>
      <c r="AG29" s="416"/>
      <c r="AH29" s="436">
        <v>211</v>
      </c>
      <c r="AI29" s="437"/>
      <c r="AJ29" s="437"/>
      <c r="AK29" s="437"/>
      <c r="AL29" s="476"/>
      <c r="AM29" s="436">
        <v>637787</v>
      </c>
      <c r="AN29" s="437"/>
      <c r="AO29" s="437"/>
      <c r="AP29" s="437"/>
      <c r="AQ29" s="437"/>
      <c r="AR29" s="476"/>
      <c r="AS29" s="436">
        <v>3023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873892</v>
      </c>
      <c r="BO29" s="386"/>
      <c r="BP29" s="386"/>
      <c r="BQ29" s="386"/>
      <c r="BR29" s="386"/>
      <c r="BS29" s="386"/>
      <c r="BT29" s="386"/>
      <c r="BU29" s="387"/>
      <c r="BV29" s="385">
        <v>852137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2649793</v>
      </c>
      <c r="BO30" s="553"/>
      <c r="BP30" s="553"/>
      <c r="BQ30" s="553"/>
      <c r="BR30" s="553"/>
      <c r="BS30" s="553"/>
      <c r="BT30" s="553"/>
      <c r="BU30" s="554"/>
      <c r="BV30" s="552">
        <v>2169466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内子町国民健康保険事業特別会計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内子町水道事業会計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内子町簡易水道事業特別会計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愛媛県市町総合事務組合　</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内子フレッシュパークからり</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小田高校寄宿舎特別会計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内子町介護保険事業特別会計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内子町公共下水道事業特別会計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大洲・喜多衛生事務組合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内子町土地開発公社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内子町後期高齢者医療保険事業特別会計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大洲喜多特別養護老人ホーム事務組合　一般会計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内子町国際交流協会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内子町介護保険サービス事業特別会計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大洲喜多特別養護老人ホーム事務組合　公営企業会計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小田まちづくり</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内山衛生事務組合　一般会計</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小田森林ログハウジング</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内山衛生事務組合　リサイクルセンター会計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大洲地区広域消防事務組合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八幡浜・大洲地区広域市町村圏組合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愛媛地方税滞納整理機構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愛媛県後期高齢者医療広域連合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1423558</v>
      </c>
      <c r="S5" s="581"/>
      <c r="T5" s="581"/>
      <c r="U5" s="581"/>
      <c r="V5" s="581"/>
      <c r="W5" s="581"/>
      <c r="X5" s="581"/>
      <c r="Y5" s="582"/>
      <c r="Z5" s="583">
        <v>12.8</v>
      </c>
      <c r="AA5" s="583"/>
      <c r="AB5" s="583"/>
      <c r="AC5" s="583"/>
      <c r="AD5" s="584">
        <v>1423558</v>
      </c>
      <c r="AE5" s="584"/>
      <c r="AF5" s="584"/>
      <c r="AG5" s="584"/>
      <c r="AH5" s="584"/>
      <c r="AI5" s="584"/>
      <c r="AJ5" s="584"/>
      <c r="AK5" s="584"/>
      <c r="AL5" s="585">
        <v>20.7</v>
      </c>
      <c r="AM5" s="586"/>
      <c r="AN5" s="586"/>
      <c r="AO5" s="587"/>
      <c r="AP5" s="577" t="s">
        <v>208</v>
      </c>
      <c r="AQ5" s="578"/>
      <c r="AR5" s="578"/>
      <c r="AS5" s="578"/>
      <c r="AT5" s="578"/>
      <c r="AU5" s="578"/>
      <c r="AV5" s="578"/>
      <c r="AW5" s="578"/>
      <c r="AX5" s="578"/>
      <c r="AY5" s="578"/>
      <c r="AZ5" s="578"/>
      <c r="BA5" s="578"/>
      <c r="BB5" s="578"/>
      <c r="BC5" s="578"/>
      <c r="BD5" s="578"/>
      <c r="BE5" s="578"/>
      <c r="BF5" s="579"/>
      <c r="BG5" s="591">
        <v>1423558</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127289</v>
      </c>
      <c r="S6" s="592"/>
      <c r="T6" s="592"/>
      <c r="U6" s="592"/>
      <c r="V6" s="592"/>
      <c r="W6" s="592"/>
      <c r="X6" s="592"/>
      <c r="Y6" s="593"/>
      <c r="Z6" s="594">
        <v>1.1000000000000001</v>
      </c>
      <c r="AA6" s="594"/>
      <c r="AB6" s="594"/>
      <c r="AC6" s="594"/>
      <c r="AD6" s="595">
        <v>127289</v>
      </c>
      <c r="AE6" s="595"/>
      <c r="AF6" s="595"/>
      <c r="AG6" s="595"/>
      <c r="AH6" s="595"/>
      <c r="AI6" s="595"/>
      <c r="AJ6" s="595"/>
      <c r="AK6" s="595"/>
      <c r="AL6" s="596">
        <v>1.8</v>
      </c>
      <c r="AM6" s="597"/>
      <c r="AN6" s="597"/>
      <c r="AO6" s="598"/>
      <c r="AP6" s="588" t="s">
        <v>214</v>
      </c>
      <c r="AQ6" s="589"/>
      <c r="AR6" s="589"/>
      <c r="AS6" s="589"/>
      <c r="AT6" s="589"/>
      <c r="AU6" s="589"/>
      <c r="AV6" s="589"/>
      <c r="AW6" s="589"/>
      <c r="AX6" s="589"/>
      <c r="AY6" s="589"/>
      <c r="AZ6" s="589"/>
      <c r="BA6" s="589"/>
      <c r="BB6" s="589"/>
      <c r="BC6" s="589"/>
      <c r="BD6" s="589"/>
      <c r="BE6" s="589"/>
      <c r="BF6" s="590"/>
      <c r="BG6" s="591">
        <v>1423558</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87207</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87207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4368</v>
      </c>
      <c r="S7" s="592"/>
      <c r="T7" s="592"/>
      <c r="U7" s="592"/>
      <c r="V7" s="592"/>
      <c r="W7" s="592"/>
      <c r="X7" s="592"/>
      <c r="Y7" s="593"/>
      <c r="Z7" s="594">
        <v>0</v>
      </c>
      <c r="AA7" s="594"/>
      <c r="AB7" s="594"/>
      <c r="AC7" s="594"/>
      <c r="AD7" s="595">
        <v>4368</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528725</v>
      </c>
      <c r="BH7" s="592"/>
      <c r="BI7" s="592"/>
      <c r="BJ7" s="592"/>
      <c r="BK7" s="592"/>
      <c r="BL7" s="592"/>
      <c r="BM7" s="592"/>
      <c r="BN7" s="593"/>
      <c r="BO7" s="594">
        <v>37.1</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1712909</v>
      </c>
      <c r="CS7" s="592"/>
      <c r="CT7" s="592"/>
      <c r="CU7" s="592"/>
      <c r="CV7" s="592"/>
      <c r="CW7" s="592"/>
      <c r="CX7" s="592"/>
      <c r="CY7" s="593"/>
      <c r="CZ7" s="594">
        <v>16.100000000000001</v>
      </c>
      <c r="DA7" s="594"/>
      <c r="DB7" s="594"/>
      <c r="DC7" s="594"/>
      <c r="DD7" s="600">
        <v>42266</v>
      </c>
      <c r="DE7" s="592"/>
      <c r="DF7" s="592"/>
      <c r="DG7" s="592"/>
      <c r="DH7" s="592"/>
      <c r="DI7" s="592"/>
      <c r="DJ7" s="592"/>
      <c r="DK7" s="592"/>
      <c r="DL7" s="592"/>
      <c r="DM7" s="592"/>
      <c r="DN7" s="592"/>
      <c r="DO7" s="592"/>
      <c r="DP7" s="593"/>
      <c r="DQ7" s="600">
        <v>1600834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4781</v>
      </c>
      <c r="S8" s="592"/>
      <c r="T8" s="592"/>
      <c r="U8" s="592"/>
      <c r="V8" s="592"/>
      <c r="W8" s="592"/>
      <c r="X8" s="592"/>
      <c r="Y8" s="593"/>
      <c r="Z8" s="594">
        <v>0</v>
      </c>
      <c r="AA8" s="594"/>
      <c r="AB8" s="594"/>
      <c r="AC8" s="594"/>
      <c r="AD8" s="595">
        <v>4781</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21021</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2610926</v>
      </c>
      <c r="CS8" s="592"/>
      <c r="CT8" s="592"/>
      <c r="CU8" s="592"/>
      <c r="CV8" s="592"/>
      <c r="CW8" s="592"/>
      <c r="CX8" s="592"/>
      <c r="CY8" s="593"/>
      <c r="CZ8" s="594">
        <v>24.5</v>
      </c>
      <c r="DA8" s="594"/>
      <c r="DB8" s="594"/>
      <c r="DC8" s="594"/>
      <c r="DD8" s="600">
        <v>214535</v>
      </c>
      <c r="DE8" s="592"/>
      <c r="DF8" s="592"/>
      <c r="DG8" s="592"/>
      <c r="DH8" s="592"/>
      <c r="DI8" s="592"/>
      <c r="DJ8" s="592"/>
      <c r="DK8" s="592"/>
      <c r="DL8" s="592"/>
      <c r="DM8" s="592"/>
      <c r="DN8" s="592"/>
      <c r="DO8" s="592"/>
      <c r="DP8" s="593"/>
      <c r="DQ8" s="600">
        <v>1544428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7578</v>
      </c>
      <c r="S9" s="592"/>
      <c r="T9" s="592"/>
      <c r="U9" s="592"/>
      <c r="V9" s="592"/>
      <c r="W9" s="592"/>
      <c r="X9" s="592"/>
      <c r="Y9" s="593"/>
      <c r="Z9" s="594">
        <v>0.1</v>
      </c>
      <c r="AA9" s="594"/>
      <c r="AB9" s="594"/>
      <c r="AC9" s="594"/>
      <c r="AD9" s="595">
        <v>7578</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431763</v>
      </c>
      <c r="BH9" s="592"/>
      <c r="BI9" s="592"/>
      <c r="BJ9" s="592"/>
      <c r="BK9" s="592"/>
      <c r="BL9" s="592"/>
      <c r="BM9" s="592"/>
      <c r="BN9" s="593"/>
      <c r="BO9" s="594">
        <v>30.3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762726</v>
      </c>
      <c r="CS9" s="592"/>
      <c r="CT9" s="592"/>
      <c r="CU9" s="592"/>
      <c r="CV9" s="592"/>
      <c r="CW9" s="592"/>
      <c r="CX9" s="592"/>
      <c r="CY9" s="593"/>
      <c r="CZ9" s="594">
        <v>7.2</v>
      </c>
      <c r="DA9" s="594"/>
      <c r="DB9" s="594"/>
      <c r="DC9" s="594"/>
      <c r="DD9" s="600">
        <v>26679</v>
      </c>
      <c r="DE9" s="592"/>
      <c r="DF9" s="592"/>
      <c r="DG9" s="592"/>
      <c r="DH9" s="592"/>
      <c r="DI9" s="592"/>
      <c r="DJ9" s="592"/>
      <c r="DK9" s="592"/>
      <c r="DL9" s="592"/>
      <c r="DM9" s="592"/>
      <c r="DN9" s="592"/>
      <c r="DO9" s="592"/>
      <c r="DP9" s="593"/>
      <c r="DQ9" s="600">
        <v>738808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143415</v>
      </c>
      <c r="S10" s="592"/>
      <c r="T10" s="592"/>
      <c r="U10" s="592"/>
      <c r="V10" s="592"/>
      <c r="W10" s="592"/>
      <c r="X10" s="592"/>
      <c r="Y10" s="593"/>
      <c r="Z10" s="594">
        <v>1.3</v>
      </c>
      <c r="AA10" s="594"/>
      <c r="AB10" s="594"/>
      <c r="AC10" s="594"/>
      <c r="AD10" s="595">
        <v>143415</v>
      </c>
      <c r="AE10" s="595"/>
      <c r="AF10" s="595"/>
      <c r="AG10" s="595"/>
      <c r="AH10" s="595"/>
      <c r="AI10" s="595"/>
      <c r="AJ10" s="595"/>
      <c r="AK10" s="595"/>
      <c r="AL10" s="596">
        <v>2.1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36671</v>
      </c>
      <c r="BH10" s="592"/>
      <c r="BI10" s="592"/>
      <c r="BJ10" s="592"/>
      <c r="BK10" s="592"/>
      <c r="BL10" s="592"/>
      <c r="BM10" s="592"/>
      <c r="BN10" s="593"/>
      <c r="BO10" s="594">
        <v>2.6</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1400</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1400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32435</v>
      </c>
      <c r="S11" s="592"/>
      <c r="T11" s="592"/>
      <c r="U11" s="592"/>
      <c r="V11" s="592"/>
      <c r="W11" s="592"/>
      <c r="X11" s="592"/>
      <c r="Y11" s="593"/>
      <c r="Z11" s="594">
        <v>0.3</v>
      </c>
      <c r="AA11" s="594"/>
      <c r="AB11" s="594"/>
      <c r="AC11" s="594"/>
      <c r="AD11" s="595">
        <v>32435</v>
      </c>
      <c r="AE11" s="595"/>
      <c r="AF11" s="595"/>
      <c r="AG11" s="595"/>
      <c r="AH11" s="595"/>
      <c r="AI11" s="595"/>
      <c r="AJ11" s="595"/>
      <c r="AK11" s="595"/>
      <c r="AL11" s="596">
        <v>0.5</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39270</v>
      </c>
      <c r="BH11" s="592"/>
      <c r="BI11" s="592"/>
      <c r="BJ11" s="592"/>
      <c r="BK11" s="592"/>
      <c r="BL11" s="592"/>
      <c r="BM11" s="592"/>
      <c r="BN11" s="593"/>
      <c r="BO11" s="594">
        <v>2.8</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1071500</v>
      </c>
      <c r="CS11" s="592"/>
      <c r="CT11" s="592"/>
      <c r="CU11" s="592"/>
      <c r="CV11" s="592"/>
      <c r="CW11" s="592"/>
      <c r="CX11" s="592"/>
      <c r="CY11" s="593"/>
      <c r="CZ11" s="594">
        <v>10.1</v>
      </c>
      <c r="DA11" s="594"/>
      <c r="DB11" s="594"/>
      <c r="DC11" s="594"/>
      <c r="DD11" s="600">
        <v>678383</v>
      </c>
      <c r="DE11" s="592"/>
      <c r="DF11" s="592"/>
      <c r="DG11" s="592"/>
      <c r="DH11" s="592"/>
      <c r="DI11" s="592"/>
      <c r="DJ11" s="592"/>
      <c r="DK11" s="592"/>
      <c r="DL11" s="592"/>
      <c r="DM11" s="592"/>
      <c r="DN11" s="592"/>
      <c r="DO11" s="592"/>
      <c r="DP11" s="593"/>
      <c r="DQ11" s="600">
        <v>459287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757938</v>
      </c>
      <c r="BH12" s="592"/>
      <c r="BI12" s="592"/>
      <c r="BJ12" s="592"/>
      <c r="BK12" s="592"/>
      <c r="BL12" s="592"/>
      <c r="BM12" s="592"/>
      <c r="BN12" s="593"/>
      <c r="BO12" s="594">
        <v>53.2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88227</v>
      </c>
      <c r="CS12" s="592"/>
      <c r="CT12" s="592"/>
      <c r="CU12" s="592"/>
      <c r="CV12" s="592"/>
      <c r="CW12" s="592"/>
      <c r="CX12" s="592"/>
      <c r="CY12" s="593"/>
      <c r="CZ12" s="594">
        <v>0.8</v>
      </c>
      <c r="DA12" s="594"/>
      <c r="DB12" s="594"/>
      <c r="DC12" s="594"/>
      <c r="DD12" s="600">
        <v>14388</v>
      </c>
      <c r="DE12" s="592"/>
      <c r="DF12" s="592"/>
      <c r="DG12" s="592"/>
      <c r="DH12" s="592"/>
      <c r="DI12" s="592"/>
      <c r="DJ12" s="592"/>
      <c r="DK12" s="592"/>
      <c r="DL12" s="592"/>
      <c r="DM12" s="592"/>
      <c r="DN12" s="592"/>
      <c r="DO12" s="592"/>
      <c r="DP12" s="593"/>
      <c r="DQ12" s="600">
        <v>78691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28961</v>
      </c>
      <c r="S13" s="592"/>
      <c r="T13" s="592"/>
      <c r="U13" s="592"/>
      <c r="V13" s="592"/>
      <c r="W13" s="592"/>
      <c r="X13" s="592"/>
      <c r="Y13" s="593"/>
      <c r="Z13" s="594">
        <v>0.3</v>
      </c>
      <c r="AA13" s="594"/>
      <c r="AB13" s="594"/>
      <c r="AC13" s="594"/>
      <c r="AD13" s="595">
        <v>28961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753009</v>
      </c>
      <c r="BH13" s="592"/>
      <c r="BI13" s="592"/>
      <c r="BJ13" s="592"/>
      <c r="BK13" s="592"/>
      <c r="BL13" s="592"/>
      <c r="BM13" s="592"/>
      <c r="BN13" s="593"/>
      <c r="BO13" s="594">
        <v>52.9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673662</v>
      </c>
      <c r="CS13" s="592"/>
      <c r="CT13" s="592"/>
      <c r="CU13" s="592"/>
      <c r="CV13" s="592"/>
      <c r="CW13" s="592"/>
      <c r="CX13" s="592"/>
      <c r="CY13" s="593"/>
      <c r="CZ13" s="594">
        <v>6.3</v>
      </c>
      <c r="DA13" s="594"/>
      <c r="DB13" s="594"/>
      <c r="DC13" s="594"/>
      <c r="DD13" s="600">
        <v>282027</v>
      </c>
      <c r="DE13" s="592"/>
      <c r="DF13" s="592"/>
      <c r="DG13" s="592"/>
      <c r="DH13" s="592"/>
      <c r="DI13" s="592"/>
      <c r="DJ13" s="592"/>
      <c r="DK13" s="592"/>
      <c r="DL13" s="592"/>
      <c r="DM13" s="592"/>
      <c r="DN13" s="592"/>
      <c r="DO13" s="592"/>
      <c r="DP13" s="593"/>
      <c r="DQ13" s="600">
        <v>507711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50041</v>
      </c>
      <c r="BH14" s="592"/>
      <c r="BI14" s="592"/>
      <c r="BJ14" s="592"/>
      <c r="BK14" s="592"/>
      <c r="BL14" s="592"/>
      <c r="BM14" s="592"/>
      <c r="BN14" s="593"/>
      <c r="BO14" s="594">
        <v>3.5</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452176</v>
      </c>
      <c r="CS14" s="592"/>
      <c r="CT14" s="592"/>
      <c r="CU14" s="592"/>
      <c r="CV14" s="592"/>
      <c r="CW14" s="592"/>
      <c r="CX14" s="592"/>
      <c r="CY14" s="593"/>
      <c r="CZ14" s="594">
        <v>4.3</v>
      </c>
      <c r="DA14" s="594"/>
      <c r="DB14" s="594"/>
      <c r="DC14" s="594"/>
      <c r="DD14" s="600">
        <v>12455</v>
      </c>
      <c r="DE14" s="592"/>
      <c r="DF14" s="592"/>
      <c r="DG14" s="592"/>
      <c r="DH14" s="592"/>
      <c r="DI14" s="592"/>
      <c r="DJ14" s="592"/>
      <c r="DK14" s="592"/>
      <c r="DL14" s="592"/>
      <c r="DM14" s="592"/>
      <c r="DN14" s="592"/>
      <c r="DO14" s="592"/>
      <c r="DP14" s="593"/>
      <c r="DQ14" s="600">
        <v>439016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5384</v>
      </c>
      <c r="S15" s="592"/>
      <c r="T15" s="592"/>
      <c r="U15" s="592"/>
      <c r="V15" s="592"/>
      <c r="W15" s="592"/>
      <c r="X15" s="592"/>
      <c r="Y15" s="593"/>
      <c r="Z15" s="594">
        <v>0</v>
      </c>
      <c r="AA15" s="594"/>
      <c r="AB15" s="594"/>
      <c r="AC15" s="594"/>
      <c r="AD15" s="595">
        <v>5384</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86854</v>
      </c>
      <c r="BH15" s="592"/>
      <c r="BI15" s="592"/>
      <c r="BJ15" s="592"/>
      <c r="BK15" s="592"/>
      <c r="BL15" s="592"/>
      <c r="BM15" s="592"/>
      <c r="BN15" s="593"/>
      <c r="BO15" s="594">
        <v>6.1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1665627</v>
      </c>
      <c r="CS15" s="592"/>
      <c r="CT15" s="592"/>
      <c r="CU15" s="592"/>
      <c r="CV15" s="592"/>
      <c r="CW15" s="592"/>
      <c r="CX15" s="592"/>
      <c r="CY15" s="593"/>
      <c r="CZ15" s="594">
        <v>15.7</v>
      </c>
      <c r="DA15" s="594"/>
      <c r="DB15" s="594"/>
      <c r="DC15" s="594"/>
      <c r="DD15" s="600">
        <v>792946</v>
      </c>
      <c r="DE15" s="592"/>
      <c r="DF15" s="592"/>
      <c r="DG15" s="592"/>
      <c r="DH15" s="592"/>
      <c r="DI15" s="592"/>
      <c r="DJ15" s="592"/>
      <c r="DK15" s="592"/>
      <c r="DL15" s="592"/>
      <c r="DM15" s="592"/>
      <c r="DN15" s="592"/>
      <c r="DO15" s="592"/>
      <c r="DP15" s="593"/>
      <c r="DQ15" s="600">
        <v>868703</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5552944</v>
      </c>
      <c r="S16" s="592"/>
      <c r="T16" s="592"/>
      <c r="U16" s="592"/>
      <c r="V16" s="592"/>
      <c r="W16" s="592"/>
      <c r="X16" s="592"/>
      <c r="Y16" s="593"/>
      <c r="Z16" s="594">
        <v>49.8</v>
      </c>
      <c r="AA16" s="594"/>
      <c r="AB16" s="594"/>
      <c r="AC16" s="594"/>
      <c r="AD16" s="595">
        <v>5078560</v>
      </c>
      <c r="AE16" s="595"/>
      <c r="AF16" s="595"/>
      <c r="AG16" s="595"/>
      <c r="AH16" s="595"/>
      <c r="AI16" s="595"/>
      <c r="AJ16" s="595"/>
      <c r="AK16" s="595"/>
      <c r="AL16" s="596">
        <v>73.8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116563</v>
      </c>
      <c r="CS16" s="592"/>
      <c r="CT16" s="592"/>
      <c r="CU16" s="592"/>
      <c r="CV16" s="592"/>
      <c r="CW16" s="592"/>
      <c r="CX16" s="592"/>
      <c r="CY16" s="593"/>
      <c r="CZ16" s="594">
        <v>1.1000000000000001</v>
      </c>
      <c r="DA16" s="594"/>
      <c r="DB16" s="594"/>
      <c r="DC16" s="594"/>
      <c r="DD16" s="600" t="s">
        <v>112</v>
      </c>
      <c r="DE16" s="592"/>
      <c r="DF16" s="592"/>
      <c r="DG16" s="592"/>
      <c r="DH16" s="592"/>
      <c r="DI16" s="592"/>
      <c r="DJ16" s="592"/>
      <c r="DK16" s="592"/>
      <c r="DL16" s="592"/>
      <c r="DM16" s="592"/>
      <c r="DN16" s="592"/>
      <c r="DO16" s="592"/>
      <c r="DP16" s="593"/>
      <c r="DQ16" s="600">
        <v>40773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5078560</v>
      </c>
      <c r="S17" s="592"/>
      <c r="T17" s="592"/>
      <c r="U17" s="592"/>
      <c r="V17" s="592"/>
      <c r="W17" s="592"/>
      <c r="X17" s="592"/>
      <c r="Y17" s="593"/>
      <c r="Z17" s="594">
        <v>45.6</v>
      </c>
      <c r="AA17" s="594"/>
      <c r="AB17" s="594"/>
      <c r="AC17" s="594"/>
      <c r="AD17" s="595">
        <v>5078560</v>
      </c>
      <c r="AE17" s="595"/>
      <c r="AF17" s="595"/>
      <c r="AG17" s="595"/>
      <c r="AH17" s="595"/>
      <c r="AI17" s="595"/>
      <c r="AJ17" s="595"/>
      <c r="AK17" s="595"/>
      <c r="AL17" s="596">
        <v>73.8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1394899</v>
      </c>
      <c r="CS17" s="592"/>
      <c r="CT17" s="592"/>
      <c r="CU17" s="592"/>
      <c r="CV17" s="592"/>
      <c r="CW17" s="592"/>
      <c r="CX17" s="592"/>
      <c r="CY17" s="593"/>
      <c r="CZ17" s="594">
        <v>13.1</v>
      </c>
      <c r="DA17" s="594"/>
      <c r="DB17" s="594"/>
      <c r="DC17" s="594"/>
      <c r="DD17" s="600" t="s">
        <v>112</v>
      </c>
      <c r="DE17" s="592"/>
      <c r="DF17" s="592"/>
      <c r="DG17" s="592"/>
      <c r="DH17" s="592"/>
      <c r="DI17" s="592"/>
      <c r="DJ17" s="592"/>
      <c r="DK17" s="592"/>
      <c r="DL17" s="592"/>
      <c r="DM17" s="592"/>
      <c r="DN17" s="592"/>
      <c r="DO17" s="592"/>
      <c r="DP17" s="593"/>
      <c r="DQ17" s="600">
        <v>1322450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474384</v>
      </c>
      <c r="S18" s="592"/>
      <c r="T18" s="592"/>
      <c r="U18" s="592"/>
      <c r="V18" s="592"/>
      <c r="W18" s="592"/>
      <c r="X18" s="592"/>
      <c r="Y18" s="593"/>
      <c r="Z18" s="594">
        <v>4.3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7330713</v>
      </c>
      <c r="S20" s="592"/>
      <c r="T20" s="592"/>
      <c r="U20" s="592"/>
      <c r="V20" s="592"/>
      <c r="W20" s="592"/>
      <c r="X20" s="592"/>
      <c r="Y20" s="593"/>
      <c r="Z20" s="594">
        <v>65.8</v>
      </c>
      <c r="AA20" s="594"/>
      <c r="AB20" s="594"/>
      <c r="AC20" s="594"/>
      <c r="AD20" s="595">
        <v>6856329</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10637822</v>
      </c>
      <c r="CS20" s="592"/>
      <c r="CT20" s="592"/>
      <c r="CU20" s="592"/>
      <c r="CV20" s="592"/>
      <c r="CW20" s="592"/>
      <c r="CX20" s="592"/>
      <c r="CY20" s="593"/>
      <c r="CZ20" s="594">
        <v>100</v>
      </c>
      <c r="DA20" s="594"/>
      <c r="DB20" s="594"/>
      <c r="DC20" s="594"/>
      <c r="DD20" s="600">
        <v>2063679</v>
      </c>
      <c r="DE20" s="592"/>
      <c r="DF20" s="592"/>
      <c r="DG20" s="592"/>
      <c r="DH20" s="592"/>
      <c r="DI20" s="592"/>
      <c r="DJ20" s="592"/>
      <c r="DK20" s="592"/>
      <c r="DL20" s="592"/>
      <c r="DM20" s="592"/>
      <c r="DN20" s="592"/>
      <c r="DO20" s="592"/>
      <c r="DP20" s="593"/>
      <c r="DQ20" s="600">
        <v>7689308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3062</v>
      </c>
      <c r="S21" s="592"/>
      <c r="T21" s="592"/>
      <c r="U21" s="592"/>
      <c r="V21" s="592"/>
      <c r="W21" s="592"/>
      <c r="X21" s="592"/>
      <c r="Y21" s="593"/>
      <c r="Z21" s="594">
        <v>0</v>
      </c>
      <c r="AA21" s="594"/>
      <c r="AB21" s="594"/>
      <c r="AC21" s="594"/>
      <c r="AD21" s="595">
        <v>3062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57065</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180203</v>
      </c>
      <c r="S23" s="592"/>
      <c r="T23" s="592"/>
      <c r="U23" s="592"/>
      <c r="V23" s="592"/>
      <c r="W23" s="592"/>
      <c r="X23" s="592"/>
      <c r="Y23" s="593"/>
      <c r="Z23" s="594">
        <v>1.6</v>
      </c>
      <c r="AA23" s="594"/>
      <c r="AB23" s="594"/>
      <c r="AC23" s="594"/>
      <c r="AD23" s="595">
        <v>2240</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11098</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4154617</v>
      </c>
      <c r="CS24" s="581"/>
      <c r="CT24" s="581"/>
      <c r="CU24" s="581"/>
      <c r="CV24" s="581"/>
      <c r="CW24" s="581"/>
      <c r="CX24" s="581"/>
      <c r="CY24" s="582"/>
      <c r="CZ24" s="618">
        <v>39.1</v>
      </c>
      <c r="DA24" s="619"/>
      <c r="DB24" s="619"/>
      <c r="DC24" s="620"/>
      <c r="DD24" s="617">
        <v>3427133</v>
      </c>
      <c r="DE24" s="581"/>
      <c r="DF24" s="581"/>
      <c r="DG24" s="581"/>
      <c r="DH24" s="581"/>
      <c r="DI24" s="581"/>
      <c r="DJ24" s="581"/>
      <c r="DK24" s="582"/>
      <c r="DL24" s="617">
        <v>3376396</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1128893</v>
      </c>
      <c r="S25" s="592"/>
      <c r="T25" s="592"/>
      <c r="U25" s="592"/>
      <c r="V25" s="592"/>
      <c r="W25" s="592"/>
      <c r="X25" s="592"/>
      <c r="Y25" s="593"/>
      <c r="Z25" s="594">
        <v>10.1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1895703</v>
      </c>
      <c r="CS25" s="623"/>
      <c r="CT25" s="623"/>
      <c r="CU25" s="623"/>
      <c r="CV25" s="623"/>
      <c r="CW25" s="623"/>
      <c r="CX25" s="623"/>
      <c r="CY25" s="624"/>
      <c r="CZ25" s="625">
        <v>17.8</v>
      </c>
      <c r="DA25" s="626"/>
      <c r="DB25" s="626"/>
      <c r="DC25" s="627"/>
      <c r="DD25" s="600">
        <v>1833495</v>
      </c>
      <c r="DE25" s="623"/>
      <c r="DF25" s="623"/>
      <c r="DG25" s="623"/>
      <c r="DH25" s="623"/>
      <c r="DI25" s="623"/>
      <c r="DJ25" s="623"/>
      <c r="DK25" s="624"/>
      <c r="DL25" s="600">
        <v>1818568</v>
      </c>
      <c r="DM25" s="623"/>
      <c r="DN25" s="623"/>
      <c r="DO25" s="623"/>
      <c r="DP25" s="623"/>
      <c r="DQ25" s="623"/>
      <c r="DR25" s="623"/>
      <c r="DS25" s="623"/>
      <c r="DT25" s="623"/>
      <c r="DU25" s="623"/>
      <c r="DV25" s="624"/>
      <c r="DW25" s="596">
        <v>26</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1094491</v>
      </c>
      <c r="CS26" s="592"/>
      <c r="CT26" s="592"/>
      <c r="CU26" s="592"/>
      <c r="CV26" s="592"/>
      <c r="CW26" s="592"/>
      <c r="CX26" s="592"/>
      <c r="CY26" s="593"/>
      <c r="CZ26" s="625">
        <v>10.3</v>
      </c>
      <c r="DA26" s="626"/>
      <c r="DB26" s="626"/>
      <c r="DC26" s="627"/>
      <c r="DD26" s="600">
        <v>1094491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1028420</v>
      </c>
      <c r="S27" s="592"/>
      <c r="T27" s="592"/>
      <c r="U27" s="592"/>
      <c r="V27" s="592"/>
      <c r="W27" s="592"/>
      <c r="X27" s="592"/>
      <c r="Y27" s="593"/>
      <c r="Z27" s="594">
        <v>9.1999999999999993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1423558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864015</v>
      </c>
      <c r="CS27" s="623"/>
      <c r="CT27" s="623"/>
      <c r="CU27" s="623"/>
      <c r="CV27" s="623"/>
      <c r="CW27" s="623"/>
      <c r="CX27" s="623"/>
      <c r="CY27" s="624"/>
      <c r="CZ27" s="625">
        <v>8.1</v>
      </c>
      <c r="DA27" s="626"/>
      <c r="DB27" s="626"/>
      <c r="DC27" s="627"/>
      <c r="DD27" s="600">
        <v>271188</v>
      </c>
      <c r="DE27" s="623"/>
      <c r="DF27" s="623"/>
      <c r="DG27" s="623"/>
      <c r="DH27" s="623"/>
      <c r="DI27" s="623"/>
      <c r="DJ27" s="623"/>
      <c r="DK27" s="624"/>
      <c r="DL27" s="600">
        <v>235378</v>
      </c>
      <c r="DM27" s="623"/>
      <c r="DN27" s="623"/>
      <c r="DO27" s="623"/>
      <c r="DP27" s="623"/>
      <c r="DQ27" s="623"/>
      <c r="DR27" s="623"/>
      <c r="DS27" s="623"/>
      <c r="DT27" s="623"/>
      <c r="DU27" s="623"/>
      <c r="DV27" s="624"/>
      <c r="DW27" s="596">
        <v>3.4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49239</v>
      </c>
      <c r="S28" s="592"/>
      <c r="T28" s="592"/>
      <c r="U28" s="592"/>
      <c r="V28" s="592"/>
      <c r="W28" s="592"/>
      <c r="X28" s="592"/>
      <c r="Y28" s="593"/>
      <c r="Z28" s="594">
        <v>0.4</v>
      </c>
      <c r="AA28" s="594"/>
      <c r="AB28" s="594"/>
      <c r="AC28" s="594"/>
      <c r="AD28" s="595">
        <v>19276</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1394899</v>
      </c>
      <c r="CS28" s="592"/>
      <c r="CT28" s="592"/>
      <c r="CU28" s="592"/>
      <c r="CV28" s="592"/>
      <c r="CW28" s="592"/>
      <c r="CX28" s="592"/>
      <c r="CY28" s="593"/>
      <c r="CZ28" s="625">
        <v>13.1</v>
      </c>
      <c r="DA28" s="626"/>
      <c r="DB28" s="626"/>
      <c r="DC28" s="627"/>
      <c r="DD28" s="600">
        <v>1322450</v>
      </c>
      <c r="DE28" s="592"/>
      <c r="DF28" s="592"/>
      <c r="DG28" s="592"/>
      <c r="DH28" s="592"/>
      <c r="DI28" s="592"/>
      <c r="DJ28" s="592"/>
      <c r="DK28" s="593"/>
      <c r="DL28" s="600">
        <v>1322450</v>
      </c>
      <c r="DM28" s="592"/>
      <c r="DN28" s="592"/>
      <c r="DO28" s="592"/>
      <c r="DP28" s="592"/>
      <c r="DQ28" s="592"/>
      <c r="DR28" s="592"/>
      <c r="DS28" s="592"/>
      <c r="DT28" s="592"/>
      <c r="DU28" s="592"/>
      <c r="DV28" s="593"/>
      <c r="DW28" s="596">
        <v>18.899999999999999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32856</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1394899</v>
      </c>
      <c r="CS29" s="623"/>
      <c r="CT29" s="623"/>
      <c r="CU29" s="623"/>
      <c r="CV29" s="623"/>
      <c r="CW29" s="623"/>
      <c r="CX29" s="623"/>
      <c r="CY29" s="624"/>
      <c r="CZ29" s="625">
        <v>13.1</v>
      </c>
      <c r="DA29" s="626"/>
      <c r="DB29" s="626"/>
      <c r="DC29" s="627"/>
      <c r="DD29" s="600">
        <v>1322450</v>
      </c>
      <c r="DE29" s="623"/>
      <c r="DF29" s="623"/>
      <c r="DG29" s="623"/>
      <c r="DH29" s="623"/>
      <c r="DI29" s="623"/>
      <c r="DJ29" s="623"/>
      <c r="DK29" s="624"/>
      <c r="DL29" s="600">
        <v>1322450</v>
      </c>
      <c r="DM29" s="623"/>
      <c r="DN29" s="623"/>
      <c r="DO29" s="623"/>
      <c r="DP29" s="623"/>
      <c r="DQ29" s="623"/>
      <c r="DR29" s="623"/>
      <c r="DS29" s="623"/>
      <c r="DT29" s="623"/>
      <c r="DU29" s="623"/>
      <c r="DV29" s="624"/>
      <c r="DW29" s="596">
        <v>18.899999999999999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25129</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97.3</v>
      </c>
      <c r="BN30" s="650"/>
      <c r="BO30" s="650"/>
      <c r="BP30" s="650"/>
      <c r="BQ30" s="651"/>
      <c r="BR30" s="649">
        <v>99</v>
      </c>
      <c r="BS30" s="650"/>
      <c r="BT30" s="650"/>
      <c r="BU30" s="650"/>
      <c r="BV30" s="650"/>
      <c r="BW30" s="650"/>
      <c r="BX30" s="586">
        <v>97.2</v>
      </c>
      <c r="BY30" s="650"/>
      <c r="BZ30" s="650"/>
      <c r="CA30" s="650"/>
      <c r="CB30" s="651"/>
      <c r="CD30" s="654"/>
      <c r="CE30" s="655"/>
      <c r="CF30" s="605" t="s">
        <v>292</v>
      </c>
      <c r="CG30" s="606"/>
      <c r="CH30" s="606"/>
      <c r="CI30" s="606"/>
      <c r="CJ30" s="606"/>
      <c r="CK30" s="606"/>
      <c r="CL30" s="606"/>
      <c r="CM30" s="606"/>
      <c r="CN30" s="606"/>
      <c r="CO30" s="606"/>
      <c r="CP30" s="606"/>
      <c r="CQ30" s="607"/>
      <c r="CR30" s="591">
        <v>1268975</v>
      </c>
      <c r="CS30" s="592"/>
      <c r="CT30" s="592"/>
      <c r="CU30" s="592"/>
      <c r="CV30" s="592"/>
      <c r="CW30" s="592"/>
      <c r="CX30" s="592"/>
      <c r="CY30" s="593"/>
      <c r="CZ30" s="625">
        <v>11.9</v>
      </c>
      <c r="DA30" s="626"/>
      <c r="DB30" s="626"/>
      <c r="DC30" s="627"/>
      <c r="DD30" s="600">
        <v>1202505</v>
      </c>
      <c r="DE30" s="592"/>
      <c r="DF30" s="592"/>
      <c r="DG30" s="592"/>
      <c r="DH30" s="592"/>
      <c r="DI30" s="592"/>
      <c r="DJ30" s="592"/>
      <c r="DK30" s="593"/>
      <c r="DL30" s="600">
        <v>1202505</v>
      </c>
      <c r="DM30" s="592"/>
      <c r="DN30" s="592"/>
      <c r="DO30" s="592"/>
      <c r="DP30" s="592"/>
      <c r="DQ30" s="592"/>
      <c r="DR30" s="592"/>
      <c r="DS30" s="592"/>
      <c r="DT30" s="592"/>
      <c r="DU30" s="592"/>
      <c r="DV30" s="593"/>
      <c r="DW30" s="596">
        <v>17.2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575245</v>
      </c>
      <c r="S31" s="592"/>
      <c r="T31" s="592"/>
      <c r="U31" s="592"/>
      <c r="V31" s="592"/>
      <c r="W31" s="592"/>
      <c r="X31" s="592"/>
      <c r="Y31" s="593"/>
      <c r="Z31" s="594">
        <v>5.2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99.2</v>
      </c>
      <c r="BH31" s="623"/>
      <c r="BI31" s="623"/>
      <c r="BJ31" s="623"/>
      <c r="BK31" s="623"/>
      <c r="BL31" s="623"/>
      <c r="BM31" s="597">
        <v>97.6</v>
      </c>
      <c r="BN31" s="647"/>
      <c r="BO31" s="647"/>
      <c r="BP31" s="647"/>
      <c r="BQ31" s="648"/>
      <c r="BR31" s="646">
        <v>99</v>
      </c>
      <c r="BS31" s="623"/>
      <c r="BT31" s="623"/>
      <c r="BU31" s="623"/>
      <c r="BV31" s="623"/>
      <c r="BW31" s="623"/>
      <c r="BX31" s="597">
        <v>97.3</v>
      </c>
      <c r="BY31" s="647"/>
      <c r="BZ31" s="647"/>
      <c r="CA31" s="647"/>
      <c r="CB31" s="648"/>
      <c r="CD31" s="654"/>
      <c r="CE31" s="655"/>
      <c r="CF31" s="605" t="s">
        <v>296</v>
      </c>
      <c r="CG31" s="606"/>
      <c r="CH31" s="606"/>
      <c r="CI31" s="606"/>
      <c r="CJ31" s="606"/>
      <c r="CK31" s="606"/>
      <c r="CL31" s="606"/>
      <c r="CM31" s="606"/>
      <c r="CN31" s="606"/>
      <c r="CO31" s="606"/>
      <c r="CP31" s="606"/>
      <c r="CQ31" s="607"/>
      <c r="CR31" s="591">
        <v>125924</v>
      </c>
      <c r="CS31" s="623"/>
      <c r="CT31" s="623"/>
      <c r="CU31" s="623"/>
      <c r="CV31" s="623"/>
      <c r="CW31" s="623"/>
      <c r="CX31" s="623"/>
      <c r="CY31" s="624"/>
      <c r="CZ31" s="625">
        <v>1.2</v>
      </c>
      <c r="DA31" s="626"/>
      <c r="DB31" s="626"/>
      <c r="DC31" s="627"/>
      <c r="DD31" s="600">
        <v>119945</v>
      </c>
      <c r="DE31" s="623"/>
      <c r="DF31" s="623"/>
      <c r="DG31" s="623"/>
      <c r="DH31" s="623"/>
      <c r="DI31" s="623"/>
      <c r="DJ31" s="623"/>
      <c r="DK31" s="624"/>
      <c r="DL31" s="600">
        <v>119945</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142111</v>
      </c>
      <c r="S32" s="592"/>
      <c r="T32" s="592"/>
      <c r="U32" s="592"/>
      <c r="V32" s="592"/>
      <c r="W32" s="592"/>
      <c r="X32" s="592"/>
      <c r="Y32" s="593"/>
      <c r="Z32" s="594">
        <v>1.3</v>
      </c>
      <c r="AA32" s="594"/>
      <c r="AB32" s="594"/>
      <c r="AC32" s="594"/>
      <c r="AD32" s="595">
        <v>2109</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98.7</v>
      </c>
      <c r="BH32" s="659"/>
      <c r="BI32" s="659"/>
      <c r="BJ32" s="659"/>
      <c r="BK32" s="659"/>
      <c r="BL32" s="659"/>
      <c r="BM32" s="660">
        <v>96.9</v>
      </c>
      <c r="BN32" s="659"/>
      <c r="BO32" s="659"/>
      <c r="BP32" s="659"/>
      <c r="BQ32" s="661"/>
      <c r="BR32" s="658">
        <v>98.9</v>
      </c>
      <c r="BS32" s="659"/>
      <c r="BT32" s="659"/>
      <c r="BU32" s="659"/>
      <c r="BV32" s="659"/>
      <c r="BW32" s="659"/>
      <c r="BX32" s="660">
        <v>96.9</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583996</v>
      </c>
      <c r="S33" s="592"/>
      <c r="T33" s="592"/>
      <c r="U33" s="592"/>
      <c r="V33" s="592"/>
      <c r="W33" s="592"/>
      <c r="X33" s="592"/>
      <c r="Y33" s="593"/>
      <c r="Z33" s="594">
        <v>5.2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4302963</v>
      </c>
      <c r="CS33" s="623"/>
      <c r="CT33" s="623"/>
      <c r="CU33" s="623"/>
      <c r="CV33" s="623"/>
      <c r="CW33" s="623"/>
      <c r="CX33" s="623"/>
      <c r="CY33" s="624"/>
      <c r="CZ33" s="625">
        <v>40.4</v>
      </c>
      <c r="DA33" s="626"/>
      <c r="DB33" s="626"/>
      <c r="DC33" s="627"/>
      <c r="DD33" s="600">
        <v>3713933</v>
      </c>
      <c r="DE33" s="623"/>
      <c r="DF33" s="623"/>
      <c r="DG33" s="623"/>
      <c r="DH33" s="623"/>
      <c r="DI33" s="623"/>
      <c r="DJ33" s="623"/>
      <c r="DK33" s="624"/>
      <c r="DL33" s="600">
        <v>2741258</v>
      </c>
      <c r="DM33" s="623"/>
      <c r="DN33" s="623"/>
      <c r="DO33" s="623"/>
      <c r="DP33" s="623"/>
      <c r="DQ33" s="623"/>
      <c r="DR33" s="623"/>
      <c r="DS33" s="623"/>
      <c r="DT33" s="623"/>
      <c r="DU33" s="623"/>
      <c r="DV33" s="624"/>
      <c r="DW33" s="596">
        <v>39.200000000000003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1125303</v>
      </c>
      <c r="CS34" s="592"/>
      <c r="CT34" s="592"/>
      <c r="CU34" s="592"/>
      <c r="CV34" s="592"/>
      <c r="CW34" s="592"/>
      <c r="CX34" s="592"/>
      <c r="CY34" s="593"/>
      <c r="CZ34" s="625">
        <v>10.6</v>
      </c>
      <c r="DA34" s="626"/>
      <c r="DB34" s="626"/>
      <c r="DC34" s="627"/>
      <c r="DD34" s="600">
        <v>895927</v>
      </c>
      <c r="DE34" s="592"/>
      <c r="DF34" s="592"/>
      <c r="DG34" s="592"/>
      <c r="DH34" s="592"/>
      <c r="DI34" s="592"/>
      <c r="DJ34" s="592"/>
      <c r="DK34" s="593"/>
      <c r="DL34" s="600">
        <v>713451</v>
      </c>
      <c r="DM34" s="592"/>
      <c r="DN34" s="592"/>
      <c r="DO34" s="592"/>
      <c r="DP34" s="592"/>
      <c r="DQ34" s="592"/>
      <c r="DR34" s="592"/>
      <c r="DS34" s="592"/>
      <c r="DT34" s="592"/>
      <c r="DU34" s="592"/>
      <c r="DV34" s="593"/>
      <c r="DW34" s="596">
        <v>10.199999999999999</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108996</v>
      </c>
      <c r="S35" s="592"/>
      <c r="T35" s="592"/>
      <c r="U35" s="592"/>
      <c r="V35" s="592"/>
      <c r="W35" s="592"/>
      <c r="X35" s="592"/>
      <c r="Y35" s="593"/>
      <c r="Z35" s="594">
        <v>1</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1265483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156731</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52867</v>
      </c>
      <c r="CS35" s="623"/>
      <c r="CT35" s="623"/>
      <c r="CU35" s="623"/>
      <c r="CV35" s="623"/>
      <c r="CW35" s="623"/>
      <c r="CX35" s="623"/>
      <c r="CY35" s="624"/>
      <c r="CZ35" s="625">
        <v>0.5</v>
      </c>
      <c r="DA35" s="626"/>
      <c r="DB35" s="626"/>
      <c r="DC35" s="627"/>
      <c r="DD35" s="600">
        <v>43647</v>
      </c>
      <c r="DE35" s="623"/>
      <c r="DF35" s="623"/>
      <c r="DG35" s="623"/>
      <c r="DH35" s="623"/>
      <c r="DI35" s="623"/>
      <c r="DJ35" s="623"/>
      <c r="DK35" s="624"/>
      <c r="DL35" s="600" t="s">
        <v>112</v>
      </c>
      <c r="DM35" s="623"/>
      <c r="DN35" s="623"/>
      <c r="DO35" s="623"/>
      <c r="DP35" s="623"/>
      <c r="DQ35" s="623"/>
      <c r="DR35" s="623"/>
      <c r="DS35" s="623"/>
      <c r="DT35" s="623"/>
      <c r="DU35" s="623"/>
      <c r="DV35" s="624"/>
      <c r="DW35" s="596" t="s">
        <v>112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11148030</v>
      </c>
      <c r="S36" s="664"/>
      <c r="T36" s="664"/>
      <c r="U36" s="664"/>
      <c r="V36" s="664"/>
      <c r="W36" s="664"/>
      <c r="X36" s="664"/>
      <c r="Y36" s="665"/>
      <c r="Z36" s="666">
        <v>100</v>
      </c>
      <c r="AA36" s="666"/>
      <c r="AB36" s="666"/>
      <c r="AC36" s="666"/>
      <c r="AD36" s="667">
        <v>6883016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207767</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128270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1360634</v>
      </c>
      <c r="CS36" s="592"/>
      <c r="CT36" s="592"/>
      <c r="CU36" s="592"/>
      <c r="CV36" s="592"/>
      <c r="CW36" s="592"/>
      <c r="CX36" s="592"/>
      <c r="CY36" s="593"/>
      <c r="CZ36" s="625">
        <v>12.8</v>
      </c>
      <c r="DA36" s="626"/>
      <c r="DB36" s="626"/>
      <c r="DC36" s="627"/>
      <c r="DD36" s="600">
        <v>1199690</v>
      </c>
      <c r="DE36" s="592"/>
      <c r="DF36" s="592"/>
      <c r="DG36" s="592"/>
      <c r="DH36" s="592"/>
      <c r="DI36" s="592"/>
      <c r="DJ36" s="592"/>
      <c r="DK36" s="593"/>
      <c r="DL36" s="600">
        <v>1147525</v>
      </c>
      <c r="DM36" s="592"/>
      <c r="DN36" s="592"/>
      <c r="DO36" s="592"/>
      <c r="DP36" s="592"/>
      <c r="DQ36" s="592"/>
      <c r="DR36" s="592"/>
      <c r="DS36" s="592"/>
      <c r="DT36" s="592"/>
      <c r="DU36" s="592"/>
      <c r="DV36" s="593"/>
      <c r="DW36" s="596">
        <v>16.399999999999999</v>
      </c>
      <c r="DX36" s="621"/>
      <c r="DY36" s="621"/>
      <c r="DZ36" s="621"/>
      <c r="EA36" s="621"/>
      <c r="EB36" s="621"/>
      <c r="EC36" s="622"/>
    </row>
    <row r="37" spans="2:133" ht="11.25" customHeight="1">
      <c r="AQ37" s="670" t="s">
        <v>314</v>
      </c>
      <c r="AR37" s="671"/>
      <c r="AS37" s="671"/>
      <c r="AT37" s="671"/>
      <c r="AU37" s="671"/>
      <c r="AV37" s="671"/>
      <c r="AW37" s="671"/>
      <c r="AX37" s="671"/>
      <c r="AY37" s="672"/>
      <c r="AZ37" s="591">
        <v>135842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3052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704160</v>
      </c>
      <c r="CS37" s="623"/>
      <c r="CT37" s="623"/>
      <c r="CU37" s="623"/>
      <c r="CV37" s="623"/>
      <c r="CW37" s="623"/>
      <c r="CX37" s="623"/>
      <c r="CY37" s="624"/>
      <c r="CZ37" s="625">
        <v>6.6</v>
      </c>
      <c r="DA37" s="626"/>
      <c r="DB37" s="626"/>
      <c r="DC37" s="627"/>
      <c r="DD37" s="600">
        <v>704160</v>
      </c>
      <c r="DE37" s="623"/>
      <c r="DF37" s="623"/>
      <c r="DG37" s="623"/>
      <c r="DH37" s="623"/>
      <c r="DI37" s="623"/>
      <c r="DJ37" s="623"/>
      <c r="DK37" s="624"/>
      <c r="DL37" s="600">
        <v>663492</v>
      </c>
      <c r="DM37" s="623"/>
      <c r="DN37" s="623"/>
      <c r="DO37" s="623"/>
      <c r="DP37" s="623"/>
      <c r="DQ37" s="623"/>
      <c r="DR37" s="623"/>
      <c r="DS37" s="623"/>
      <c r="DT37" s="623"/>
      <c r="DU37" s="623"/>
      <c r="DV37" s="624"/>
      <c r="DW37" s="596">
        <v>9.5</v>
      </c>
      <c r="DX37" s="621"/>
      <c r="DY37" s="621"/>
      <c r="DZ37" s="621"/>
      <c r="EA37" s="621"/>
      <c r="EB37" s="621"/>
      <c r="EC37" s="622"/>
    </row>
    <row r="38" spans="2:133" ht="11.25" customHeight="1">
      <c r="AQ38" s="670" t="s">
        <v>317</v>
      </c>
      <c r="AR38" s="671"/>
      <c r="AS38" s="671"/>
      <c r="AT38" s="671"/>
      <c r="AU38" s="671"/>
      <c r="AV38" s="671"/>
      <c r="AW38" s="671"/>
      <c r="AX38" s="671"/>
      <c r="AY38" s="672"/>
      <c r="AZ38" s="591">
        <v>55390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5458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1210093</v>
      </c>
      <c r="CS38" s="592"/>
      <c r="CT38" s="592"/>
      <c r="CU38" s="592"/>
      <c r="CV38" s="592"/>
      <c r="CW38" s="592"/>
      <c r="CX38" s="592"/>
      <c r="CY38" s="593"/>
      <c r="CZ38" s="625">
        <v>11.4</v>
      </c>
      <c r="DA38" s="626"/>
      <c r="DB38" s="626"/>
      <c r="DC38" s="627"/>
      <c r="DD38" s="600">
        <v>1063640</v>
      </c>
      <c r="DE38" s="592"/>
      <c r="DF38" s="592"/>
      <c r="DG38" s="592"/>
      <c r="DH38" s="592"/>
      <c r="DI38" s="592"/>
      <c r="DJ38" s="592"/>
      <c r="DK38" s="593"/>
      <c r="DL38" s="600">
        <v>879802</v>
      </c>
      <c r="DM38" s="592"/>
      <c r="DN38" s="592"/>
      <c r="DO38" s="592"/>
      <c r="DP38" s="592"/>
      <c r="DQ38" s="592"/>
      <c r="DR38" s="592"/>
      <c r="DS38" s="592"/>
      <c r="DT38" s="592"/>
      <c r="DU38" s="592"/>
      <c r="DV38" s="593"/>
      <c r="DW38" s="596">
        <v>12.6</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509212</v>
      </c>
      <c r="CS39" s="623"/>
      <c r="CT39" s="623"/>
      <c r="CU39" s="623"/>
      <c r="CV39" s="623"/>
      <c r="CW39" s="623"/>
      <c r="CX39" s="623"/>
      <c r="CY39" s="624"/>
      <c r="CZ39" s="625">
        <v>4.8</v>
      </c>
      <c r="DA39" s="626"/>
      <c r="DB39" s="626"/>
      <c r="DC39" s="627"/>
      <c r="DD39" s="600">
        <v>472211</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139896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123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44854</v>
      </c>
      <c r="CS40" s="592"/>
      <c r="CT40" s="592"/>
      <c r="CU40" s="592"/>
      <c r="CV40" s="592"/>
      <c r="CW40" s="592"/>
      <c r="CX40" s="592"/>
      <c r="CY40" s="593"/>
      <c r="CZ40" s="625">
        <v>0.4</v>
      </c>
      <c r="DA40" s="626"/>
      <c r="DB40" s="626"/>
      <c r="DC40" s="627"/>
      <c r="DD40" s="600">
        <v>38818</v>
      </c>
      <c r="DE40" s="592"/>
      <c r="DF40" s="592"/>
      <c r="DG40" s="592"/>
      <c r="DH40" s="592"/>
      <c r="DI40" s="592"/>
      <c r="DJ40" s="592"/>
      <c r="DK40" s="593"/>
      <c r="DL40" s="600">
        <v>480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726588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2180242</v>
      </c>
      <c r="CS42" s="592"/>
      <c r="CT42" s="592"/>
      <c r="CU42" s="592"/>
      <c r="CV42" s="592"/>
      <c r="CW42" s="592"/>
      <c r="CX42" s="592"/>
      <c r="CY42" s="593"/>
      <c r="CZ42" s="625">
        <v>20.5</v>
      </c>
      <c r="DA42" s="674"/>
      <c r="DB42" s="674"/>
      <c r="DC42" s="675"/>
      <c r="DD42" s="600">
        <v>548242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18854</v>
      </c>
      <c r="CS43" s="623"/>
      <c r="CT43" s="623"/>
      <c r="CU43" s="623"/>
      <c r="CV43" s="623"/>
      <c r="CW43" s="623"/>
      <c r="CX43" s="623"/>
      <c r="CY43" s="624"/>
      <c r="CZ43" s="625">
        <v>0.2</v>
      </c>
      <c r="DA43" s="626"/>
      <c r="DB43" s="626"/>
      <c r="DC43" s="627"/>
      <c r="DD43" s="600">
        <v>18854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2063679</v>
      </c>
      <c r="CS44" s="592"/>
      <c r="CT44" s="592"/>
      <c r="CU44" s="592"/>
      <c r="CV44" s="592"/>
      <c r="CW44" s="592"/>
      <c r="CX44" s="592"/>
      <c r="CY44" s="593"/>
      <c r="CZ44" s="625">
        <v>19.399999999999999</v>
      </c>
      <c r="DA44" s="674"/>
      <c r="DB44" s="674"/>
      <c r="DC44" s="675"/>
      <c r="DD44" s="600">
        <v>507469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1151629</v>
      </c>
      <c r="CS45" s="623"/>
      <c r="CT45" s="623"/>
      <c r="CU45" s="623"/>
      <c r="CV45" s="623"/>
      <c r="CW45" s="623"/>
      <c r="CX45" s="623"/>
      <c r="CY45" s="624"/>
      <c r="CZ45" s="625">
        <v>10.8</v>
      </c>
      <c r="DA45" s="626"/>
      <c r="DB45" s="626"/>
      <c r="DC45" s="627"/>
      <c r="DD45" s="600">
        <v>72289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864439</v>
      </c>
      <c r="CS46" s="592"/>
      <c r="CT46" s="592"/>
      <c r="CU46" s="592"/>
      <c r="CV46" s="592"/>
      <c r="CW46" s="592"/>
      <c r="CX46" s="592"/>
      <c r="CY46" s="593"/>
      <c r="CZ46" s="625">
        <v>8.1</v>
      </c>
      <c r="DA46" s="674"/>
      <c r="DB46" s="674"/>
      <c r="DC46" s="675"/>
      <c r="DD46" s="600">
        <v>388964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116563</v>
      </c>
      <c r="CS47" s="623"/>
      <c r="CT47" s="623"/>
      <c r="CU47" s="623"/>
      <c r="CV47" s="623"/>
      <c r="CW47" s="623"/>
      <c r="CX47" s="623"/>
      <c r="CY47" s="624"/>
      <c r="CZ47" s="625">
        <v>1.1000000000000001</v>
      </c>
      <c r="DA47" s="626"/>
      <c r="DB47" s="626"/>
      <c r="DC47" s="627"/>
      <c r="DD47" s="600">
        <v>40773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10637822</v>
      </c>
      <c r="CS49" s="659"/>
      <c r="CT49" s="659"/>
      <c r="CU49" s="659"/>
      <c r="CV49" s="659"/>
      <c r="CW49" s="659"/>
      <c r="CX49" s="659"/>
      <c r="CY49" s="686"/>
      <c r="CZ49" s="687">
        <v>100</v>
      </c>
      <c r="DA49" s="688"/>
      <c r="DB49" s="688"/>
      <c r="DC49" s="689"/>
      <c r="DD49" s="690">
        <v>7689308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11145</v>
      </c>
      <c r="R7" s="721"/>
      <c r="S7" s="721"/>
      <c r="T7" s="721"/>
      <c r="U7" s="721"/>
      <c r="V7" s="721">
        <v>10635</v>
      </c>
      <c r="W7" s="721"/>
      <c r="X7" s="721"/>
      <c r="Y7" s="721"/>
      <c r="Z7" s="721"/>
      <c r="AA7" s="721">
        <v>510</v>
      </c>
      <c r="AB7" s="721"/>
      <c r="AC7" s="721"/>
      <c r="AD7" s="721"/>
      <c r="AE7" s="722"/>
      <c r="AF7" s="723">
        <v>455</v>
      </c>
      <c r="AG7" s="724"/>
      <c r="AH7" s="724"/>
      <c r="AI7" s="724"/>
      <c r="AJ7" s="725"/>
      <c r="AK7" s="760">
        <v>6813</v>
      </c>
      <c r="AL7" s="761"/>
      <c r="AM7" s="761"/>
      <c r="AN7" s="761"/>
      <c r="AO7" s="761"/>
      <c r="AP7" s="761">
        <v>9680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536</v>
      </c>
      <c r="BT7" s="765"/>
      <c r="BU7" s="765"/>
      <c r="BV7" s="765"/>
      <c r="BW7" s="765"/>
      <c r="BX7" s="765"/>
      <c r="BY7" s="765"/>
      <c r="BZ7" s="765"/>
      <c r="CA7" s="765"/>
      <c r="CB7" s="765"/>
      <c r="CC7" s="765"/>
      <c r="CD7" s="765"/>
      <c r="CE7" s="765"/>
      <c r="CF7" s="765"/>
      <c r="CG7" s="766"/>
      <c r="CH7" s="757">
        <v>3</v>
      </c>
      <c r="CI7" s="758"/>
      <c r="CJ7" s="758"/>
      <c r="CK7" s="758"/>
      <c r="CL7" s="759"/>
      <c r="CM7" s="757">
        <v>92</v>
      </c>
      <c r="CN7" s="758"/>
      <c r="CO7" s="758"/>
      <c r="CP7" s="758"/>
      <c r="CQ7" s="759"/>
      <c r="CR7" s="757">
        <v>35</v>
      </c>
      <c r="CS7" s="758"/>
      <c r="CT7" s="758"/>
      <c r="CU7" s="758"/>
      <c r="CV7" s="759"/>
      <c r="CW7" s="757" t="s">
        <v>478</v>
      </c>
      <c r="CX7" s="758"/>
      <c r="CY7" s="758"/>
      <c r="CZ7" s="758"/>
      <c r="DA7" s="759"/>
      <c r="DB7" s="757" t="s">
        <v>478</v>
      </c>
      <c r="DC7" s="758"/>
      <c r="DD7" s="758"/>
      <c r="DE7" s="758"/>
      <c r="DF7" s="759"/>
      <c r="DG7" s="757" t="s">
        <v>478</v>
      </c>
      <c r="DH7" s="758"/>
      <c r="DI7" s="758"/>
      <c r="DJ7" s="758"/>
      <c r="DK7" s="759"/>
      <c r="DL7" s="757" t="s">
        <v>478</v>
      </c>
      <c r="DM7" s="758"/>
      <c r="DN7" s="758"/>
      <c r="DO7" s="758"/>
      <c r="DP7" s="759"/>
      <c r="DQ7" s="757" t="s">
        <v>478</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11</v>
      </c>
      <c r="R8" s="745"/>
      <c r="S8" s="745"/>
      <c r="T8" s="745"/>
      <c r="U8" s="745"/>
      <c r="V8" s="745">
        <v>11</v>
      </c>
      <c r="W8" s="745"/>
      <c r="X8" s="745"/>
      <c r="Y8" s="745"/>
      <c r="Z8" s="745"/>
      <c r="AA8" s="745" t="s">
        <v>555</v>
      </c>
      <c r="AB8" s="745"/>
      <c r="AC8" s="745"/>
      <c r="AD8" s="745"/>
      <c r="AE8" s="746"/>
      <c r="AF8" s="747" t="s">
        <v>112</v>
      </c>
      <c r="AG8" s="748"/>
      <c r="AH8" s="748"/>
      <c r="AI8" s="748"/>
      <c r="AJ8" s="749"/>
      <c r="AK8" s="750">
        <v>3</v>
      </c>
      <c r="AL8" s="751"/>
      <c r="AM8" s="751"/>
      <c r="AN8" s="751"/>
      <c r="AO8" s="751"/>
      <c r="AP8" s="751">
        <v>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537</v>
      </c>
      <c r="BT8" s="755"/>
      <c r="BU8" s="755"/>
      <c r="BV8" s="755"/>
      <c r="BW8" s="755"/>
      <c r="BX8" s="755"/>
      <c r="BY8" s="755"/>
      <c r="BZ8" s="755"/>
      <c r="CA8" s="755"/>
      <c r="CB8" s="755"/>
      <c r="CC8" s="755"/>
      <c r="CD8" s="755"/>
      <c r="CE8" s="755"/>
      <c r="CF8" s="755"/>
      <c r="CG8" s="756"/>
      <c r="CH8" s="767">
        <v>0</v>
      </c>
      <c r="CI8" s="768"/>
      <c r="CJ8" s="768"/>
      <c r="CK8" s="768"/>
      <c r="CL8" s="769"/>
      <c r="CM8" s="767">
        <v>0</v>
      </c>
      <c r="CN8" s="768"/>
      <c r="CO8" s="768"/>
      <c r="CP8" s="768"/>
      <c r="CQ8" s="769"/>
      <c r="CR8" s="767">
        <v>0</v>
      </c>
      <c r="CS8" s="768"/>
      <c r="CT8" s="768"/>
      <c r="CU8" s="768"/>
      <c r="CV8" s="769"/>
      <c r="CW8" s="767" t="s">
        <v>478</v>
      </c>
      <c r="CX8" s="768"/>
      <c r="CY8" s="768"/>
      <c r="CZ8" s="768"/>
      <c r="DA8" s="769"/>
      <c r="DB8" s="767" t="s">
        <v>478</v>
      </c>
      <c r="DC8" s="768"/>
      <c r="DD8" s="768"/>
      <c r="DE8" s="768"/>
      <c r="DF8" s="769"/>
      <c r="DG8" s="767" t="s">
        <v>478</v>
      </c>
      <c r="DH8" s="768"/>
      <c r="DI8" s="768"/>
      <c r="DJ8" s="768"/>
      <c r="DK8" s="769"/>
      <c r="DL8" s="767" t="s">
        <v>478</v>
      </c>
      <c r="DM8" s="768"/>
      <c r="DN8" s="768"/>
      <c r="DO8" s="768"/>
      <c r="DP8" s="769"/>
      <c r="DQ8" s="767" t="s">
        <v>478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538</v>
      </c>
      <c r="BT9" s="755"/>
      <c r="BU9" s="755"/>
      <c r="BV9" s="755"/>
      <c r="BW9" s="755"/>
      <c r="BX9" s="755"/>
      <c r="BY9" s="755"/>
      <c r="BZ9" s="755"/>
      <c r="CA9" s="755"/>
      <c r="CB9" s="755"/>
      <c r="CC9" s="755"/>
      <c r="CD9" s="755"/>
      <c r="CE9" s="755"/>
      <c r="CF9" s="755"/>
      <c r="CG9" s="756"/>
      <c r="CH9" s="767">
        <v>-1</v>
      </c>
      <c r="CI9" s="768"/>
      <c r="CJ9" s="768"/>
      <c r="CK9" s="768"/>
      <c r="CL9" s="769"/>
      <c r="CM9" s="767">
        <v>241</v>
      </c>
      <c r="CN9" s="768"/>
      <c r="CO9" s="768"/>
      <c r="CP9" s="768"/>
      <c r="CQ9" s="769"/>
      <c r="CR9" s="767">
        <v>115</v>
      </c>
      <c r="CS9" s="768"/>
      <c r="CT9" s="768"/>
      <c r="CU9" s="768"/>
      <c r="CV9" s="769"/>
      <c r="CW9" s="767" t="s">
        <v>541</v>
      </c>
      <c r="CX9" s="768"/>
      <c r="CY9" s="768"/>
      <c r="CZ9" s="768"/>
      <c r="DA9" s="769"/>
      <c r="DB9" s="767" t="s">
        <v>478</v>
      </c>
      <c r="DC9" s="768"/>
      <c r="DD9" s="768"/>
      <c r="DE9" s="768"/>
      <c r="DF9" s="769"/>
      <c r="DG9" s="767" t="s">
        <v>478</v>
      </c>
      <c r="DH9" s="768"/>
      <c r="DI9" s="768"/>
      <c r="DJ9" s="768"/>
      <c r="DK9" s="769"/>
      <c r="DL9" s="767" t="s">
        <v>478</v>
      </c>
      <c r="DM9" s="768"/>
      <c r="DN9" s="768"/>
      <c r="DO9" s="768"/>
      <c r="DP9" s="769"/>
      <c r="DQ9" s="767" t="s">
        <v>478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539</v>
      </c>
      <c r="BT10" s="755"/>
      <c r="BU10" s="755"/>
      <c r="BV10" s="755"/>
      <c r="BW10" s="755"/>
      <c r="BX10" s="755"/>
      <c r="BY10" s="755"/>
      <c r="BZ10" s="755"/>
      <c r="CA10" s="755"/>
      <c r="CB10" s="755"/>
      <c r="CC10" s="755"/>
      <c r="CD10" s="755"/>
      <c r="CE10" s="755"/>
      <c r="CF10" s="755"/>
      <c r="CG10" s="756"/>
      <c r="CH10" s="767">
        <v>0</v>
      </c>
      <c r="CI10" s="768"/>
      <c r="CJ10" s="768"/>
      <c r="CK10" s="768"/>
      <c r="CL10" s="769"/>
      <c r="CM10" s="767">
        <v>26</v>
      </c>
      <c r="CN10" s="768"/>
      <c r="CO10" s="768"/>
      <c r="CP10" s="768"/>
      <c r="CQ10" s="769"/>
      <c r="CR10" s="767">
        <v>20</v>
      </c>
      <c r="CS10" s="768"/>
      <c r="CT10" s="768"/>
      <c r="CU10" s="768"/>
      <c r="CV10" s="769"/>
      <c r="CW10" s="767" t="s">
        <v>478</v>
      </c>
      <c r="CX10" s="768"/>
      <c r="CY10" s="768"/>
      <c r="CZ10" s="768"/>
      <c r="DA10" s="769"/>
      <c r="DB10" s="767" t="s">
        <v>478</v>
      </c>
      <c r="DC10" s="768"/>
      <c r="DD10" s="768"/>
      <c r="DE10" s="768"/>
      <c r="DF10" s="769"/>
      <c r="DG10" s="767" t="s">
        <v>478</v>
      </c>
      <c r="DH10" s="768"/>
      <c r="DI10" s="768"/>
      <c r="DJ10" s="768"/>
      <c r="DK10" s="769"/>
      <c r="DL10" s="767" t="s">
        <v>478</v>
      </c>
      <c r="DM10" s="768"/>
      <c r="DN10" s="768"/>
      <c r="DO10" s="768"/>
      <c r="DP10" s="769"/>
      <c r="DQ10" s="767" t="s">
        <v>478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540</v>
      </c>
      <c r="BT11" s="755"/>
      <c r="BU11" s="755"/>
      <c r="BV11" s="755"/>
      <c r="BW11" s="755"/>
      <c r="BX11" s="755"/>
      <c r="BY11" s="755"/>
      <c r="BZ11" s="755"/>
      <c r="CA11" s="755"/>
      <c r="CB11" s="755"/>
      <c r="CC11" s="755"/>
      <c r="CD11" s="755"/>
      <c r="CE11" s="755"/>
      <c r="CF11" s="755"/>
      <c r="CG11" s="756"/>
      <c r="CH11" s="767">
        <v>9</v>
      </c>
      <c r="CI11" s="768"/>
      <c r="CJ11" s="768"/>
      <c r="CK11" s="768"/>
      <c r="CL11" s="769"/>
      <c r="CM11" s="767">
        <v>42</v>
      </c>
      <c r="CN11" s="768"/>
      <c r="CO11" s="768"/>
      <c r="CP11" s="768"/>
      <c r="CQ11" s="769"/>
      <c r="CR11" s="767">
        <v>5</v>
      </c>
      <c r="CS11" s="768"/>
      <c r="CT11" s="768"/>
      <c r="CU11" s="768"/>
      <c r="CV11" s="769"/>
      <c r="CW11" s="767" t="s">
        <v>478</v>
      </c>
      <c r="CX11" s="768"/>
      <c r="CY11" s="768"/>
      <c r="CZ11" s="768"/>
      <c r="DA11" s="769"/>
      <c r="DB11" s="767" t="s">
        <v>478</v>
      </c>
      <c r="DC11" s="768"/>
      <c r="DD11" s="768"/>
      <c r="DE11" s="768"/>
      <c r="DF11" s="769"/>
      <c r="DG11" s="767" t="s">
        <v>478</v>
      </c>
      <c r="DH11" s="768"/>
      <c r="DI11" s="768"/>
      <c r="DJ11" s="768"/>
      <c r="DK11" s="769"/>
      <c r="DL11" s="767" t="s">
        <v>478</v>
      </c>
      <c r="DM11" s="768"/>
      <c r="DN11" s="768"/>
      <c r="DO11" s="768"/>
      <c r="DP11" s="769"/>
      <c r="DQ11" s="767" t="s">
        <v>478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11148</v>
      </c>
      <c r="R23" s="780"/>
      <c r="S23" s="780"/>
      <c r="T23" s="780"/>
      <c r="U23" s="780"/>
      <c r="V23" s="780">
        <v>10638</v>
      </c>
      <c r="W23" s="780"/>
      <c r="X23" s="780"/>
      <c r="Y23" s="780"/>
      <c r="Z23" s="780"/>
      <c r="AA23" s="780">
        <v>510</v>
      </c>
      <c r="AB23" s="780"/>
      <c r="AC23" s="780"/>
      <c r="AD23" s="780"/>
      <c r="AE23" s="781"/>
      <c r="AF23" s="782">
        <v>455</v>
      </c>
      <c r="AG23" s="780"/>
      <c r="AH23" s="780"/>
      <c r="AI23" s="780"/>
      <c r="AJ23" s="783"/>
      <c r="AK23" s="784"/>
      <c r="AL23" s="785"/>
      <c r="AM23" s="785"/>
      <c r="AN23" s="785"/>
      <c r="AO23" s="785"/>
      <c r="AP23" s="780">
        <v>9684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2492</v>
      </c>
      <c r="R28" s="809"/>
      <c r="S28" s="809"/>
      <c r="T28" s="809"/>
      <c r="U28" s="809"/>
      <c r="V28" s="809">
        <v>2335</v>
      </c>
      <c r="W28" s="809"/>
      <c r="X28" s="809"/>
      <c r="Y28" s="809"/>
      <c r="Z28" s="809"/>
      <c r="AA28" s="809">
        <v>157</v>
      </c>
      <c r="AB28" s="809"/>
      <c r="AC28" s="809"/>
      <c r="AD28" s="809"/>
      <c r="AE28" s="810"/>
      <c r="AF28" s="811">
        <v>157</v>
      </c>
      <c r="AG28" s="809"/>
      <c r="AH28" s="809"/>
      <c r="AI28" s="809"/>
      <c r="AJ28" s="812"/>
      <c r="AK28" s="813">
        <v>190</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2362</v>
      </c>
      <c r="R29" s="745"/>
      <c r="S29" s="745"/>
      <c r="T29" s="745"/>
      <c r="U29" s="745"/>
      <c r="V29" s="745">
        <v>2323</v>
      </c>
      <c r="W29" s="745"/>
      <c r="X29" s="745"/>
      <c r="Y29" s="745"/>
      <c r="Z29" s="745"/>
      <c r="AA29" s="745">
        <v>39</v>
      </c>
      <c r="AB29" s="745"/>
      <c r="AC29" s="745"/>
      <c r="AD29" s="745"/>
      <c r="AE29" s="746"/>
      <c r="AF29" s="747">
        <v>39</v>
      </c>
      <c r="AG29" s="748"/>
      <c r="AH29" s="748"/>
      <c r="AI29" s="748"/>
      <c r="AJ29" s="749"/>
      <c r="AK29" s="816">
        <v>343</v>
      </c>
      <c r="AL29" s="817"/>
      <c r="AM29" s="817"/>
      <c r="AN29" s="817"/>
      <c r="AO29" s="817"/>
      <c r="AP29" s="817" t="s">
        <v>535</v>
      </c>
      <c r="AQ29" s="817"/>
      <c r="AR29" s="817"/>
      <c r="AS29" s="817"/>
      <c r="AT29" s="817"/>
      <c r="AU29" s="817" t="s">
        <v>535</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219</v>
      </c>
      <c r="R30" s="745"/>
      <c r="S30" s="745"/>
      <c r="T30" s="745"/>
      <c r="U30" s="745"/>
      <c r="V30" s="745">
        <v>215</v>
      </c>
      <c r="W30" s="745"/>
      <c r="X30" s="745"/>
      <c r="Y30" s="745"/>
      <c r="Z30" s="745"/>
      <c r="AA30" s="745">
        <v>4</v>
      </c>
      <c r="AB30" s="745"/>
      <c r="AC30" s="745"/>
      <c r="AD30" s="745"/>
      <c r="AE30" s="746"/>
      <c r="AF30" s="747">
        <v>4</v>
      </c>
      <c r="AG30" s="748"/>
      <c r="AH30" s="748"/>
      <c r="AI30" s="748"/>
      <c r="AJ30" s="749"/>
      <c r="AK30" s="816">
        <v>83</v>
      </c>
      <c r="AL30" s="817"/>
      <c r="AM30" s="817"/>
      <c r="AN30" s="817"/>
      <c r="AO30" s="817"/>
      <c r="AP30" s="817" t="s">
        <v>535</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16</v>
      </c>
      <c r="R31" s="745"/>
      <c r="S31" s="745"/>
      <c r="T31" s="745"/>
      <c r="U31" s="745"/>
      <c r="V31" s="745">
        <v>16</v>
      </c>
      <c r="W31" s="745"/>
      <c r="X31" s="745"/>
      <c r="Y31" s="745"/>
      <c r="Z31" s="745"/>
      <c r="AA31" s="745">
        <v>0</v>
      </c>
      <c r="AB31" s="745"/>
      <c r="AC31" s="745"/>
      <c r="AD31" s="745"/>
      <c r="AE31" s="746"/>
      <c r="AF31" s="747">
        <v>0</v>
      </c>
      <c r="AG31" s="748"/>
      <c r="AH31" s="748"/>
      <c r="AI31" s="748"/>
      <c r="AJ31" s="749"/>
      <c r="AK31" s="816">
        <v>6</v>
      </c>
      <c r="AL31" s="817"/>
      <c r="AM31" s="817"/>
      <c r="AN31" s="817"/>
      <c r="AO31" s="817"/>
      <c r="AP31" s="817" t="s">
        <v>535</v>
      </c>
      <c r="AQ31" s="817"/>
      <c r="AR31" s="817"/>
      <c r="AS31" s="817"/>
      <c r="AT31" s="817"/>
      <c r="AU31" s="817" t="s">
        <v>535</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777</v>
      </c>
      <c r="R32" s="745"/>
      <c r="S32" s="745"/>
      <c r="T32" s="745"/>
      <c r="U32" s="745"/>
      <c r="V32" s="745">
        <v>16</v>
      </c>
      <c r="W32" s="745"/>
      <c r="X32" s="745"/>
      <c r="Y32" s="745"/>
      <c r="Z32" s="745"/>
      <c r="AA32" s="745">
        <v>759</v>
      </c>
      <c r="AB32" s="745"/>
      <c r="AC32" s="745"/>
      <c r="AD32" s="745"/>
      <c r="AE32" s="746"/>
      <c r="AF32" s="747">
        <v>759</v>
      </c>
      <c r="AG32" s="748"/>
      <c r="AH32" s="748"/>
      <c r="AI32" s="748"/>
      <c r="AJ32" s="749"/>
      <c r="AK32" s="816">
        <v>55</v>
      </c>
      <c r="AL32" s="817"/>
      <c r="AM32" s="817"/>
      <c r="AN32" s="817"/>
      <c r="AO32" s="817"/>
      <c r="AP32" s="817">
        <v>1449</v>
      </c>
      <c r="AQ32" s="817"/>
      <c r="AR32" s="817"/>
      <c r="AS32" s="817"/>
      <c r="AT32" s="817"/>
      <c r="AU32" s="817">
        <v>217</v>
      </c>
      <c r="AV32" s="817"/>
      <c r="AW32" s="817"/>
      <c r="AX32" s="817"/>
      <c r="AY32" s="817"/>
      <c r="AZ32" s="818" t="s">
        <v>535</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222</v>
      </c>
      <c r="R33" s="745"/>
      <c r="S33" s="745"/>
      <c r="T33" s="745"/>
      <c r="U33" s="745"/>
      <c r="V33" s="745">
        <v>185</v>
      </c>
      <c r="W33" s="745"/>
      <c r="X33" s="745"/>
      <c r="Y33" s="745"/>
      <c r="Z33" s="745"/>
      <c r="AA33" s="745">
        <v>37</v>
      </c>
      <c r="AB33" s="745"/>
      <c r="AC33" s="745"/>
      <c r="AD33" s="745"/>
      <c r="AE33" s="746"/>
      <c r="AF33" s="747">
        <v>37</v>
      </c>
      <c r="AG33" s="748"/>
      <c r="AH33" s="748"/>
      <c r="AI33" s="748"/>
      <c r="AJ33" s="749"/>
      <c r="AK33" s="816">
        <v>136</v>
      </c>
      <c r="AL33" s="817"/>
      <c r="AM33" s="817"/>
      <c r="AN33" s="817"/>
      <c r="AO33" s="817"/>
      <c r="AP33" s="817">
        <v>1237</v>
      </c>
      <c r="AQ33" s="817"/>
      <c r="AR33" s="817"/>
      <c r="AS33" s="817"/>
      <c r="AT33" s="817"/>
      <c r="AU33" s="817">
        <v>836</v>
      </c>
      <c r="AV33" s="817"/>
      <c r="AW33" s="817"/>
      <c r="AX33" s="817"/>
      <c r="AY33" s="817"/>
      <c r="AZ33" s="818" t="s">
        <v>535</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289</v>
      </c>
      <c r="R34" s="745"/>
      <c r="S34" s="745"/>
      <c r="T34" s="745"/>
      <c r="U34" s="745"/>
      <c r="V34" s="745">
        <v>289</v>
      </c>
      <c r="W34" s="745"/>
      <c r="X34" s="745"/>
      <c r="Y34" s="745"/>
      <c r="Z34" s="745"/>
      <c r="AA34" s="745">
        <v>0</v>
      </c>
      <c r="AB34" s="745"/>
      <c r="AC34" s="745"/>
      <c r="AD34" s="745"/>
      <c r="AE34" s="746"/>
      <c r="AF34" s="747">
        <v>0</v>
      </c>
      <c r="AG34" s="748"/>
      <c r="AH34" s="748"/>
      <c r="AI34" s="748"/>
      <c r="AJ34" s="749"/>
      <c r="AK34" s="816">
        <v>208</v>
      </c>
      <c r="AL34" s="817"/>
      <c r="AM34" s="817"/>
      <c r="AN34" s="817"/>
      <c r="AO34" s="817"/>
      <c r="AP34" s="817">
        <v>2088</v>
      </c>
      <c r="AQ34" s="817"/>
      <c r="AR34" s="817"/>
      <c r="AS34" s="817"/>
      <c r="AT34" s="817"/>
      <c r="AU34" s="817">
        <v>1933</v>
      </c>
      <c r="AV34" s="817"/>
      <c r="AW34" s="817"/>
      <c r="AX34" s="817"/>
      <c r="AY34" s="817"/>
      <c r="AZ34" s="818" t="s">
        <v>535</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995</v>
      </c>
      <c r="AG63" s="828"/>
      <c r="AH63" s="828"/>
      <c r="AI63" s="828"/>
      <c r="AJ63" s="829"/>
      <c r="AK63" s="830"/>
      <c r="AL63" s="825"/>
      <c r="AM63" s="825"/>
      <c r="AN63" s="825"/>
      <c r="AO63" s="825"/>
      <c r="AP63" s="828">
        <v>4774</v>
      </c>
      <c r="AQ63" s="828"/>
      <c r="AR63" s="828"/>
      <c r="AS63" s="828"/>
      <c r="AT63" s="828"/>
      <c r="AU63" s="828">
        <v>2986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11041</v>
      </c>
      <c r="R68" s="852"/>
      <c r="S68" s="852"/>
      <c r="T68" s="852"/>
      <c r="U68" s="852"/>
      <c r="V68" s="852">
        <v>10575</v>
      </c>
      <c r="W68" s="852"/>
      <c r="X68" s="852"/>
      <c r="Y68" s="852"/>
      <c r="Z68" s="852"/>
      <c r="AA68" s="852">
        <v>465</v>
      </c>
      <c r="AB68" s="852"/>
      <c r="AC68" s="852"/>
      <c r="AD68" s="852"/>
      <c r="AE68" s="852"/>
      <c r="AF68" s="852">
        <v>465</v>
      </c>
      <c r="AG68" s="852"/>
      <c r="AH68" s="852"/>
      <c r="AI68" s="852"/>
      <c r="AJ68" s="852"/>
      <c r="AK68" s="852">
        <v>3600</v>
      </c>
      <c r="AL68" s="852"/>
      <c r="AM68" s="852"/>
      <c r="AN68" s="852"/>
      <c r="AO68" s="852"/>
      <c r="AP68" s="852" t="s">
        <v>543</v>
      </c>
      <c r="AQ68" s="852"/>
      <c r="AR68" s="852"/>
      <c r="AS68" s="852"/>
      <c r="AT68" s="852"/>
      <c r="AU68" s="852" t="s">
        <v>543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414</v>
      </c>
      <c r="R69" s="817"/>
      <c r="S69" s="817"/>
      <c r="T69" s="817"/>
      <c r="U69" s="817"/>
      <c r="V69" s="817">
        <v>384</v>
      </c>
      <c r="W69" s="817"/>
      <c r="X69" s="817"/>
      <c r="Y69" s="817"/>
      <c r="Z69" s="817"/>
      <c r="AA69" s="817">
        <f t="shared" ref="AA69:AA75" si="0">Q69-V69</f>
        <v>30</v>
      </c>
      <c r="AB69" s="817"/>
      <c r="AC69" s="817"/>
      <c r="AD69" s="817"/>
      <c r="AE69" s="817"/>
      <c r="AF69" s="817">
        <v>30</v>
      </c>
      <c r="AG69" s="817"/>
      <c r="AH69" s="817"/>
      <c r="AI69" s="817"/>
      <c r="AJ69" s="817"/>
      <c r="AK69" s="817" t="s">
        <v>543</v>
      </c>
      <c r="AL69" s="817"/>
      <c r="AM69" s="817"/>
      <c r="AN69" s="817"/>
      <c r="AO69" s="817"/>
      <c r="AP69" s="817">
        <v>61</v>
      </c>
      <c r="AQ69" s="817"/>
      <c r="AR69" s="817"/>
      <c r="AS69" s="817"/>
      <c r="AT69" s="817"/>
      <c r="AU69" s="817">
        <v>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263</v>
      </c>
      <c r="R70" s="817"/>
      <c r="S70" s="817"/>
      <c r="T70" s="817"/>
      <c r="U70" s="817"/>
      <c r="V70" s="817">
        <v>184</v>
      </c>
      <c r="W70" s="817"/>
      <c r="X70" s="817"/>
      <c r="Y70" s="817"/>
      <c r="Z70" s="817"/>
      <c r="AA70" s="817">
        <f t="shared" si="0"/>
        <v>79</v>
      </c>
      <c r="AB70" s="817"/>
      <c r="AC70" s="817"/>
      <c r="AD70" s="817"/>
      <c r="AE70" s="817"/>
      <c r="AF70" s="817">
        <v>79</v>
      </c>
      <c r="AG70" s="817"/>
      <c r="AH70" s="817"/>
      <c r="AI70" s="817"/>
      <c r="AJ70" s="817"/>
      <c r="AK70" s="817" t="s">
        <v>543</v>
      </c>
      <c r="AL70" s="817"/>
      <c r="AM70" s="817"/>
      <c r="AN70" s="817"/>
      <c r="AO70" s="817"/>
      <c r="AP70" s="817">
        <v>322</v>
      </c>
      <c r="AQ70" s="817"/>
      <c r="AR70" s="817"/>
      <c r="AS70" s="817"/>
      <c r="AT70" s="817"/>
      <c r="AU70" s="817">
        <v>56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1126</v>
      </c>
      <c r="R71" s="817"/>
      <c r="S71" s="817"/>
      <c r="T71" s="817"/>
      <c r="U71" s="817"/>
      <c r="V71" s="817">
        <v>1122</v>
      </c>
      <c r="W71" s="817"/>
      <c r="X71" s="817"/>
      <c r="Y71" s="817"/>
      <c r="Z71" s="817"/>
      <c r="AA71" s="817">
        <f t="shared" si="0"/>
        <v>4</v>
      </c>
      <c r="AB71" s="817"/>
      <c r="AC71" s="817"/>
      <c r="AD71" s="817"/>
      <c r="AE71" s="817"/>
      <c r="AF71" s="817">
        <v>4</v>
      </c>
      <c r="AG71" s="817"/>
      <c r="AH71" s="817"/>
      <c r="AI71" s="817"/>
      <c r="AJ71" s="817"/>
      <c r="AK71" s="817">
        <v>26</v>
      </c>
      <c r="AL71" s="817"/>
      <c r="AM71" s="817"/>
      <c r="AN71" s="817"/>
      <c r="AO71" s="817"/>
      <c r="AP71" s="817" t="s">
        <v>543</v>
      </c>
      <c r="AQ71" s="817"/>
      <c r="AR71" s="817"/>
      <c r="AS71" s="817"/>
      <c r="AT71" s="817"/>
      <c r="AU71" s="817" t="s">
        <v>543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547</v>
      </c>
      <c r="C72" s="860"/>
      <c r="D72" s="860"/>
      <c r="E72" s="860"/>
      <c r="F72" s="860"/>
      <c r="G72" s="860"/>
      <c r="H72" s="860"/>
      <c r="I72" s="860"/>
      <c r="J72" s="860"/>
      <c r="K72" s="860"/>
      <c r="L72" s="860"/>
      <c r="M72" s="860"/>
      <c r="N72" s="860"/>
      <c r="O72" s="860"/>
      <c r="P72" s="861"/>
      <c r="Q72" s="862">
        <v>347</v>
      </c>
      <c r="R72" s="817"/>
      <c r="S72" s="817"/>
      <c r="T72" s="817"/>
      <c r="U72" s="817"/>
      <c r="V72" s="817">
        <v>344</v>
      </c>
      <c r="W72" s="817"/>
      <c r="X72" s="817"/>
      <c r="Y72" s="817"/>
      <c r="Z72" s="817"/>
      <c r="AA72" s="817">
        <f t="shared" si="0"/>
        <v>3</v>
      </c>
      <c r="AB72" s="817"/>
      <c r="AC72" s="817"/>
      <c r="AD72" s="817"/>
      <c r="AE72" s="817"/>
      <c r="AF72" s="817">
        <v>3</v>
      </c>
      <c r="AG72" s="817"/>
      <c r="AH72" s="817"/>
      <c r="AI72" s="817"/>
      <c r="AJ72" s="817"/>
      <c r="AK72" s="817" t="s">
        <v>543</v>
      </c>
      <c r="AL72" s="817"/>
      <c r="AM72" s="817"/>
      <c r="AN72" s="817"/>
      <c r="AO72" s="817"/>
      <c r="AP72" s="817">
        <v>29</v>
      </c>
      <c r="AQ72" s="817"/>
      <c r="AR72" s="817"/>
      <c r="AS72" s="817"/>
      <c r="AT72" s="817"/>
      <c r="AU72" s="817">
        <v>29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548</v>
      </c>
      <c r="C73" s="860"/>
      <c r="D73" s="860"/>
      <c r="E73" s="860"/>
      <c r="F73" s="860"/>
      <c r="G73" s="860"/>
      <c r="H73" s="860"/>
      <c r="I73" s="860"/>
      <c r="J73" s="860"/>
      <c r="K73" s="860"/>
      <c r="L73" s="860"/>
      <c r="M73" s="860"/>
      <c r="N73" s="860"/>
      <c r="O73" s="860"/>
      <c r="P73" s="861"/>
      <c r="Q73" s="862">
        <v>45</v>
      </c>
      <c r="R73" s="817"/>
      <c r="S73" s="817"/>
      <c r="T73" s="817"/>
      <c r="U73" s="817"/>
      <c r="V73" s="817">
        <v>39</v>
      </c>
      <c r="W73" s="817"/>
      <c r="X73" s="817"/>
      <c r="Y73" s="817"/>
      <c r="Z73" s="817"/>
      <c r="AA73" s="817">
        <f t="shared" si="0"/>
        <v>6</v>
      </c>
      <c r="AB73" s="817"/>
      <c r="AC73" s="817"/>
      <c r="AD73" s="817"/>
      <c r="AE73" s="817"/>
      <c r="AF73" s="817">
        <v>6</v>
      </c>
      <c r="AG73" s="817"/>
      <c r="AH73" s="817"/>
      <c r="AI73" s="817"/>
      <c r="AJ73" s="817"/>
      <c r="AK73" s="817" t="s">
        <v>543</v>
      </c>
      <c r="AL73" s="817"/>
      <c r="AM73" s="817"/>
      <c r="AN73" s="817"/>
      <c r="AO73" s="817"/>
      <c r="AP73" s="817">
        <v>74</v>
      </c>
      <c r="AQ73" s="817"/>
      <c r="AR73" s="817"/>
      <c r="AS73" s="817"/>
      <c r="AT73" s="817"/>
      <c r="AU73" s="817">
        <v>74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2">
        <v>1126</v>
      </c>
      <c r="R74" s="817"/>
      <c r="S74" s="817"/>
      <c r="T74" s="817"/>
      <c r="U74" s="817"/>
      <c r="V74" s="817">
        <v>1111</v>
      </c>
      <c r="W74" s="817"/>
      <c r="X74" s="817"/>
      <c r="Y74" s="817"/>
      <c r="Z74" s="817"/>
      <c r="AA74" s="817">
        <f t="shared" si="0"/>
        <v>15</v>
      </c>
      <c r="AB74" s="817"/>
      <c r="AC74" s="817"/>
      <c r="AD74" s="817"/>
      <c r="AE74" s="817"/>
      <c r="AF74" s="817">
        <v>15</v>
      </c>
      <c r="AG74" s="817"/>
      <c r="AH74" s="817"/>
      <c r="AI74" s="817"/>
      <c r="AJ74" s="817"/>
      <c r="AK74" s="817" t="s">
        <v>543</v>
      </c>
      <c r="AL74" s="817"/>
      <c r="AM74" s="817"/>
      <c r="AN74" s="817"/>
      <c r="AO74" s="817"/>
      <c r="AP74" s="817">
        <v>90</v>
      </c>
      <c r="AQ74" s="817"/>
      <c r="AR74" s="817"/>
      <c r="AS74" s="817"/>
      <c r="AT74" s="817"/>
      <c r="AU74" s="817">
        <v>30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550</v>
      </c>
      <c r="C75" s="860"/>
      <c r="D75" s="860"/>
      <c r="E75" s="860"/>
      <c r="F75" s="860"/>
      <c r="G75" s="860"/>
      <c r="H75" s="860"/>
      <c r="I75" s="860"/>
      <c r="J75" s="860"/>
      <c r="K75" s="860"/>
      <c r="L75" s="860"/>
      <c r="M75" s="860"/>
      <c r="N75" s="860"/>
      <c r="O75" s="860"/>
      <c r="P75" s="861"/>
      <c r="Q75" s="865">
        <v>206</v>
      </c>
      <c r="R75" s="866"/>
      <c r="S75" s="866"/>
      <c r="T75" s="866"/>
      <c r="U75" s="816"/>
      <c r="V75" s="867">
        <v>188</v>
      </c>
      <c r="W75" s="866"/>
      <c r="X75" s="866"/>
      <c r="Y75" s="866"/>
      <c r="Z75" s="816"/>
      <c r="AA75" s="817">
        <f t="shared" si="0"/>
        <v>18</v>
      </c>
      <c r="AB75" s="817"/>
      <c r="AC75" s="817"/>
      <c r="AD75" s="817"/>
      <c r="AE75" s="817"/>
      <c r="AF75" s="867" t="s">
        <v>543</v>
      </c>
      <c r="AG75" s="866"/>
      <c r="AH75" s="866"/>
      <c r="AI75" s="866"/>
      <c r="AJ75" s="816"/>
      <c r="AK75" s="867" t="s">
        <v>543</v>
      </c>
      <c r="AL75" s="866"/>
      <c r="AM75" s="866"/>
      <c r="AN75" s="866"/>
      <c r="AO75" s="816"/>
      <c r="AP75" s="867">
        <v>5</v>
      </c>
      <c r="AQ75" s="866"/>
      <c r="AR75" s="866"/>
      <c r="AS75" s="866"/>
      <c r="AT75" s="816"/>
      <c r="AU75" s="867" t="s">
        <v>543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551</v>
      </c>
      <c r="C76" s="860"/>
      <c r="D76" s="860"/>
      <c r="E76" s="860"/>
      <c r="F76" s="860"/>
      <c r="G76" s="860"/>
      <c r="H76" s="860"/>
      <c r="I76" s="860"/>
      <c r="J76" s="860"/>
      <c r="K76" s="860"/>
      <c r="L76" s="860"/>
      <c r="M76" s="860"/>
      <c r="N76" s="860"/>
      <c r="O76" s="860"/>
      <c r="P76" s="861"/>
      <c r="Q76" s="865">
        <v>198</v>
      </c>
      <c r="R76" s="866"/>
      <c r="S76" s="866"/>
      <c r="T76" s="866"/>
      <c r="U76" s="816"/>
      <c r="V76" s="867">
        <v>90</v>
      </c>
      <c r="W76" s="866"/>
      <c r="X76" s="866"/>
      <c r="Y76" s="866"/>
      <c r="Z76" s="816"/>
      <c r="AA76" s="817">
        <v>109</v>
      </c>
      <c r="AB76" s="817"/>
      <c r="AC76" s="817"/>
      <c r="AD76" s="817"/>
      <c r="AE76" s="817"/>
      <c r="AF76" s="867">
        <v>109</v>
      </c>
      <c r="AG76" s="866"/>
      <c r="AH76" s="866"/>
      <c r="AI76" s="866"/>
      <c r="AJ76" s="816"/>
      <c r="AK76" s="867" t="s">
        <v>543</v>
      </c>
      <c r="AL76" s="866"/>
      <c r="AM76" s="866"/>
      <c r="AN76" s="866"/>
      <c r="AO76" s="816"/>
      <c r="AP76" s="867" t="s">
        <v>543</v>
      </c>
      <c r="AQ76" s="866"/>
      <c r="AR76" s="866"/>
      <c r="AS76" s="866"/>
      <c r="AT76" s="816"/>
      <c r="AU76" s="867" t="s">
        <v>543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552</v>
      </c>
      <c r="C77" s="860"/>
      <c r="D77" s="860"/>
      <c r="E77" s="860"/>
      <c r="F77" s="860"/>
      <c r="G77" s="860"/>
      <c r="H77" s="860"/>
      <c r="I77" s="860"/>
      <c r="J77" s="860"/>
      <c r="K77" s="860"/>
      <c r="L77" s="860"/>
      <c r="M77" s="860"/>
      <c r="N77" s="860"/>
      <c r="O77" s="860"/>
      <c r="P77" s="861"/>
      <c r="Q77" s="865">
        <v>193943</v>
      </c>
      <c r="R77" s="866"/>
      <c r="S77" s="866"/>
      <c r="T77" s="866"/>
      <c r="U77" s="816"/>
      <c r="V77" s="867">
        <v>187101</v>
      </c>
      <c r="W77" s="866"/>
      <c r="X77" s="866"/>
      <c r="Y77" s="866"/>
      <c r="Z77" s="816"/>
      <c r="AA77" s="817">
        <v>6842</v>
      </c>
      <c r="AB77" s="817"/>
      <c r="AC77" s="817"/>
      <c r="AD77" s="817"/>
      <c r="AE77" s="817"/>
      <c r="AF77" s="867">
        <v>6842</v>
      </c>
      <c r="AG77" s="866"/>
      <c r="AH77" s="866"/>
      <c r="AI77" s="866"/>
      <c r="AJ77" s="816"/>
      <c r="AK77" s="867">
        <v>1270</v>
      </c>
      <c r="AL77" s="866"/>
      <c r="AM77" s="866"/>
      <c r="AN77" s="866"/>
      <c r="AO77" s="816"/>
      <c r="AP77" s="867" t="s">
        <v>543</v>
      </c>
      <c r="AQ77" s="866"/>
      <c r="AR77" s="866"/>
      <c r="AS77" s="866"/>
      <c r="AT77" s="816"/>
      <c r="AU77" s="867" t="s">
        <v>543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8"/>
      <c r="C78" s="869"/>
      <c r="D78" s="869"/>
      <c r="E78" s="869"/>
      <c r="F78" s="869"/>
      <c r="G78" s="869"/>
      <c r="H78" s="869"/>
      <c r="I78" s="869"/>
      <c r="J78" s="869"/>
      <c r="K78" s="869"/>
      <c r="L78" s="869"/>
      <c r="M78" s="869"/>
      <c r="N78" s="869"/>
      <c r="O78" s="869"/>
      <c r="P78" s="870"/>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8"/>
      <c r="C79" s="869"/>
      <c r="D79" s="869"/>
      <c r="E79" s="869"/>
      <c r="F79" s="869"/>
      <c r="G79" s="869"/>
      <c r="H79" s="869"/>
      <c r="I79" s="869"/>
      <c r="J79" s="869"/>
      <c r="K79" s="869"/>
      <c r="L79" s="869"/>
      <c r="M79" s="869"/>
      <c r="N79" s="869"/>
      <c r="O79" s="869"/>
      <c r="P79" s="870"/>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8"/>
      <c r="C80" s="869"/>
      <c r="D80" s="869"/>
      <c r="E80" s="869"/>
      <c r="F80" s="869"/>
      <c r="G80" s="869"/>
      <c r="H80" s="869"/>
      <c r="I80" s="869"/>
      <c r="J80" s="869"/>
      <c r="K80" s="869"/>
      <c r="L80" s="869"/>
      <c r="M80" s="869"/>
      <c r="N80" s="869"/>
      <c r="O80" s="869"/>
      <c r="P80" s="870"/>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8"/>
      <c r="C81" s="869"/>
      <c r="D81" s="869"/>
      <c r="E81" s="869"/>
      <c r="F81" s="869"/>
      <c r="G81" s="869"/>
      <c r="H81" s="869"/>
      <c r="I81" s="869"/>
      <c r="J81" s="869"/>
      <c r="K81" s="869"/>
      <c r="L81" s="869"/>
      <c r="M81" s="869"/>
      <c r="N81" s="869"/>
      <c r="O81" s="869"/>
      <c r="P81" s="870"/>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8"/>
      <c r="C82" s="869"/>
      <c r="D82" s="869"/>
      <c r="E82" s="869"/>
      <c r="F82" s="869"/>
      <c r="G82" s="869"/>
      <c r="H82" s="869"/>
      <c r="I82" s="869"/>
      <c r="J82" s="869"/>
      <c r="K82" s="869"/>
      <c r="L82" s="869"/>
      <c r="M82" s="869"/>
      <c r="N82" s="869"/>
      <c r="O82" s="869"/>
      <c r="P82" s="870"/>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8"/>
      <c r="C83" s="869"/>
      <c r="D83" s="869"/>
      <c r="E83" s="869"/>
      <c r="F83" s="869"/>
      <c r="G83" s="869"/>
      <c r="H83" s="869"/>
      <c r="I83" s="869"/>
      <c r="J83" s="869"/>
      <c r="K83" s="869"/>
      <c r="L83" s="869"/>
      <c r="M83" s="869"/>
      <c r="N83" s="869"/>
      <c r="O83" s="869"/>
      <c r="P83" s="870"/>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8"/>
      <c r="C84" s="869"/>
      <c r="D84" s="869"/>
      <c r="E84" s="869"/>
      <c r="F84" s="869"/>
      <c r="G84" s="869"/>
      <c r="H84" s="869"/>
      <c r="I84" s="869"/>
      <c r="J84" s="869"/>
      <c r="K84" s="869"/>
      <c r="L84" s="869"/>
      <c r="M84" s="869"/>
      <c r="N84" s="869"/>
      <c r="O84" s="869"/>
      <c r="P84" s="870"/>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8"/>
      <c r="C85" s="869"/>
      <c r="D85" s="869"/>
      <c r="E85" s="869"/>
      <c r="F85" s="869"/>
      <c r="G85" s="869"/>
      <c r="H85" s="869"/>
      <c r="I85" s="869"/>
      <c r="J85" s="869"/>
      <c r="K85" s="869"/>
      <c r="L85" s="869"/>
      <c r="M85" s="869"/>
      <c r="N85" s="869"/>
      <c r="O85" s="869"/>
      <c r="P85" s="870"/>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8"/>
      <c r="C86" s="869"/>
      <c r="D86" s="869"/>
      <c r="E86" s="869"/>
      <c r="F86" s="869"/>
      <c r="G86" s="869"/>
      <c r="H86" s="869"/>
      <c r="I86" s="869"/>
      <c r="J86" s="869"/>
      <c r="K86" s="869"/>
      <c r="L86" s="869"/>
      <c r="M86" s="869"/>
      <c r="N86" s="869"/>
      <c r="O86" s="869"/>
      <c r="P86" s="870"/>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7553</v>
      </c>
      <c r="AG88" s="828"/>
      <c r="AH88" s="828"/>
      <c r="AI88" s="828"/>
      <c r="AJ88" s="828"/>
      <c r="AK88" s="825"/>
      <c r="AL88" s="825"/>
      <c r="AM88" s="825"/>
      <c r="AN88" s="825"/>
      <c r="AO88" s="825"/>
      <c r="AP88" s="828">
        <v>581</v>
      </c>
      <c r="AQ88" s="828"/>
      <c r="AR88" s="828"/>
      <c r="AS88" s="828"/>
      <c r="AT88" s="828"/>
      <c r="AU88" s="828">
        <v>194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175</v>
      </c>
      <c r="CS102" s="836"/>
      <c r="CT102" s="836"/>
      <c r="CU102" s="836"/>
      <c r="CV102" s="882"/>
      <c r="CW102" s="881" t="s">
        <v>553</v>
      </c>
      <c r="CX102" s="836"/>
      <c r="CY102" s="836"/>
      <c r="CZ102" s="836"/>
      <c r="DA102" s="882"/>
      <c r="DB102" s="881" t="s">
        <v>554</v>
      </c>
      <c r="DC102" s="836"/>
      <c r="DD102" s="836"/>
      <c r="DE102" s="836"/>
      <c r="DF102" s="882"/>
      <c r="DG102" s="881" t="s">
        <v>553</v>
      </c>
      <c r="DH102" s="836"/>
      <c r="DI102" s="836"/>
      <c r="DJ102" s="836"/>
      <c r="DK102" s="882"/>
      <c r="DL102" s="881" t="s">
        <v>553</v>
      </c>
      <c r="DM102" s="836"/>
      <c r="DN102" s="836"/>
      <c r="DO102" s="836"/>
      <c r="DP102" s="882"/>
      <c r="DQ102" s="881" t="s">
        <v>554</v>
      </c>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404</v>
      </c>
      <c r="AB109" s="884"/>
      <c r="AC109" s="884"/>
      <c r="AD109" s="884"/>
      <c r="AE109" s="885"/>
      <c r="AF109" s="883" t="s">
        <v>286</v>
      </c>
      <c r="AG109" s="884"/>
      <c r="AH109" s="884"/>
      <c r="AI109" s="884"/>
      <c r="AJ109" s="885"/>
      <c r="AK109" s="883" t="s">
        <v>285</v>
      </c>
      <c r="AL109" s="884"/>
      <c r="AM109" s="884"/>
      <c r="AN109" s="884"/>
      <c r="AO109" s="885"/>
      <c r="AP109" s="883" t="s">
        <v>405</v>
      </c>
      <c r="AQ109" s="884"/>
      <c r="AR109" s="884"/>
      <c r="AS109" s="884"/>
      <c r="AT109" s="886"/>
      <c r="AU109" s="905" t="s">
        <v>403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404</v>
      </c>
      <c r="BR109" s="884"/>
      <c r="BS109" s="884"/>
      <c r="BT109" s="884"/>
      <c r="BU109" s="885"/>
      <c r="BV109" s="883" t="s">
        <v>286</v>
      </c>
      <c r="BW109" s="884"/>
      <c r="BX109" s="884"/>
      <c r="BY109" s="884"/>
      <c r="BZ109" s="885"/>
      <c r="CA109" s="883" t="s">
        <v>285</v>
      </c>
      <c r="CB109" s="884"/>
      <c r="CC109" s="884"/>
      <c r="CD109" s="884"/>
      <c r="CE109" s="885"/>
      <c r="CF109" s="906" t="s">
        <v>405</v>
      </c>
      <c r="CG109" s="906"/>
      <c r="CH109" s="906"/>
      <c r="CI109" s="906"/>
      <c r="CJ109" s="906"/>
      <c r="CK109" s="883" t="s">
        <v>406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404</v>
      </c>
      <c r="DH109" s="884"/>
      <c r="DI109" s="884"/>
      <c r="DJ109" s="884"/>
      <c r="DK109" s="885"/>
      <c r="DL109" s="883" t="s">
        <v>286</v>
      </c>
      <c r="DM109" s="884"/>
      <c r="DN109" s="884"/>
      <c r="DO109" s="884"/>
      <c r="DP109" s="885"/>
      <c r="DQ109" s="883" t="s">
        <v>285</v>
      </c>
      <c r="DR109" s="884"/>
      <c r="DS109" s="884"/>
      <c r="DT109" s="884"/>
      <c r="DU109" s="885"/>
      <c r="DV109" s="883" t="s">
        <v>405</v>
      </c>
      <c r="DW109" s="884"/>
      <c r="DX109" s="884"/>
      <c r="DY109" s="884"/>
      <c r="DZ109" s="886"/>
    </row>
    <row r="110" spans="1:131" s="197" customFormat="1" ht="26.25" customHeight="1">
      <c r="A110" s="887" t="s">
        <v>407</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1582514</v>
      </c>
      <c r="AB110" s="891"/>
      <c r="AC110" s="891"/>
      <c r="AD110" s="891"/>
      <c r="AE110" s="892"/>
      <c r="AF110" s="893">
        <v>1494662</v>
      </c>
      <c r="AG110" s="891"/>
      <c r="AH110" s="891"/>
      <c r="AI110" s="891"/>
      <c r="AJ110" s="892"/>
      <c r="AK110" s="893">
        <v>1373495</v>
      </c>
      <c r="AL110" s="891"/>
      <c r="AM110" s="891"/>
      <c r="AN110" s="891"/>
      <c r="AO110" s="892"/>
      <c r="AP110" s="894">
        <v>22.7</v>
      </c>
      <c r="AQ110" s="895"/>
      <c r="AR110" s="895"/>
      <c r="AS110" s="895"/>
      <c r="AT110" s="896"/>
      <c r="AU110" s="897" t="s">
        <v>61</v>
      </c>
      <c r="AV110" s="898"/>
      <c r="AW110" s="898"/>
      <c r="AX110" s="898"/>
      <c r="AY110" s="899"/>
      <c r="AZ110" s="941" t="s">
        <v>408</v>
      </c>
      <c r="BA110" s="888"/>
      <c r="BB110" s="888"/>
      <c r="BC110" s="888"/>
      <c r="BD110" s="888"/>
      <c r="BE110" s="888"/>
      <c r="BF110" s="888"/>
      <c r="BG110" s="888"/>
      <c r="BH110" s="888"/>
      <c r="BI110" s="888"/>
      <c r="BJ110" s="888"/>
      <c r="BK110" s="888"/>
      <c r="BL110" s="888"/>
      <c r="BM110" s="888"/>
      <c r="BN110" s="888"/>
      <c r="BO110" s="888"/>
      <c r="BP110" s="889"/>
      <c r="BQ110" s="927">
        <v>10488874</v>
      </c>
      <c r="BR110" s="928"/>
      <c r="BS110" s="928"/>
      <c r="BT110" s="928"/>
      <c r="BU110" s="928"/>
      <c r="BV110" s="928">
        <v>10368552</v>
      </c>
      <c r="BW110" s="928"/>
      <c r="BX110" s="928"/>
      <c r="BY110" s="928"/>
      <c r="BZ110" s="928"/>
      <c r="CA110" s="928">
        <v>9683573</v>
      </c>
      <c r="CB110" s="928"/>
      <c r="CC110" s="928"/>
      <c r="CD110" s="928"/>
      <c r="CE110" s="928"/>
      <c r="CF110" s="942">
        <v>159.9</v>
      </c>
      <c r="CG110" s="943"/>
      <c r="CH110" s="943"/>
      <c r="CI110" s="943"/>
      <c r="CJ110" s="943"/>
      <c r="CK110" s="944" t="s">
        <v>409</v>
      </c>
      <c r="CL110" s="945"/>
      <c r="CM110" s="924" t="s">
        <v>410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411</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412</v>
      </c>
      <c r="BA111" s="951"/>
      <c r="BB111" s="951"/>
      <c r="BC111" s="951"/>
      <c r="BD111" s="951"/>
      <c r="BE111" s="951"/>
      <c r="BF111" s="951"/>
      <c r="BG111" s="951"/>
      <c r="BH111" s="951"/>
      <c r="BI111" s="951"/>
      <c r="BJ111" s="951"/>
      <c r="BK111" s="951"/>
      <c r="BL111" s="951"/>
      <c r="BM111" s="951"/>
      <c r="BN111" s="951"/>
      <c r="BO111" s="951"/>
      <c r="BP111" s="952"/>
      <c r="BQ111" s="920">
        <v>386143</v>
      </c>
      <c r="BR111" s="921"/>
      <c r="BS111" s="921"/>
      <c r="BT111" s="921"/>
      <c r="BU111" s="921"/>
      <c r="BV111" s="921">
        <v>242019</v>
      </c>
      <c r="BW111" s="921"/>
      <c r="BX111" s="921"/>
      <c r="BY111" s="921"/>
      <c r="BZ111" s="921"/>
      <c r="CA111" s="921">
        <v>202789</v>
      </c>
      <c r="CB111" s="921"/>
      <c r="CC111" s="921"/>
      <c r="CD111" s="921"/>
      <c r="CE111" s="921"/>
      <c r="CF111" s="915">
        <v>3.3</v>
      </c>
      <c r="CG111" s="916"/>
      <c r="CH111" s="916"/>
      <c r="CI111" s="916"/>
      <c r="CJ111" s="916"/>
      <c r="CK111" s="946"/>
      <c r="CL111" s="947"/>
      <c r="CM111" s="917" t="s">
        <v>413</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414</v>
      </c>
      <c r="B112" s="954"/>
      <c r="C112" s="951" t="s">
        <v>415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416</v>
      </c>
      <c r="BA112" s="951"/>
      <c r="BB112" s="951"/>
      <c r="BC112" s="951"/>
      <c r="BD112" s="951"/>
      <c r="BE112" s="951"/>
      <c r="BF112" s="951"/>
      <c r="BG112" s="951"/>
      <c r="BH112" s="951"/>
      <c r="BI112" s="951"/>
      <c r="BJ112" s="951"/>
      <c r="BK112" s="951"/>
      <c r="BL112" s="951"/>
      <c r="BM112" s="951"/>
      <c r="BN112" s="951"/>
      <c r="BO112" s="951"/>
      <c r="BP112" s="952"/>
      <c r="BQ112" s="920">
        <v>3377352</v>
      </c>
      <c r="BR112" s="921"/>
      <c r="BS112" s="921"/>
      <c r="BT112" s="921"/>
      <c r="BU112" s="921"/>
      <c r="BV112" s="921">
        <v>3133992</v>
      </c>
      <c r="BW112" s="921"/>
      <c r="BX112" s="921"/>
      <c r="BY112" s="921"/>
      <c r="BZ112" s="921"/>
      <c r="CA112" s="921">
        <v>2986767</v>
      </c>
      <c r="CB112" s="921"/>
      <c r="CC112" s="921"/>
      <c r="CD112" s="921"/>
      <c r="CE112" s="921"/>
      <c r="CF112" s="915">
        <v>49.3</v>
      </c>
      <c r="CG112" s="916"/>
      <c r="CH112" s="916"/>
      <c r="CI112" s="916"/>
      <c r="CJ112" s="916"/>
      <c r="CK112" s="946"/>
      <c r="CL112" s="947"/>
      <c r="CM112" s="917" t="s">
        <v>417</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235724</v>
      </c>
      <c r="AB113" s="935"/>
      <c r="AC113" s="935"/>
      <c r="AD113" s="935"/>
      <c r="AE113" s="936"/>
      <c r="AF113" s="937">
        <v>256845</v>
      </c>
      <c r="AG113" s="935"/>
      <c r="AH113" s="935"/>
      <c r="AI113" s="935"/>
      <c r="AJ113" s="936"/>
      <c r="AK113" s="937">
        <v>277134</v>
      </c>
      <c r="AL113" s="935"/>
      <c r="AM113" s="935"/>
      <c r="AN113" s="935"/>
      <c r="AO113" s="936"/>
      <c r="AP113" s="938">
        <v>4.5999999999999996</v>
      </c>
      <c r="AQ113" s="939"/>
      <c r="AR113" s="939"/>
      <c r="AS113" s="939"/>
      <c r="AT113" s="940"/>
      <c r="AU113" s="900"/>
      <c r="AV113" s="901"/>
      <c r="AW113" s="901"/>
      <c r="AX113" s="901"/>
      <c r="AY113" s="902"/>
      <c r="AZ113" s="950" t="s">
        <v>419</v>
      </c>
      <c r="BA113" s="951"/>
      <c r="BB113" s="951"/>
      <c r="BC113" s="951"/>
      <c r="BD113" s="951"/>
      <c r="BE113" s="951"/>
      <c r="BF113" s="951"/>
      <c r="BG113" s="951"/>
      <c r="BH113" s="951"/>
      <c r="BI113" s="951"/>
      <c r="BJ113" s="951"/>
      <c r="BK113" s="951"/>
      <c r="BL113" s="951"/>
      <c r="BM113" s="951"/>
      <c r="BN113" s="951"/>
      <c r="BO113" s="951"/>
      <c r="BP113" s="952"/>
      <c r="BQ113" s="920">
        <v>405050</v>
      </c>
      <c r="BR113" s="921"/>
      <c r="BS113" s="921"/>
      <c r="BT113" s="921"/>
      <c r="BU113" s="921"/>
      <c r="BV113" s="921">
        <v>273526</v>
      </c>
      <c r="BW113" s="921"/>
      <c r="BX113" s="921"/>
      <c r="BY113" s="921"/>
      <c r="BZ113" s="921"/>
      <c r="CA113" s="921">
        <v>156250</v>
      </c>
      <c r="CB113" s="921"/>
      <c r="CC113" s="921"/>
      <c r="CD113" s="921"/>
      <c r="CE113" s="921"/>
      <c r="CF113" s="915">
        <v>2.6</v>
      </c>
      <c r="CG113" s="916"/>
      <c r="CH113" s="916"/>
      <c r="CI113" s="916"/>
      <c r="CJ113" s="916"/>
      <c r="CK113" s="946"/>
      <c r="CL113" s="947"/>
      <c r="CM113" s="917" t="s">
        <v>420</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v>96780</v>
      </c>
      <c r="DM113" s="960"/>
      <c r="DN113" s="960"/>
      <c r="DO113" s="960"/>
      <c r="DP113" s="961"/>
      <c r="DQ113" s="962">
        <v>83244</v>
      </c>
      <c r="DR113" s="960"/>
      <c r="DS113" s="960"/>
      <c r="DT113" s="960"/>
      <c r="DU113" s="961"/>
      <c r="DV113" s="963">
        <v>1.4</v>
      </c>
      <c r="DW113" s="964"/>
      <c r="DX113" s="964"/>
      <c r="DY113" s="964"/>
      <c r="DZ113" s="965"/>
    </row>
    <row r="114" spans="1:130" s="197" customFormat="1" ht="26.25" customHeight="1">
      <c r="A114" s="955"/>
      <c r="B114" s="956"/>
      <c r="C114" s="951" t="s">
        <v>421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181098</v>
      </c>
      <c r="AB114" s="960"/>
      <c r="AC114" s="960"/>
      <c r="AD114" s="960"/>
      <c r="AE114" s="961"/>
      <c r="AF114" s="962">
        <v>189498</v>
      </c>
      <c r="AG114" s="960"/>
      <c r="AH114" s="960"/>
      <c r="AI114" s="960"/>
      <c r="AJ114" s="961"/>
      <c r="AK114" s="962">
        <v>113470</v>
      </c>
      <c r="AL114" s="960"/>
      <c r="AM114" s="960"/>
      <c r="AN114" s="960"/>
      <c r="AO114" s="961"/>
      <c r="AP114" s="963">
        <v>1.9</v>
      </c>
      <c r="AQ114" s="964"/>
      <c r="AR114" s="964"/>
      <c r="AS114" s="964"/>
      <c r="AT114" s="965"/>
      <c r="AU114" s="900"/>
      <c r="AV114" s="901"/>
      <c r="AW114" s="901"/>
      <c r="AX114" s="901"/>
      <c r="AY114" s="902"/>
      <c r="AZ114" s="950" t="s">
        <v>422</v>
      </c>
      <c r="BA114" s="951"/>
      <c r="BB114" s="951"/>
      <c r="BC114" s="951"/>
      <c r="BD114" s="951"/>
      <c r="BE114" s="951"/>
      <c r="BF114" s="951"/>
      <c r="BG114" s="951"/>
      <c r="BH114" s="951"/>
      <c r="BI114" s="951"/>
      <c r="BJ114" s="951"/>
      <c r="BK114" s="951"/>
      <c r="BL114" s="951"/>
      <c r="BM114" s="951"/>
      <c r="BN114" s="951"/>
      <c r="BO114" s="951"/>
      <c r="BP114" s="952"/>
      <c r="BQ114" s="920">
        <v>2698692</v>
      </c>
      <c r="BR114" s="921"/>
      <c r="BS114" s="921"/>
      <c r="BT114" s="921"/>
      <c r="BU114" s="921"/>
      <c r="BV114" s="921">
        <v>2550765</v>
      </c>
      <c r="BW114" s="921"/>
      <c r="BX114" s="921"/>
      <c r="BY114" s="921"/>
      <c r="BZ114" s="921"/>
      <c r="CA114" s="921">
        <v>2234667</v>
      </c>
      <c r="CB114" s="921"/>
      <c r="CC114" s="921"/>
      <c r="CD114" s="921"/>
      <c r="CE114" s="921"/>
      <c r="CF114" s="915">
        <v>36.9</v>
      </c>
      <c r="CG114" s="916"/>
      <c r="CH114" s="916"/>
      <c r="CI114" s="916"/>
      <c r="CJ114" s="916"/>
      <c r="CK114" s="946"/>
      <c r="CL114" s="947"/>
      <c r="CM114" s="917" t="s">
        <v>423</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46097</v>
      </c>
      <c r="AB115" s="935"/>
      <c r="AC115" s="935"/>
      <c r="AD115" s="935"/>
      <c r="AE115" s="936"/>
      <c r="AF115" s="937">
        <v>44939</v>
      </c>
      <c r="AG115" s="935"/>
      <c r="AH115" s="935"/>
      <c r="AI115" s="935"/>
      <c r="AJ115" s="936"/>
      <c r="AK115" s="937">
        <v>33551</v>
      </c>
      <c r="AL115" s="935"/>
      <c r="AM115" s="935"/>
      <c r="AN115" s="935"/>
      <c r="AO115" s="936"/>
      <c r="AP115" s="938">
        <v>0.6</v>
      </c>
      <c r="AQ115" s="939"/>
      <c r="AR115" s="939"/>
      <c r="AS115" s="939"/>
      <c r="AT115" s="940"/>
      <c r="AU115" s="900"/>
      <c r="AV115" s="901"/>
      <c r="AW115" s="901"/>
      <c r="AX115" s="901"/>
      <c r="AY115" s="902"/>
      <c r="AZ115" s="950" t="s">
        <v>425</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426</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427</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428</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98550</v>
      </c>
      <c r="DH116" s="960"/>
      <c r="DI116" s="960"/>
      <c r="DJ116" s="960"/>
      <c r="DK116" s="961"/>
      <c r="DL116" s="962">
        <v>80651</v>
      </c>
      <c r="DM116" s="960"/>
      <c r="DN116" s="960"/>
      <c r="DO116" s="960"/>
      <c r="DP116" s="961"/>
      <c r="DQ116" s="962">
        <v>80846</v>
      </c>
      <c r="DR116" s="960"/>
      <c r="DS116" s="960"/>
      <c r="DT116" s="960"/>
      <c r="DU116" s="961"/>
      <c r="DV116" s="963">
        <v>1.3</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430</v>
      </c>
      <c r="Z117" s="885"/>
      <c r="AA117" s="997">
        <v>2045433</v>
      </c>
      <c r="AB117" s="967"/>
      <c r="AC117" s="967"/>
      <c r="AD117" s="967"/>
      <c r="AE117" s="968"/>
      <c r="AF117" s="966">
        <v>1985944</v>
      </c>
      <c r="AG117" s="967"/>
      <c r="AH117" s="967"/>
      <c r="AI117" s="967"/>
      <c r="AJ117" s="968"/>
      <c r="AK117" s="966">
        <v>1797650</v>
      </c>
      <c r="AL117" s="967"/>
      <c r="AM117" s="967"/>
      <c r="AN117" s="967"/>
      <c r="AO117" s="968"/>
      <c r="AP117" s="969"/>
      <c r="AQ117" s="970"/>
      <c r="AR117" s="970"/>
      <c r="AS117" s="970"/>
      <c r="AT117" s="971"/>
      <c r="AU117" s="900"/>
      <c r="AV117" s="901"/>
      <c r="AW117" s="901"/>
      <c r="AX117" s="901"/>
      <c r="AY117" s="902"/>
      <c r="AZ117" s="996" t="s">
        <v>431</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432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v>195000</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404</v>
      </c>
      <c r="AB118" s="884"/>
      <c r="AC118" s="884"/>
      <c r="AD118" s="884"/>
      <c r="AE118" s="885"/>
      <c r="AF118" s="883" t="s">
        <v>286</v>
      </c>
      <c r="AG118" s="884"/>
      <c r="AH118" s="884"/>
      <c r="AI118" s="884"/>
      <c r="AJ118" s="885"/>
      <c r="AK118" s="883" t="s">
        <v>285</v>
      </c>
      <c r="AL118" s="884"/>
      <c r="AM118" s="884"/>
      <c r="AN118" s="884"/>
      <c r="AO118" s="885"/>
      <c r="AP118" s="991" t="s">
        <v>405</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433</v>
      </c>
      <c r="BP118" s="995"/>
      <c r="BQ118" s="986">
        <v>17356111</v>
      </c>
      <c r="BR118" s="987"/>
      <c r="BS118" s="987"/>
      <c r="BT118" s="987"/>
      <c r="BU118" s="987"/>
      <c r="BV118" s="987">
        <v>16568854</v>
      </c>
      <c r="BW118" s="987"/>
      <c r="BX118" s="987"/>
      <c r="BY118" s="987"/>
      <c r="BZ118" s="987"/>
      <c r="CA118" s="987">
        <v>15264046</v>
      </c>
      <c r="CB118" s="987"/>
      <c r="CC118" s="987"/>
      <c r="CD118" s="987"/>
      <c r="CE118" s="987"/>
      <c r="CF118" s="988"/>
      <c r="CG118" s="989"/>
      <c r="CH118" s="989"/>
      <c r="CI118" s="989"/>
      <c r="CJ118" s="990"/>
      <c r="CK118" s="946"/>
      <c r="CL118" s="947"/>
      <c r="CM118" s="917" t="s">
        <v>434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409</v>
      </c>
      <c r="B119" s="945"/>
      <c r="C119" s="924" t="s">
        <v>410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435</v>
      </c>
      <c r="AV119" s="979"/>
      <c r="AW119" s="979"/>
      <c r="AX119" s="979"/>
      <c r="AY119" s="980"/>
      <c r="AZ119" s="941" t="s">
        <v>436</v>
      </c>
      <c r="BA119" s="888"/>
      <c r="BB119" s="888"/>
      <c r="BC119" s="888"/>
      <c r="BD119" s="888"/>
      <c r="BE119" s="888"/>
      <c r="BF119" s="888"/>
      <c r="BG119" s="888"/>
      <c r="BH119" s="888"/>
      <c r="BI119" s="888"/>
      <c r="BJ119" s="888"/>
      <c r="BK119" s="888"/>
      <c r="BL119" s="888"/>
      <c r="BM119" s="888"/>
      <c r="BN119" s="888"/>
      <c r="BO119" s="888"/>
      <c r="BP119" s="889"/>
      <c r="BQ119" s="927">
        <v>4577006</v>
      </c>
      <c r="BR119" s="928"/>
      <c r="BS119" s="928"/>
      <c r="BT119" s="928"/>
      <c r="BU119" s="928"/>
      <c r="BV119" s="928">
        <v>4817575</v>
      </c>
      <c r="BW119" s="928"/>
      <c r="BX119" s="928"/>
      <c r="BY119" s="928"/>
      <c r="BZ119" s="928"/>
      <c r="CA119" s="928">
        <v>5261345</v>
      </c>
      <c r="CB119" s="928"/>
      <c r="CC119" s="928"/>
      <c r="CD119" s="928"/>
      <c r="CE119" s="928"/>
      <c r="CF119" s="942">
        <v>86.9</v>
      </c>
      <c r="CG119" s="943"/>
      <c r="CH119" s="943"/>
      <c r="CI119" s="943"/>
      <c r="CJ119" s="943"/>
      <c r="CK119" s="948"/>
      <c r="CL119" s="949"/>
      <c r="CM119" s="1005" t="s">
        <v>437</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92593</v>
      </c>
      <c r="DH119" s="999"/>
      <c r="DI119" s="999"/>
      <c r="DJ119" s="999"/>
      <c r="DK119" s="1000"/>
      <c r="DL119" s="1001">
        <v>64588</v>
      </c>
      <c r="DM119" s="999"/>
      <c r="DN119" s="999"/>
      <c r="DO119" s="999"/>
      <c r="DP119" s="1000"/>
      <c r="DQ119" s="1001">
        <v>38699</v>
      </c>
      <c r="DR119" s="999"/>
      <c r="DS119" s="999"/>
      <c r="DT119" s="999"/>
      <c r="DU119" s="1000"/>
      <c r="DV119" s="1002">
        <v>0.6</v>
      </c>
      <c r="DW119" s="1003"/>
      <c r="DX119" s="1003"/>
      <c r="DY119" s="1003"/>
      <c r="DZ119" s="1004"/>
    </row>
    <row r="120" spans="1:130" s="197" customFormat="1" ht="26.25" customHeight="1">
      <c r="A120" s="976"/>
      <c r="B120" s="947"/>
      <c r="C120" s="917" t="s">
        <v>413</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438</v>
      </c>
      <c r="BA120" s="951"/>
      <c r="BB120" s="951"/>
      <c r="BC120" s="951"/>
      <c r="BD120" s="951"/>
      <c r="BE120" s="951"/>
      <c r="BF120" s="951"/>
      <c r="BG120" s="951"/>
      <c r="BH120" s="951"/>
      <c r="BI120" s="951"/>
      <c r="BJ120" s="951"/>
      <c r="BK120" s="951"/>
      <c r="BL120" s="951"/>
      <c r="BM120" s="951"/>
      <c r="BN120" s="951"/>
      <c r="BO120" s="951"/>
      <c r="BP120" s="952"/>
      <c r="BQ120" s="920">
        <v>400091</v>
      </c>
      <c r="BR120" s="921"/>
      <c r="BS120" s="921"/>
      <c r="BT120" s="921"/>
      <c r="BU120" s="921"/>
      <c r="BV120" s="921">
        <v>391312</v>
      </c>
      <c r="BW120" s="921"/>
      <c r="BX120" s="921"/>
      <c r="BY120" s="921"/>
      <c r="BZ120" s="921"/>
      <c r="CA120" s="921">
        <v>350284</v>
      </c>
      <c r="CB120" s="921"/>
      <c r="CC120" s="921"/>
      <c r="CD120" s="921"/>
      <c r="CE120" s="921"/>
      <c r="CF120" s="915">
        <v>5.8</v>
      </c>
      <c r="CG120" s="916"/>
      <c r="CH120" s="916"/>
      <c r="CI120" s="916"/>
      <c r="CJ120" s="916"/>
      <c r="CK120" s="1014" t="s">
        <v>439</v>
      </c>
      <c r="CL120" s="1015"/>
      <c r="CM120" s="1015"/>
      <c r="CN120" s="1015"/>
      <c r="CO120" s="1016"/>
      <c r="CP120" s="1022" t="s">
        <v>389</v>
      </c>
      <c r="CQ120" s="1023"/>
      <c r="CR120" s="1023"/>
      <c r="CS120" s="1023"/>
      <c r="CT120" s="1023"/>
      <c r="CU120" s="1023"/>
      <c r="CV120" s="1023"/>
      <c r="CW120" s="1023"/>
      <c r="CX120" s="1023"/>
      <c r="CY120" s="1023"/>
      <c r="CZ120" s="1023"/>
      <c r="DA120" s="1023"/>
      <c r="DB120" s="1023"/>
      <c r="DC120" s="1023"/>
      <c r="DD120" s="1023"/>
      <c r="DE120" s="1023"/>
      <c r="DF120" s="1024"/>
      <c r="DG120" s="927">
        <v>2212774</v>
      </c>
      <c r="DH120" s="928"/>
      <c r="DI120" s="928"/>
      <c r="DJ120" s="928"/>
      <c r="DK120" s="928"/>
      <c r="DL120" s="928">
        <v>2095468</v>
      </c>
      <c r="DM120" s="928"/>
      <c r="DN120" s="928"/>
      <c r="DO120" s="928"/>
      <c r="DP120" s="928"/>
      <c r="DQ120" s="928">
        <v>1933260</v>
      </c>
      <c r="DR120" s="928"/>
      <c r="DS120" s="928"/>
      <c r="DT120" s="928"/>
      <c r="DU120" s="928"/>
      <c r="DV120" s="929">
        <v>31.9</v>
      </c>
      <c r="DW120" s="929"/>
      <c r="DX120" s="929"/>
      <c r="DY120" s="929"/>
      <c r="DZ120" s="930"/>
    </row>
    <row r="121" spans="1:130" s="197" customFormat="1" ht="26.25" customHeight="1">
      <c r="A121" s="976"/>
      <c r="B121" s="947"/>
      <c r="C121" s="1011" t="s">
        <v>440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441</v>
      </c>
      <c r="BA121" s="972"/>
      <c r="BB121" s="972"/>
      <c r="BC121" s="972"/>
      <c r="BD121" s="972"/>
      <c r="BE121" s="972"/>
      <c r="BF121" s="972"/>
      <c r="BG121" s="972"/>
      <c r="BH121" s="972"/>
      <c r="BI121" s="972"/>
      <c r="BJ121" s="972"/>
      <c r="BK121" s="972"/>
      <c r="BL121" s="972"/>
      <c r="BM121" s="972"/>
      <c r="BN121" s="972"/>
      <c r="BO121" s="972"/>
      <c r="BP121" s="973"/>
      <c r="BQ121" s="986">
        <v>11231079</v>
      </c>
      <c r="BR121" s="987"/>
      <c r="BS121" s="987"/>
      <c r="BT121" s="987"/>
      <c r="BU121" s="987"/>
      <c r="BV121" s="987">
        <v>11279733</v>
      </c>
      <c r="BW121" s="987"/>
      <c r="BX121" s="987"/>
      <c r="BY121" s="987"/>
      <c r="BZ121" s="987"/>
      <c r="CA121" s="987">
        <v>10956448</v>
      </c>
      <c r="CB121" s="987"/>
      <c r="CC121" s="987"/>
      <c r="CD121" s="987"/>
      <c r="CE121" s="987"/>
      <c r="CF121" s="1025">
        <v>180.9</v>
      </c>
      <c r="CG121" s="1026"/>
      <c r="CH121" s="1026"/>
      <c r="CI121" s="1026"/>
      <c r="CJ121" s="1026"/>
      <c r="CK121" s="1017"/>
      <c r="CL121" s="1018"/>
      <c r="CM121" s="1018"/>
      <c r="CN121" s="1018"/>
      <c r="CO121" s="1019"/>
      <c r="CP121" s="1008" t="s">
        <v>387</v>
      </c>
      <c r="CQ121" s="1009"/>
      <c r="CR121" s="1009"/>
      <c r="CS121" s="1009"/>
      <c r="CT121" s="1009"/>
      <c r="CU121" s="1009"/>
      <c r="CV121" s="1009"/>
      <c r="CW121" s="1009"/>
      <c r="CX121" s="1009"/>
      <c r="CY121" s="1009"/>
      <c r="CZ121" s="1009"/>
      <c r="DA121" s="1009"/>
      <c r="DB121" s="1009"/>
      <c r="DC121" s="1009"/>
      <c r="DD121" s="1009"/>
      <c r="DE121" s="1009"/>
      <c r="DF121" s="1010"/>
      <c r="DG121" s="920">
        <v>970952</v>
      </c>
      <c r="DH121" s="921"/>
      <c r="DI121" s="921"/>
      <c r="DJ121" s="921"/>
      <c r="DK121" s="921"/>
      <c r="DL121" s="921">
        <v>811203</v>
      </c>
      <c r="DM121" s="921"/>
      <c r="DN121" s="921"/>
      <c r="DO121" s="921"/>
      <c r="DP121" s="921"/>
      <c r="DQ121" s="921">
        <v>836203</v>
      </c>
      <c r="DR121" s="921"/>
      <c r="DS121" s="921"/>
      <c r="DT121" s="921"/>
      <c r="DU121" s="921"/>
      <c r="DV121" s="922">
        <v>13.8</v>
      </c>
      <c r="DW121" s="922"/>
      <c r="DX121" s="922"/>
      <c r="DY121" s="922"/>
      <c r="DZ121" s="923"/>
    </row>
    <row r="122" spans="1:130" s="197" customFormat="1" ht="26.25" customHeight="1">
      <c r="A122" s="976"/>
      <c r="B122" s="947"/>
      <c r="C122" s="917" t="s">
        <v>423</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442</v>
      </c>
      <c r="BP122" s="995"/>
      <c r="BQ122" s="1035">
        <v>16208176</v>
      </c>
      <c r="BR122" s="1036"/>
      <c r="BS122" s="1036"/>
      <c r="BT122" s="1036"/>
      <c r="BU122" s="1036"/>
      <c r="BV122" s="1036">
        <v>16488620</v>
      </c>
      <c r="BW122" s="1036"/>
      <c r="BX122" s="1036"/>
      <c r="BY122" s="1036"/>
      <c r="BZ122" s="1036"/>
      <c r="CA122" s="1036">
        <v>16568077</v>
      </c>
      <c r="CB122" s="1036"/>
      <c r="CC122" s="1036"/>
      <c r="CD122" s="1036"/>
      <c r="CE122" s="1036"/>
      <c r="CF122" s="988"/>
      <c r="CG122" s="989"/>
      <c r="CH122" s="989"/>
      <c r="CI122" s="989"/>
      <c r="CJ122" s="990"/>
      <c r="CK122" s="1017"/>
      <c r="CL122" s="1018"/>
      <c r="CM122" s="1018"/>
      <c r="CN122" s="1018"/>
      <c r="CO122" s="1019"/>
      <c r="CP122" s="1008" t="s">
        <v>385</v>
      </c>
      <c r="CQ122" s="1009"/>
      <c r="CR122" s="1009"/>
      <c r="CS122" s="1009"/>
      <c r="CT122" s="1009"/>
      <c r="CU122" s="1009"/>
      <c r="CV122" s="1009"/>
      <c r="CW122" s="1009"/>
      <c r="CX122" s="1009"/>
      <c r="CY122" s="1009"/>
      <c r="CZ122" s="1009"/>
      <c r="DA122" s="1009"/>
      <c r="DB122" s="1009"/>
      <c r="DC122" s="1009"/>
      <c r="DD122" s="1009"/>
      <c r="DE122" s="1009"/>
      <c r="DF122" s="1010"/>
      <c r="DG122" s="920">
        <v>193626</v>
      </c>
      <c r="DH122" s="921"/>
      <c r="DI122" s="921"/>
      <c r="DJ122" s="921"/>
      <c r="DK122" s="921"/>
      <c r="DL122" s="921">
        <v>227321</v>
      </c>
      <c r="DM122" s="921"/>
      <c r="DN122" s="921"/>
      <c r="DO122" s="921"/>
      <c r="DP122" s="921"/>
      <c r="DQ122" s="921">
        <v>217304</v>
      </c>
      <c r="DR122" s="921"/>
      <c r="DS122" s="921"/>
      <c r="DT122" s="921"/>
      <c r="DU122" s="921"/>
      <c r="DV122" s="922">
        <v>3.6</v>
      </c>
      <c r="DW122" s="922"/>
      <c r="DX122" s="922"/>
      <c r="DY122" s="922"/>
      <c r="DZ122" s="923"/>
    </row>
    <row r="123" spans="1:130" s="197" customFormat="1" ht="26.25" customHeight="1" thickBot="1">
      <c r="A123" s="976"/>
      <c r="B123" s="947"/>
      <c r="C123" s="917" t="s">
        <v>429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18423</v>
      </c>
      <c r="AB123" s="960"/>
      <c r="AC123" s="960"/>
      <c r="AD123" s="960"/>
      <c r="AE123" s="961"/>
      <c r="AF123" s="962">
        <v>18190</v>
      </c>
      <c r="AG123" s="960"/>
      <c r="AH123" s="960"/>
      <c r="AI123" s="960"/>
      <c r="AJ123" s="961"/>
      <c r="AK123" s="962">
        <v>8917</v>
      </c>
      <c r="AL123" s="960"/>
      <c r="AM123" s="960"/>
      <c r="AN123" s="960"/>
      <c r="AO123" s="961"/>
      <c r="AP123" s="963">
        <v>0.1</v>
      </c>
      <c r="AQ123" s="964"/>
      <c r="AR123" s="964"/>
      <c r="AS123" s="964"/>
      <c r="AT123" s="965"/>
      <c r="AU123" s="1032" t="s">
        <v>443</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18.600000000000001</v>
      </c>
      <c r="BR123" s="1028"/>
      <c r="BS123" s="1028"/>
      <c r="BT123" s="1028"/>
      <c r="BU123" s="1028"/>
      <c r="BV123" s="1028">
        <v>1.3</v>
      </c>
      <c r="BW123" s="1028"/>
      <c r="BX123" s="1028"/>
      <c r="BY123" s="1028"/>
      <c r="BZ123" s="1028"/>
      <c r="CA123" s="1028" t="s">
        <v>112</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432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444</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434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v>27674</v>
      </c>
      <c r="AB125" s="960"/>
      <c r="AC125" s="960"/>
      <c r="AD125" s="960"/>
      <c r="AE125" s="961"/>
      <c r="AF125" s="962">
        <v>26749</v>
      </c>
      <c r="AG125" s="960"/>
      <c r="AH125" s="960"/>
      <c r="AI125" s="960"/>
      <c r="AJ125" s="961"/>
      <c r="AK125" s="962">
        <v>24634</v>
      </c>
      <c r="AL125" s="960"/>
      <c r="AM125" s="960"/>
      <c r="AN125" s="960"/>
      <c r="AO125" s="961"/>
      <c r="AP125" s="963">
        <v>0.4</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445</v>
      </c>
      <c r="CL125" s="1015"/>
      <c r="CM125" s="1015"/>
      <c r="CN125" s="1015"/>
      <c r="CO125" s="1016"/>
      <c r="CP125" s="941" t="s">
        <v>446</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437</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447</v>
      </c>
      <c r="AY126" s="1038"/>
      <c r="AZ126" s="1038"/>
      <c r="BA126" s="1038"/>
      <c r="BB126" s="1038"/>
      <c r="BC126" s="1038"/>
      <c r="BD126" s="1038"/>
      <c r="BE126" s="1039"/>
      <c r="BF126" s="1053" t="s">
        <v>448</v>
      </c>
      <c r="BG126" s="1038"/>
      <c r="BH126" s="1038"/>
      <c r="BI126" s="1038"/>
      <c r="BJ126" s="1038"/>
      <c r="BK126" s="1038"/>
      <c r="BL126" s="1039"/>
      <c r="BM126" s="1053" t="s">
        <v>449</v>
      </c>
      <c r="BN126" s="1038"/>
      <c r="BO126" s="1038"/>
      <c r="BP126" s="1038"/>
      <c r="BQ126" s="1038"/>
      <c r="BR126" s="1038"/>
      <c r="BS126" s="1039"/>
      <c r="BT126" s="1053" t="s">
        <v>450</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451</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452</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453</v>
      </c>
      <c r="AY127" s="888"/>
      <c r="AZ127" s="888"/>
      <c r="BA127" s="888"/>
      <c r="BB127" s="888"/>
      <c r="BC127" s="888"/>
      <c r="BD127" s="888"/>
      <c r="BE127" s="889"/>
      <c r="BF127" s="1042" t="s">
        <v>112</v>
      </c>
      <c r="BG127" s="1043"/>
      <c r="BH127" s="1043"/>
      <c r="BI127" s="1043"/>
      <c r="BJ127" s="1043"/>
      <c r="BK127" s="1043"/>
      <c r="BL127" s="1052"/>
      <c r="BM127" s="1042">
        <v>13.96</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454</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455</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456</v>
      </c>
      <c r="X128" s="1074"/>
      <c r="Y128" s="1074"/>
      <c r="Z128" s="1075"/>
      <c r="AA128" s="1090">
        <v>53905</v>
      </c>
      <c r="AB128" s="1091"/>
      <c r="AC128" s="1091"/>
      <c r="AD128" s="1091"/>
      <c r="AE128" s="1092"/>
      <c r="AF128" s="1093">
        <v>64029</v>
      </c>
      <c r="AG128" s="1091"/>
      <c r="AH128" s="1091"/>
      <c r="AI128" s="1091"/>
      <c r="AJ128" s="1092"/>
      <c r="AK128" s="1093">
        <v>51045</v>
      </c>
      <c r="AL128" s="1091"/>
      <c r="AM128" s="1091"/>
      <c r="AN128" s="1091"/>
      <c r="AO128" s="1092"/>
      <c r="AP128" s="1094"/>
      <c r="AQ128" s="1095"/>
      <c r="AR128" s="1095"/>
      <c r="AS128" s="1095"/>
      <c r="AT128" s="1096"/>
      <c r="AU128" s="235"/>
      <c r="AV128" s="235"/>
      <c r="AW128" s="235"/>
      <c r="AX128" s="1055" t="s">
        <v>457</v>
      </c>
      <c r="AY128" s="951"/>
      <c r="AZ128" s="951"/>
      <c r="BA128" s="951"/>
      <c r="BB128" s="951"/>
      <c r="BC128" s="951"/>
      <c r="BD128" s="951"/>
      <c r="BE128" s="952"/>
      <c r="BF128" s="1067" t="s">
        <v>112</v>
      </c>
      <c r="BG128" s="1068"/>
      <c r="BH128" s="1068"/>
      <c r="BI128" s="1068"/>
      <c r="BJ128" s="1068"/>
      <c r="BK128" s="1068"/>
      <c r="BL128" s="1069"/>
      <c r="BM128" s="1067">
        <v>18.96</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458</v>
      </c>
      <c r="X129" s="1062"/>
      <c r="Y129" s="1062"/>
      <c r="Z129" s="1063"/>
      <c r="AA129" s="959">
        <v>7444325</v>
      </c>
      <c r="AB129" s="960"/>
      <c r="AC129" s="960"/>
      <c r="AD129" s="960"/>
      <c r="AE129" s="961"/>
      <c r="AF129" s="962">
        <v>7318794</v>
      </c>
      <c r="AG129" s="960"/>
      <c r="AH129" s="960"/>
      <c r="AI129" s="960"/>
      <c r="AJ129" s="961"/>
      <c r="AK129" s="962">
        <v>7281315</v>
      </c>
      <c r="AL129" s="960"/>
      <c r="AM129" s="960"/>
      <c r="AN129" s="960"/>
      <c r="AO129" s="961"/>
      <c r="AP129" s="1064"/>
      <c r="AQ129" s="1065"/>
      <c r="AR129" s="1065"/>
      <c r="AS129" s="1065"/>
      <c r="AT129" s="1066"/>
      <c r="AU129" s="235"/>
      <c r="AV129" s="235"/>
      <c r="AW129" s="235"/>
      <c r="AX129" s="1055" t="s">
        <v>459</v>
      </c>
      <c r="AY129" s="951"/>
      <c r="AZ129" s="951"/>
      <c r="BA129" s="951"/>
      <c r="BB129" s="951"/>
      <c r="BC129" s="951"/>
      <c r="BD129" s="951"/>
      <c r="BE129" s="952"/>
      <c r="BF129" s="1056">
        <v>10.3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460</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461</v>
      </c>
      <c r="X130" s="1062"/>
      <c r="Y130" s="1062"/>
      <c r="Z130" s="1063"/>
      <c r="AA130" s="959">
        <v>1296796</v>
      </c>
      <c r="AB130" s="960"/>
      <c r="AC130" s="960"/>
      <c r="AD130" s="960"/>
      <c r="AE130" s="961"/>
      <c r="AF130" s="962">
        <v>1244108</v>
      </c>
      <c r="AG130" s="960"/>
      <c r="AH130" s="960"/>
      <c r="AI130" s="960"/>
      <c r="AJ130" s="961"/>
      <c r="AK130" s="962">
        <v>1225660</v>
      </c>
      <c r="AL130" s="960"/>
      <c r="AM130" s="960"/>
      <c r="AN130" s="960"/>
      <c r="AO130" s="961"/>
      <c r="AP130" s="1064"/>
      <c r="AQ130" s="1065"/>
      <c r="AR130" s="1065"/>
      <c r="AS130" s="1065"/>
      <c r="AT130" s="1066"/>
      <c r="AU130" s="235"/>
      <c r="AV130" s="235"/>
      <c r="AW130" s="235"/>
      <c r="AX130" s="1114" t="s">
        <v>462</v>
      </c>
      <c r="AY130" s="1046"/>
      <c r="AZ130" s="1046"/>
      <c r="BA130" s="1046"/>
      <c r="BB130" s="1046"/>
      <c r="BC130" s="1046"/>
      <c r="BD130" s="1046"/>
      <c r="BE130" s="1047"/>
      <c r="BF130" s="1076" t="s">
        <v>112</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463</v>
      </c>
      <c r="X131" s="1085"/>
      <c r="Y131" s="1085"/>
      <c r="Z131" s="1086"/>
      <c r="AA131" s="998">
        <v>6147529</v>
      </c>
      <c r="AB131" s="999"/>
      <c r="AC131" s="999"/>
      <c r="AD131" s="999"/>
      <c r="AE131" s="1000"/>
      <c r="AF131" s="1001">
        <v>6074686</v>
      </c>
      <c r="AG131" s="999"/>
      <c r="AH131" s="999"/>
      <c r="AI131" s="999"/>
      <c r="AJ131" s="1000"/>
      <c r="AK131" s="1001">
        <v>6055655</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465</v>
      </c>
      <c r="W132" s="1102"/>
      <c r="X132" s="1102"/>
      <c r="Y132" s="1102"/>
      <c r="Z132" s="1103"/>
      <c r="AA132" s="1104">
        <v>11.3009959</v>
      </c>
      <c r="AB132" s="1105"/>
      <c r="AC132" s="1105"/>
      <c r="AD132" s="1105"/>
      <c r="AE132" s="1106"/>
      <c r="AF132" s="1107">
        <v>11.15789359</v>
      </c>
      <c r="AG132" s="1105"/>
      <c r="AH132" s="1105"/>
      <c r="AI132" s="1105"/>
      <c r="AJ132" s="1106"/>
      <c r="AK132" s="1107">
        <v>8.6026201960000002</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466</v>
      </c>
      <c r="W133" s="1109"/>
      <c r="X133" s="1109"/>
      <c r="Y133" s="1109"/>
      <c r="Z133" s="1110"/>
      <c r="AA133" s="1111">
        <v>12.7</v>
      </c>
      <c r="AB133" s="1112"/>
      <c r="AC133" s="1112"/>
      <c r="AD133" s="1112"/>
      <c r="AE133" s="1113"/>
      <c r="AF133" s="1111">
        <v>11.6</v>
      </c>
      <c r="AG133" s="1112"/>
      <c r="AH133" s="1112"/>
      <c r="AI133" s="1112"/>
      <c r="AJ133" s="1113"/>
      <c r="AK133" s="1111">
        <v>10.3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8" t="s">
        <v>469</v>
      </c>
      <c r="L7" s="254"/>
      <c r="M7" s="255" t="s">
        <v>470</v>
      </c>
      <c r="N7" s="256"/>
    </row>
    <row r="8" spans="1:16">
      <c r="A8" s="248"/>
      <c r="B8" s="244"/>
      <c r="C8" s="244"/>
      <c r="D8" s="244"/>
      <c r="E8" s="244"/>
      <c r="F8" s="244"/>
      <c r="G8" s="257"/>
      <c r="H8" s="258"/>
      <c r="I8" s="258"/>
      <c r="J8" s="259"/>
      <c r="K8" s="1119"/>
      <c r="L8" s="260" t="s">
        <v>471</v>
      </c>
      <c r="M8" s="261" t="s">
        <v>472</v>
      </c>
      <c r="N8" s="262" t="s">
        <v>473</v>
      </c>
    </row>
    <row r="9" spans="1:16">
      <c r="A9" s="248"/>
      <c r="B9" s="244"/>
      <c r="C9" s="244"/>
      <c r="D9" s="244"/>
      <c r="E9" s="244"/>
      <c r="F9" s="244"/>
      <c r="G9" s="1120" t="s">
        <v>474</v>
      </c>
      <c r="H9" s="1121"/>
      <c r="I9" s="1121"/>
      <c r="J9" s="1122"/>
      <c r="K9" s="263">
        <v>1895703</v>
      </c>
      <c r="L9" s="264">
        <v>105048</v>
      </c>
      <c r="M9" s="265">
        <v>92692</v>
      </c>
      <c r="N9" s="266">
        <v>13.3</v>
      </c>
    </row>
    <row r="10" spans="1:16">
      <c r="A10" s="248"/>
      <c r="B10" s="244"/>
      <c r="C10" s="244"/>
      <c r="D10" s="244"/>
      <c r="E10" s="244"/>
      <c r="F10" s="244"/>
      <c r="G10" s="1120" t="s">
        <v>475</v>
      </c>
      <c r="H10" s="1121"/>
      <c r="I10" s="1121"/>
      <c r="J10" s="1122"/>
      <c r="K10" s="267">
        <v>162223</v>
      </c>
      <c r="L10" s="268">
        <v>8989</v>
      </c>
      <c r="M10" s="269">
        <v>8368</v>
      </c>
      <c r="N10" s="270">
        <v>7.4</v>
      </c>
    </row>
    <row r="11" spans="1:16" ht="13.5" customHeight="1">
      <c r="A11" s="248"/>
      <c r="B11" s="244"/>
      <c r="C11" s="244"/>
      <c r="D11" s="244"/>
      <c r="E11" s="244"/>
      <c r="F11" s="244"/>
      <c r="G11" s="1120" t="s">
        <v>476</v>
      </c>
      <c r="H11" s="1121"/>
      <c r="I11" s="1121"/>
      <c r="J11" s="1122"/>
      <c r="K11" s="267">
        <v>315263</v>
      </c>
      <c r="L11" s="268">
        <v>17470</v>
      </c>
      <c r="M11" s="269">
        <v>12878</v>
      </c>
      <c r="N11" s="270">
        <v>35.700000000000003</v>
      </c>
    </row>
    <row r="12" spans="1:16" ht="13.5" customHeight="1">
      <c r="A12" s="248"/>
      <c r="B12" s="244"/>
      <c r="C12" s="244"/>
      <c r="D12" s="244"/>
      <c r="E12" s="244"/>
      <c r="F12" s="244"/>
      <c r="G12" s="1120" t="s">
        <v>477</v>
      </c>
      <c r="H12" s="1121"/>
      <c r="I12" s="1121"/>
      <c r="J12" s="1122"/>
      <c r="K12" s="267" t="s">
        <v>478</v>
      </c>
      <c r="L12" s="268" t="s">
        <v>478</v>
      </c>
      <c r="M12" s="269">
        <v>2933</v>
      </c>
      <c r="N12" s="270" t="s">
        <v>478</v>
      </c>
    </row>
    <row r="13" spans="1:16" ht="13.5" customHeight="1">
      <c r="A13" s="248"/>
      <c r="B13" s="244"/>
      <c r="C13" s="244"/>
      <c r="D13" s="244"/>
      <c r="E13" s="244"/>
      <c r="F13" s="244"/>
      <c r="G13" s="1120" t="s">
        <v>479</v>
      </c>
      <c r="H13" s="1121"/>
      <c r="I13" s="1121"/>
      <c r="J13" s="1122"/>
      <c r="K13" s="267" t="s">
        <v>478</v>
      </c>
      <c r="L13" s="268" t="s">
        <v>478</v>
      </c>
      <c r="M13" s="269">
        <v>1</v>
      </c>
      <c r="N13" s="270" t="s">
        <v>478</v>
      </c>
    </row>
    <row r="14" spans="1:16" ht="13.5" customHeight="1">
      <c r="A14" s="248"/>
      <c r="B14" s="244"/>
      <c r="C14" s="244"/>
      <c r="D14" s="244"/>
      <c r="E14" s="244"/>
      <c r="F14" s="244"/>
      <c r="G14" s="1120" t="s">
        <v>480</v>
      </c>
      <c r="H14" s="1121"/>
      <c r="I14" s="1121"/>
      <c r="J14" s="1122"/>
      <c r="K14" s="267">
        <v>94658</v>
      </c>
      <c r="L14" s="268">
        <v>5245</v>
      </c>
      <c r="M14" s="269">
        <v>5860</v>
      </c>
      <c r="N14" s="270">
        <v>-10.5</v>
      </c>
    </row>
    <row r="15" spans="1:16" ht="13.5" customHeight="1">
      <c r="A15" s="248"/>
      <c r="B15" s="244"/>
      <c r="C15" s="244"/>
      <c r="D15" s="244"/>
      <c r="E15" s="244"/>
      <c r="F15" s="244"/>
      <c r="G15" s="1120" t="s">
        <v>481</v>
      </c>
      <c r="H15" s="1121"/>
      <c r="I15" s="1121"/>
      <c r="J15" s="1122"/>
      <c r="K15" s="267">
        <v>18854</v>
      </c>
      <c r="L15" s="268">
        <v>1045</v>
      </c>
      <c r="M15" s="269">
        <v>2027</v>
      </c>
      <c r="N15" s="270">
        <v>-48.4</v>
      </c>
    </row>
    <row r="16" spans="1:16">
      <c r="A16" s="248"/>
      <c r="B16" s="244"/>
      <c r="C16" s="244"/>
      <c r="D16" s="244"/>
      <c r="E16" s="244"/>
      <c r="F16" s="244"/>
      <c r="G16" s="1123" t="s">
        <v>482</v>
      </c>
      <c r="H16" s="1124"/>
      <c r="I16" s="1124"/>
      <c r="J16" s="1125"/>
      <c r="K16" s="268">
        <v>-353299</v>
      </c>
      <c r="L16" s="268">
        <v>-19578</v>
      </c>
      <c r="M16" s="269">
        <v>-11885</v>
      </c>
      <c r="N16" s="270">
        <v>64.7</v>
      </c>
    </row>
    <row r="17" spans="1:16">
      <c r="A17" s="248"/>
      <c r="B17" s="244"/>
      <c r="C17" s="244"/>
      <c r="D17" s="244"/>
      <c r="E17" s="244"/>
      <c r="F17" s="244"/>
      <c r="G17" s="1123" t="s">
        <v>170</v>
      </c>
      <c r="H17" s="1124"/>
      <c r="I17" s="1124"/>
      <c r="J17" s="1125"/>
      <c r="K17" s="268">
        <v>2133402</v>
      </c>
      <c r="L17" s="268">
        <v>118220</v>
      </c>
      <c r="M17" s="269">
        <v>112874</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5" t="s">
        <v>487</v>
      </c>
      <c r="H21" s="1116"/>
      <c r="I21" s="1116"/>
      <c r="J21" s="1117"/>
      <c r="K21" s="280">
        <v>11.69</v>
      </c>
      <c r="L21" s="281">
        <v>10.52</v>
      </c>
      <c r="M21" s="282">
        <v>1.17</v>
      </c>
      <c r="N21" s="249"/>
      <c r="O21" s="283"/>
      <c r="P21" s="279"/>
    </row>
    <row r="22" spans="1:16" s="284" customFormat="1">
      <c r="A22" s="279"/>
      <c r="B22" s="249"/>
      <c r="C22" s="249"/>
      <c r="D22" s="249"/>
      <c r="E22" s="249"/>
      <c r="F22" s="249"/>
      <c r="G22" s="1115" t="s">
        <v>488</v>
      </c>
      <c r="H22" s="1116"/>
      <c r="I22" s="1116"/>
      <c r="J22" s="1117"/>
      <c r="K22" s="285">
        <v>90.4</v>
      </c>
      <c r="L22" s="286">
        <v>94.9</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469</v>
      </c>
      <c r="L30" s="254"/>
      <c r="M30" s="255" t="s">
        <v>470</v>
      </c>
      <c r="N30" s="256"/>
    </row>
    <row r="31" spans="1:16">
      <c r="A31" s="248"/>
      <c r="B31" s="244"/>
      <c r="C31" s="244"/>
      <c r="D31" s="244"/>
      <c r="E31" s="244"/>
      <c r="F31" s="244"/>
      <c r="G31" s="257"/>
      <c r="H31" s="258"/>
      <c r="I31" s="258"/>
      <c r="J31" s="259"/>
      <c r="K31" s="1119"/>
      <c r="L31" s="260" t="s">
        <v>471</v>
      </c>
      <c r="M31" s="261" t="s">
        <v>472</v>
      </c>
      <c r="N31" s="262" t="s">
        <v>473</v>
      </c>
    </row>
    <row r="32" spans="1:16" ht="27" customHeight="1">
      <c r="A32" s="248"/>
      <c r="B32" s="244"/>
      <c r="C32" s="244"/>
      <c r="D32" s="244"/>
      <c r="E32" s="244"/>
      <c r="F32" s="244"/>
      <c r="G32" s="1131" t="s">
        <v>492</v>
      </c>
      <c r="H32" s="1132"/>
      <c r="I32" s="1132"/>
      <c r="J32" s="1133"/>
      <c r="K32" s="294">
        <v>1373495</v>
      </c>
      <c r="L32" s="294">
        <v>76111</v>
      </c>
      <c r="M32" s="295">
        <v>79497</v>
      </c>
      <c r="N32" s="296">
        <v>-4.3</v>
      </c>
    </row>
    <row r="33" spans="1:16" ht="13.5" customHeight="1">
      <c r="A33" s="248"/>
      <c r="B33" s="244"/>
      <c r="C33" s="244"/>
      <c r="D33" s="244"/>
      <c r="E33" s="244"/>
      <c r="F33" s="244"/>
      <c r="G33" s="1131" t="s">
        <v>493</v>
      </c>
      <c r="H33" s="1132"/>
      <c r="I33" s="1132"/>
      <c r="J33" s="1133"/>
      <c r="K33" s="294" t="s">
        <v>478</v>
      </c>
      <c r="L33" s="294" t="s">
        <v>478</v>
      </c>
      <c r="M33" s="295" t="s">
        <v>478</v>
      </c>
      <c r="N33" s="296" t="s">
        <v>478</v>
      </c>
    </row>
    <row r="34" spans="1:16" ht="27" customHeight="1">
      <c r="A34" s="248"/>
      <c r="B34" s="244"/>
      <c r="C34" s="244"/>
      <c r="D34" s="244"/>
      <c r="E34" s="244"/>
      <c r="F34" s="244"/>
      <c r="G34" s="1131" t="s">
        <v>494</v>
      </c>
      <c r="H34" s="1132"/>
      <c r="I34" s="1132"/>
      <c r="J34" s="1133"/>
      <c r="K34" s="294" t="s">
        <v>478</v>
      </c>
      <c r="L34" s="294" t="s">
        <v>478</v>
      </c>
      <c r="M34" s="295" t="s">
        <v>478</v>
      </c>
      <c r="N34" s="296" t="s">
        <v>478</v>
      </c>
    </row>
    <row r="35" spans="1:16" ht="27" customHeight="1">
      <c r="A35" s="248"/>
      <c r="B35" s="244"/>
      <c r="C35" s="244"/>
      <c r="D35" s="244"/>
      <c r="E35" s="244"/>
      <c r="F35" s="244"/>
      <c r="G35" s="1131" t="s">
        <v>495</v>
      </c>
      <c r="H35" s="1132"/>
      <c r="I35" s="1132"/>
      <c r="J35" s="1133"/>
      <c r="K35" s="294">
        <v>277134</v>
      </c>
      <c r="L35" s="294">
        <v>15357</v>
      </c>
      <c r="M35" s="295">
        <v>21817</v>
      </c>
      <c r="N35" s="296">
        <v>-29.6</v>
      </c>
    </row>
    <row r="36" spans="1:16" ht="27" customHeight="1">
      <c r="A36" s="248"/>
      <c r="B36" s="244"/>
      <c r="C36" s="244"/>
      <c r="D36" s="244"/>
      <c r="E36" s="244"/>
      <c r="F36" s="244"/>
      <c r="G36" s="1131" t="s">
        <v>496</v>
      </c>
      <c r="H36" s="1132"/>
      <c r="I36" s="1132"/>
      <c r="J36" s="1133"/>
      <c r="K36" s="294">
        <v>113470</v>
      </c>
      <c r="L36" s="294">
        <v>6288</v>
      </c>
      <c r="M36" s="295">
        <v>3877</v>
      </c>
      <c r="N36" s="296">
        <v>62.2</v>
      </c>
    </row>
    <row r="37" spans="1:16" ht="13.5" customHeight="1">
      <c r="A37" s="248"/>
      <c r="B37" s="244"/>
      <c r="C37" s="244"/>
      <c r="D37" s="244"/>
      <c r="E37" s="244"/>
      <c r="F37" s="244"/>
      <c r="G37" s="1131" t="s">
        <v>497</v>
      </c>
      <c r="H37" s="1132"/>
      <c r="I37" s="1132"/>
      <c r="J37" s="1133"/>
      <c r="K37" s="294">
        <v>33551</v>
      </c>
      <c r="L37" s="294">
        <v>1859</v>
      </c>
      <c r="M37" s="295">
        <v>1700</v>
      </c>
      <c r="N37" s="296">
        <v>9.4</v>
      </c>
    </row>
    <row r="38" spans="1:16" ht="27" customHeight="1">
      <c r="A38" s="248"/>
      <c r="B38" s="244"/>
      <c r="C38" s="244"/>
      <c r="D38" s="244"/>
      <c r="E38" s="244"/>
      <c r="F38" s="244"/>
      <c r="G38" s="1134" t="s">
        <v>498</v>
      </c>
      <c r="H38" s="1135"/>
      <c r="I38" s="1135"/>
      <c r="J38" s="1136"/>
      <c r="K38" s="297" t="s">
        <v>478</v>
      </c>
      <c r="L38" s="297" t="s">
        <v>478</v>
      </c>
      <c r="M38" s="298">
        <v>4</v>
      </c>
      <c r="N38" s="299" t="s">
        <v>478</v>
      </c>
      <c r="O38" s="293"/>
    </row>
    <row r="39" spans="1:16">
      <c r="A39" s="248"/>
      <c r="B39" s="244"/>
      <c r="C39" s="244"/>
      <c r="D39" s="244"/>
      <c r="E39" s="244"/>
      <c r="F39" s="244"/>
      <c r="G39" s="1134" t="s">
        <v>499</v>
      </c>
      <c r="H39" s="1135"/>
      <c r="I39" s="1135"/>
      <c r="J39" s="1136"/>
      <c r="K39" s="300">
        <v>-51045</v>
      </c>
      <c r="L39" s="300">
        <v>-2829</v>
      </c>
      <c r="M39" s="301">
        <v>-3162</v>
      </c>
      <c r="N39" s="302">
        <v>-10.5</v>
      </c>
      <c r="O39" s="293"/>
    </row>
    <row r="40" spans="1:16" ht="27" customHeight="1">
      <c r="A40" s="248"/>
      <c r="B40" s="244"/>
      <c r="C40" s="244"/>
      <c r="D40" s="244"/>
      <c r="E40" s="244"/>
      <c r="F40" s="244"/>
      <c r="G40" s="1131" t="s">
        <v>500</v>
      </c>
      <c r="H40" s="1132"/>
      <c r="I40" s="1132"/>
      <c r="J40" s="1133"/>
      <c r="K40" s="300">
        <v>-1225660</v>
      </c>
      <c r="L40" s="300">
        <v>-67919</v>
      </c>
      <c r="M40" s="301">
        <v>-66609</v>
      </c>
      <c r="N40" s="302">
        <v>2</v>
      </c>
      <c r="O40" s="293"/>
    </row>
    <row r="41" spans="1:16">
      <c r="A41" s="248"/>
      <c r="B41" s="244"/>
      <c r="C41" s="244"/>
      <c r="D41" s="244"/>
      <c r="E41" s="244"/>
      <c r="F41" s="244"/>
      <c r="G41" s="1137" t="s">
        <v>280</v>
      </c>
      <c r="H41" s="1138"/>
      <c r="I41" s="1138"/>
      <c r="J41" s="1139"/>
      <c r="K41" s="294">
        <v>520945</v>
      </c>
      <c r="L41" s="300">
        <v>28868</v>
      </c>
      <c r="M41" s="301">
        <v>37125</v>
      </c>
      <c r="N41" s="302">
        <v>-22.2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6" t="s">
        <v>469</v>
      </c>
      <c r="J49" s="1128" t="s">
        <v>504</v>
      </c>
      <c r="K49" s="1129"/>
      <c r="L49" s="1129"/>
      <c r="M49" s="1129"/>
      <c r="N49" s="1130"/>
    </row>
    <row r="50" spans="1:14">
      <c r="A50" s="248"/>
      <c r="B50" s="244"/>
      <c r="C50" s="244"/>
      <c r="D50" s="244"/>
      <c r="E50" s="244"/>
      <c r="F50" s="244"/>
      <c r="G50" s="312"/>
      <c r="H50" s="313"/>
      <c r="I50" s="1127"/>
      <c r="J50" s="314" t="s">
        <v>505</v>
      </c>
      <c r="K50" s="315" t="s">
        <v>506</v>
      </c>
      <c r="L50" s="316" t="s">
        <v>507</v>
      </c>
      <c r="M50" s="317" t="s">
        <v>508</v>
      </c>
      <c r="N50" s="318" t="s">
        <v>509</v>
      </c>
    </row>
    <row r="51" spans="1:14">
      <c r="A51" s="248"/>
      <c r="B51" s="244"/>
      <c r="C51" s="244"/>
      <c r="D51" s="244"/>
      <c r="E51" s="244"/>
      <c r="F51" s="244"/>
      <c r="G51" s="310" t="s">
        <v>510</v>
      </c>
      <c r="H51" s="311"/>
      <c r="I51" s="319">
        <v>2194420</v>
      </c>
      <c r="J51" s="320">
        <v>115096</v>
      </c>
      <c r="K51" s="321">
        <v>46.6</v>
      </c>
      <c r="L51" s="322">
        <v>102412</v>
      </c>
      <c r="M51" s="323">
        <v>52.4</v>
      </c>
      <c r="N51" s="324">
        <v>-5.8</v>
      </c>
    </row>
    <row r="52" spans="1:14">
      <c r="A52" s="248"/>
      <c r="B52" s="244"/>
      <c r="C52" s="244"/>
      <c r="D52" s="244"/>
      <c r="E52" s="244"/>
      <c r="F52" s="244"/>
      <c r="G52" s="325"/>
      <c r="H52" s="326" t="s">
        <v>511</v>
      </c>
      <c r="I52" s="327">
        <v>1032396</v>
      </c>
      <c r="J52" s="328">
        <v>54149</v>
      </c>
      <c r="K52" s="329">
        <v>390.3</v>
      </c>
      <c r="L52" s="330">
        <v>58752</v>
      </c>
      <c r="M52" s="331">
        <v>71.3</v>
      </c>
      <c r="N52" s="332">
        <v>319</v>
      </c>
    </row>
    <row r="53" spans="1:14">
      <c r="A53" s="248"/>
      <c r="B53" s="244"/>
      <c r="C53" s="244"/>
      <c r="D53" s="244"/>
      <c r="E53" s="244"/>
      <c r="F53" s="244"/>
      <c r="G53" s="310" t="s">
        <v>512</v>
      </c>
      <c r="H53" s="311"/>
      <c r="I53" s="319">
        <v>2708248</v>
      </c>
      <c r="J53" s="320">
        <v>144378</v>
      </c>
      <c r="K53" s="321">
        <v>25.4</v>
      </c>
      <c r="L53" s="322">
        <v>106194</v>
      </c>
      <c r="M53" s="323">
        <v>3.7</v>
      </c>
      <c r="N53" s="324">
        <v>21.7</v>
      </c>
    </row>
    <row r="54" spans="1:14">
      <c r="A54" s="248"/>
      <c r="B54" s="244"/>
      <c r="C54" s="244"/>
      <c r="D54" s="244"/>
      <c r="E54" s="244"/>
      <c r="F54" s="244"/>
      <c r="G54" s="325"/>
      <c r="H54" s="326" t="s">
        <v>511</v>
      </c>
      <c r="I54" s="327">
        <v>778645</v>
      </c>
      <c r="J54" s="328">
        <v>41510</v>
      </c>
      <c r="K54" s="329">
        <v>-23.3</v>
      </c>
      <c r="L54" s="330">
        <v>51075</v>
      </c>
      <c r="M54" s="331">
        <v>-13.1</v>
      </c>
      <c r="N54" s="332">
        <v>-10.199999999999999</v>
      </c>
    </row>
    <row r="55" spans="1:14">
      <c r="A55" s="248"/>
      <c r="B55" s="244"/>
      <c r="C55" s="244"/>
      <c r="D55" s="244"/>
      <c r="E55" s="244"/>
      <c r="F55" s="244"/>
      <c r="G55" s="310" t="s">
        <v>513</v>
      </c>
      <c r="H55" s="311"/>
      <c r="I55" s="319">
        <v>1915050</v>
      </c>
      <c r="J55" s="320">
        <v>103567</v>
      </c>
      <c r="K55" s="321">
        <v>-28.3</v>
      </c>
      <c r="L55" s="322">
        <v>90833</v>
      </c>
      <c r="M55" s="323">
        <v>-14.5</v>
      </c>
      <c r="N55" s="324">
        <v>-13.8</v>
      </c>
    </row>
    <row r="56" spans="1:14">
      <c r="A56" s="248"/>
      <c r="B56" s="244"/>
      <c r="C56" s="244"/>
      <c r="D56" s="244"/>
      <c r="E56" s="244"/>
      <c r="F56" s="244"/>
      <c r="G56" s="325"/>
      <c r="H56" s="326" t="s">
        <v>511</v>
      </c>
      <c r="I56" s="327">
        <v>793838</v>
      </c>
      <c r="J56" s="328">
        <v>42931</v>
      </c>
      <c r="K56" s="329">
        <v>3.4</v>
      </c>
      <c r="L56" s="330">
        <v>47037</v>
      </c>
      <c r="M56" s="331">
        <v>-7.9</v>
      </c>
      <c r="N56" s="332">
        <v>11.3</v>
      </c>
    </row>
    <row r="57" spans="1:14">
      <c r="A57" s="248"/>
      <c r="B57" s="244"/>
      <c r="C57" s="244"/>
      <c r="D57" s="244"/>
      <c r="E57" s="244"/>
      <c r="F57" s="244"/>
      <c r="G57" s="310" t="s">
        <v>514</v>
      </c>
      <c r="H57" s="311"/>
      <c r="I57" s="319">
        <v>1930054</v>
      </c>
      <c r="J57" s="320">
        <v>106140</v>
      </c>
      <c r="K57" s="321">
        <v>2.5</v>
      </c>
      <c r="L57" s="322">
        <v>79181</v>
      </c>
      <c r="M57" s="323">
        <v>-12.8</v>
      </c>
      <c r="N57" s="324">
        <v>15.3</v>
      </c>
    </row>
    <row r="58" spans="1:14">
      <c r="A58" s="248"/>
      <c r="B58" s="244"/>
      <c r="C58" s="244"/>
      <c r="D58" s="244"/>
      <c r="E58" s="244"/>
      <c r="F58" s="244"/>
      <c r="G58" s="325"/>
      <c r="H58" s="326" t="s">
        <v>511</v>
      </c>
      <c r="I58" s="327">
        <v>815303</v>
      </c>
      <c r="J58" s="328">
        <v>44836</v>
      </c>
      <c r="K58" s="329">
        <v>4.4000000000000004</v>
      </c>
      <c r="L58" s="330">
        <v>40448</v>
      </c>
      <c r="M58" s="331">
        <v>-14</v>
      </c>
      <c r="N58" s="332">
        <v>18.399999999999999</v>
      </c>
    </row>
    <row r="59" spans="1:14">
      <c r="A59" s="248"/>
      <c r="B59" s="244"/>
      <c r="C59" s="244"/>
      <c r="D59" s="244"/>
      <c r="E59" s="244"/>
      <c r="F59" s="244"/>
      <c r="G59" s="310" t="s">
        <v>515</v>
      </c>
      <c r="H59" s="311"/>
      <c r="I59" s="319">
        <v>2063679</v>
      </c>
      <c r="J59" s="320">
        <v>114357</v>
      </c>
      <c r="K59" s="321">
        <v>7.7</v>
      </c>
      <c r="L59" s="322">
        <v>118124</v>
      </c>
      <c r="M59" s="323">
        <v>49.2</v>
      </c>
      <c r="N59" s="324">
        <v>-41.5</v>
      </c>
    </row>
    <row r="60" spans="1:14">
      <c r="A60" s="248"/>
      <c r="B60" s="244"/>
      <c r="C60" s="244"/>
      <c r="D60" s="244"/>
      <c r="E60" s="244"/>
      <c r="F60" s="244"/>
      <c r="G60" s="325"/>
      <c r="H60" s="326" t="s">
        <v>511</v>
      </c>
      <c r="I60" s="333">
        <v>864439</v>
      </c>
      <c r="J60" s="328">
        <v>47902</v>
      </c>
      <c r="K60" s="329">
        <v>6.8</v>
      </c>
      <c r="L60" s="330">
        <v>54614</v>
      </c>
      <c r="M60" s="331">
        <v>35</v>
      </c>
      <c r="N60" s="332">
        <v>-28.2</v>
      </c>
    </row>
    <row r="61" spans="1:14">
      <c r="A61" s="248"/>
      <c r="B61" s="244"/>
      <c r="C61" s="244"/>
      <c r="D61" s="244"/>
      <c r="E61" s="244"/>
      <c r="F61" s="244"/>
      <c r="G61" s="310" t="s">
        <v>516</v>
      </c>
      <c r="H61" s="334"/>
      <c r="I61" s="335">
        <v>2162290</v>
      </c>
      <c r="J61" s="336">
        <v>116708</v>
      </c>
      <c r="K61" s="337">
        <v>10.8</v>
      </c>
      <c r="L61" s="338">
        <v>99349</v>
      </c>
      <c r="M61" s="339">
        <v>15.6</v>
      </c>
      <c r="N61" s="324">
        <v>-4.8</v>
      </c>
    </row>
    <row r="62" spans="1:14">
      <c r="A62" s="248"/>
      <c r="B62" s="244"/>
      <c r="C62" s="244"/>
      <c r="D62" s="244"/>
      <c r="E62" s="244"/>
      <c r="F62" s="244"/>
      <c r="G62" s="325"/>
      <c r="H62" s="326" t="s">
        <v>511</v>
      </c>
      <c r="I62" s="327">
        <v>856924</v>
      </c>
      <c r="J62" s="328">
        <v>46266</v>
      </c>
      <c r="K62" s="329">
        <v>76.3</v>
      </c>
      <c r="L62" s="330">
        <v>50385</v>
      </c>
      <c r="M62" s="331">
        <v>14.3</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0" t="s">
        <v>3</v>
      </c>
      <c r="D47" s="1140"/>
      <c r="E47" s="1141"/>
      <c r="F47" s="11">
        <v>14.87</v>
      </c>
      <c r="G47" s="12">
        <v>14.26</v>
      </c>
      <c r="H47" s="12">
        <v>14.6</v>
      </c>
      <c r="I47" s="12">
        <v>14.86</v>
      </c>
      <c r="J47" s="13">
        <v>14.94</v>
      </c>
    </row>
    <row r="48" spans="2:10" ht="57.75" customHeight="1">
      <c r="B48" s="14"/>
      <c r="C48" s="1142" t="s">
        <v>4</v>
      </c>
      <c r="D48" s="1142"/>
      <c r="E48" s="1143"/>
      <c r="F48" s="15">
        <v>4.5</v>
      </c>
      <c r="G48" s="16">
        <v>4.46</v>
      </c>
      <c r="H48" s="16">
        <v>3.97</v>
      </c>
      <c r="I48" s="16">
        <v>5.61</v>
      </c>
      <c r="J48" s="17">
        <v>6.25</v>
      </c>
    </row>
    <row r="49" spans="2:10" ht="57.75" customHeight="1" thickBot="1">
      <c r="B49" s="18"/>
      <c r="C49" s="1144" t="s">
        <v>5</v>
      </c>
      <c r="D49" s="1144"/>
      <c r="E49" s="1145"/>
      <c r="F49" s="19" t="s">
        <v>523</v>
      </c>
      <c r="G49" s="20">
        <v>0.16</v>
      </c>
      <c r="H49" s="20" t="s">
        <v>524</v>
      </c>
      <c r="I49" s="20">
        <v>1.58</v>
      </c>
      <c r="J49" s="21">
        <v>0.62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2" t="s">
        <v>525</v>
      </c>
      <c r="D34" s="1152"/>
      <c r="E34" s="1153"/>
      <c r="F34" s="32">
        <v>7.53</v>
      </c>
      <c r="G34" s="33">
        <v>7.78</v>
      </c>
      <c r="H34" s="33">
        <v>8.44</v>
      </c>
      <c r="I34" s="33">
        <v>9.6199999999999992</v>
      </c>
      <c r="J34" s="34">
        <v>10.43</v>
      </c>
      <c r="K34" s="22"/>
      <c r="L34" s="22"/>
      <c r="M34" s="22"/>
      <c r="N34" s="22"/>
      <c r="O34" s="22"/>
      <c r="P34" s="22"/>
    </row>
    <row r="35" spans="1:16" ht="39" customHeight="1">
      <c r="A35" s="22"/>
      <c r="B35" s="35"/>
      <c r="C35" s="1146" t="s">
        <v>526</v>
      </c>
      <c r="D35" s="1147"/>
      <c r="E35" s="1148"/>
      <c r="F35" s="36">
        <v>4.5</v>
      </c>
      <c r="G35" s="37">
        <v>4.46</v>
      </c>
      <c r="H35" s="37">
        <v>3.97</v>
      </c>
      <c r="I35" s="37">
        <v>5.61</v>
      </c>
      <c r="J35" s="38">
        <v>6.25</v>
      </c>
      <c r="K35" s="22"/>
      <c r="L35" s="22"/>
      <c r="M35" s="22"/>
      <c r="N35" s="22"/>
      <c r="O35" s="22"/>
      <c r="P35" s="22"/>
    </row>
    <row r="36" spans="1:16" ht="39" customHeight="1">
      <c r="A36" s="22"/>
      <c r="B36" s="35"/>
      <c r="C36" s="1146" t="s">
        <v>527</v>
      </c>
      <c r="D36" s="1147"/>
      <c r="E36" s="1148"/>
      <c r="F36" s="36">
        <v>5.55</v>
      </c>
      <c r="G36" s="37">
        <v>4.68</v>
      </c>
      <c r="H36" s="37">
        <v>3.83</v>
      </c>
      <c r="I36" s="37">
        <v>2.4700000000000002</v>
      </c>
      <c r="J36" s="38">
        <v>2.15</v>
      </c>
      <c r="K36" s="22"/>
      <c r="L36" s="22"/>
      <c r="M36" s="22"/>
      <c r="N36" s="22"/>
      <c r="O36" s="22"/>
      <c r="P36" s="22"/>
    </row>
    <row r="37" spans="1:16" ht="39" customHeight="1">
      <c r="A37" s="22"/>
      <c r="B37" s="35"/>
      <c r="C37" s="1146" t="s">
        <v>528</v>
      </c>
      <c r="D37" s="1147"/>
      <c r="E37" s="1148"/>
      <c r="F37" s="36">
        <v>0.64</v>
      </c>
      <c r="G37" s="37">
        <v>0.67</v>
      </c>
      <c r="H37" s="37">
        <v>0.59</v>
      </c>
      <c r="I37" s="37">
        <v>0.92</v>
      </c>
      <c r="J37" s="38">
        <v>0.53</v>
      </c>
      <c r="K37" s="22"/>
      <c r="L37" s="22"/>
      <c r="M37" s="22"/>
      <c r="N37" s="22"/>
      <c r="O37" s="22"/>
      <c r="P37" s="22"/>
    </row>
    <row r="38" spans="1:16" ht="39" customHeight="1">
      <c r="A38" s="22"/>
      <c r="B38" s="35"/>
      <c r="C38" s="1146" t="s">
        <v>529</v>
      </c>
      <c r="D38" s="1147"/>
      <c r="E38" s="1148"/>
      <c r="F38" s="36">
        <v>0.77</v>
      </c>
      <c r="G38" s="37">
        <v>0.66</v>
      </c>
      <c r="H38" s="37">
        <v>0.56000000000000005</v>
      </c>
      <c r="I38" s="37">
        <v>0.42</v>
      </c>
      <c r="J38" s="38">
        <v>0.5</v>
      </c>
      <c r="K38" s="22"/>
      <c r="L38" s="22"/>
      <c r="M38" s="22"/>
      <c r="N38" s="22"/>
      <c r="O38" s="22"/>
      <c r="P38" s="22"/>
    </row>
    <row r="39" spans="1:16" ht="39" customHeight="1">
      <c r="A39" s="22"/>
      <c r="B39" s="35"/>
      <c r="C39" s="1146" t="s">
        <v>530</v>
      </c>
      <c r="D39" s="1147"/>
      <c r="E39" s="1148"/>
      <c r="F39" s="36">
        <v>0.1</v>
      </c>
      <c r="G39" s="37">
        <v>0.03</v>
      </c>
      <c r="H39" s="37">
        <v>0.08</v>
      </c>
      <c r="I39" s="37">
        <v>0.05</v>
      </c>
      <c r="J39" s="38">
        <v>0.05</v>
      </c>
      <c r="K39" s="22"/>
      <c r="L39" s="22"/>
      <c r="M39" s="22"/>
      <c r="N39" s="22"/>
      <c r="O39" s="22"/>
      <c r="P39" s="22"/>
    </row>
    <row r="40" spans="1:16" ht="39" customHeight="1">
      <c r="A40" s="22"/>
      <c r="B40" s="35"/>
      <c r="C40" s="1146" t="s">
        <v>531</v>
      </c>
      <c r="D40" s="1147"/>
      <c r="E40" s="1148"/>
      <c r="F40" s="36">
        <v>0</v>
      </c>
      <c r="G40" s="37">
        <v>0</v>
      </c>
      <c r="H40" s="37">
        <v>0</v>
      </c>
      <c r="I40" s="37">
        <v>0</v>
      </c>
      <c r="J40" s="38">
        <v>0</v>
      </c>
      <c r="K40" s="22"/>
      <c r="L40" s="22"/>
      <c r="M40" s="22"/>
      <c r="N40" s="22"/>
      <c r="O40" s="22"/>
      <c r="P40" s="22"/>
    </row>
    <row r="41" spans="1:16" ht="39" customHeight="1">
      <c r="A41" s="22"/>
      <c r="B41" s="35"/>
      <c r="C41" s="1146" t="s">
        <v>532</v>
      </c>
      <c r="D41" s="1147"/>
      <c r="E41" s="1148"/>
      <c r="F41" s="36">
        <v>0</v>
      </c>
      <c r="G41" s="37">
        <v>0</v>
      </c>
      <c r="H41" s="37">
        <v>0</v>
      </c>
      <c r="I41" s="37">
        <v>0</v>
      </c>
      <c r="J41" s="38">
        <v>0</v>
      </c>
      <c r="K41" s="22"/>
      <c r="L41" s="22"/>
      <c r="M41" s="22"/>
      <c r="N41" s="22"/>
      <c r="O41" s="22"/>
      <c r="P41" s="22"/>
    </row>
    <row r="42" spans="1:16" ht="39" customHeight="1">
      <c r="A42" s="22"/>
      <c r="B42" s="39"/>
      <c r="C42" s="1146" t="s">
        <v>533</v>
      </c>
      <c r="D42" s="1147"/>
      <c r="E42" s="1148"/>
      <c r="F42" s="36" t="s">
        <v>478</v>
      </c>
      <c r="G42" s="37" t="s">
        <v>478</v>
      </c>
      <c r="H42" s="37" t="s">
        <v>478</v>
      </c>
      <c r="I42" s="37" t="s">
        <v>478</v>
      </c>
      <c r="J42" s="38" t="s">
        <v>478</v>
      </c>
      <c r="K42" s="22"/>
      <c r="L42" s="22"/>
      <c r="M42" s="22"/>
      <c r="N42" s="22"/>
      <c r="O42" s="22"/>
      <c r="P42" s="22"/>
    </row>
    <row r="43" spans="1:16" ht="39" customHeight="1" thickBot="1">
      <c r="A43" s="22"/>
      <c r="B43" s="40"/>
      <c r="C43" s="1149" t="s">
        <v>534</v>
      </c>
      <c r="D43" s="1150"/>
      <c r="E43" s="1151"/>
      <c r="F43" s="41">
        <v>0.04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2" t="s">
        <v>11</v>
      </c>
      <c r="C45" s="1163"/>
      <c r="D45" s="58"/>
      <c r="E45" s="1168" t="s">
        <v>12</v>
      </c>
      <c r="F45" s="1168"/>
      <c r="G45" s="1168"/>
      <c r="H45" s="1168"/>
      <c r="I45" s="1168"/>
      <c r="J45" s="1169"/>
      <c r="K45" s="59">
        <v>1804</v>
      </c>
      <c r="L45" s="60">
        <v>1670</v>
      </c>
      <c r="M45" s="60">
        <v>1583</v>
      </c>
      <c r="N45" s="60">
        <v>1495</v>
      </c>
      <c r="O45" s="61">
        <v>1373</v>
      </c>
      <c r="P45" s="48"/>
      <c r="Q45" s="48"/>
      <c r="R45" s="48"/>
      <c r="S45" s="48"/>
      <c r="T45" s="48"/>
      <c r="U45" s="48"/>
    </row>
    <row r="46" spans="1:21" ht="30.75" customHeight="1">
      <c r="A46" s="48"/>
      <c r="B46" s="1164"/>
      <c r="C46" s="1165"/>
      <c r="D46" s="62"/>
      <c r="E46" s="1156" t="s">
        <v>13</v>
      </c>
      <c r="F46" s="1156"/>
      <c r="G46" s="1156"/>
      <c r="H46" s="1156"/>
      <c r="I46" s="1156"/>
      <c r="J46" s="1157"/>
      <c r="K46" s="63" t="s">
        <v>478</v>
      </c>
      <c r="L46" s="64" t="s">
        <v>478</v>
      </c>
      <c r="M46" s="64" t="s">
        <v>478</v>
      </c>
      <c r="N46" s="64" t="s">
        <v>478</v>
      </c>
      <c r="O46" s="65" t="s">
        <v>478</v>
      </c>
      <c r="P46" s="48"/>
      <c r="Q46" s="48"/>
      <c r="R46" s="48"/>
      <c r="S46" s="48"/>
      <c r="T46" s="48"/>
      <c r="U46" s="48"/>
    </row>
    <row r="47" spans="1:21" ht="30.75" customHeight="1">
      <c r="A47" s="48"/>
      <c r="B47" s="1164"/>
      <c r="C47" s="1165"/>
      <c r="D47" s="62"/>
      <c r="E47" s="1156" t="s">
        <v>14</v>
      </c>
      <c r="F47" s="1156"/>
      <c r="G47" s="1156"/>
      <c r="H47" s="1156"/>
      <c r="I47" s="1156"/>
      <c r="J47" s="1157"/>
      <c r="K47" s="63" t="s">
        <v>478</v>
      </c>
      <c r="L47" s="64" t="s">
        <v>478</v>
      </c>
      <c r="M47" s="64" t="s">
        <v>478</v>
      </c>
      <c r="N47" s="64" t="s">
        <v>478</v>
      </c>
      <c r="O47" s="65" t="s">
        <v>478</v>
      </c>
      <c r="P47" s="48"/>
      <c r="Q47" s="48"/>
      <c r="R47" s="48"/>
      <c r="S47" s="48"/>
      <c r="T47" s="48"/>
      <c r="U47" s="48"/>
    </row>
    <row r="48" spans="1:21" ht="30.75" customHeight="1">
      <c r="A48" s="48"/>
      <c r="B48" s="1164"/>
      <c r="C48" s="1165"/>
      <c r="D48" s="62"/>
      <c r="E48" s="1156" t="s">
        <v>15</v>
      </c>
      <c r="F48" s="1156"/>
      <c r="G48" s="1156"/>
      <c r="H48" s="1156"/>
      <c r="I48" s="1156"/>
      <c r="J48" s="1157"/>
      <c r="K48" s="63">
        <v>225</v>
      </c>
      <c r="L48" s="64">
        <v>235</v>
      </c>
      <c r="M48" s="64">
        <v>236</v>
      </c>
      <c r="N48" s="64">
        <v>257</v>
      </c>
      <c r="O48" s="65">
        <v>277</v>
      </c>
      <c r="P48" s="48"/>
      <c r="Q48" s="48"/>
      <c r="R48" s="48"/>
      <c r="S48" s="48"/>
      <c r="T48" s="48"/>
      <c r="U48" s="48"/>
    </row>
    <row r="49" spans="1:21" ht="30.75" customHeight="1">
      <c r="A49" s="48"/>
      <c r="B49" s="1164"/>
      <c r="C49" s="1165"/>
      <c r="D49" s="62"/>
      <c r="E49" s="1156" t="s">
        <v>16</v>
      </c>
      <c r="F49" s="1156"/>
      <c r="G49" s="1156"/>
      <c r="H49" s="1156"/>
      <c r="I49" s="1156"/>
      <c r="J49" s="1157"/>
      <c r="K49" s="63">
        <v>182</v>
      </c>
      <c r="L49" s="64">
        <v>181</v>
      </c>
      <c r="M49" s="64">
        <v>181</v>
      </c>
      <c r="N49" s="64">
        <v>189</v>
      </c>
      <c r="O49" s="65">
        <v>113</v>
      </c>
      <c r="P49" s="48"/>
      <c r="Q49" s="48"/>
      <c r="R49" s="48"/>
      <c r="S49" s="48"/>
      <c r="T49" s="48"/>
      <c r="U49" s="48"/>
    </row>
    <row r="50" spans="1:21" ht="30.75" customHeight="1">
      <c r="A50" s="48"/>
      <c r="B50" s="1164"/>
      <c r="C50" s="1165"/>
      <c r="D50" s="62"/>
      <c r="E50" s="1156" t="s">
        <v>17</v>
      </c>
      <c r="F50" s="1156"/>
      <c r="G50" s="1156"/>
      <c r="H50" s="1156"/>
      <c r="I50" s="1156"/>
      <c r="J50" s="1157"/>
      <c r="K50" s="63">
        <v>25</v>
      </c>
      <c r="L50" s="64">
        <v>45</v>
      </c>
      <c r="M50" s="64">
        <v>46</v>
      </c>
      <c r="N50" s="64">
        <v>45</v>
      </c>
      <c r="O50" s="65">
        <v>34</v>
      </c>
      <c r="P50" s="48"/>
      <c r="Q50" s="48"/>
      <c r="R50" s="48"/>
      <c r="S50" s="48"/>
      <c r="T50" s="48"/>
      <c r="U50" s="48"/>
    </row>
    <row r="51" spans="1:21" ht="30.75" customHeight="1">
      <c r="A51" s="48"/>
      <c r="B51" s="1166"/>
      <c r="C51" s="1167"/>
      <c r="D51" s="66"/>
      <c r="E51" s="1156" t="s">
        <v>18</v>
      </c>
      <c r="F51" s="1156"/>
      <c r="G51" s="1156"/>
      <c r="H51" s="1156"/>
      <c r="I51" s="1156"/>
      <c r="J51" s="1157"/>
      <c r="K51" s="63" t="s">
        <v>478</v>
      </c>
      <c r="L51" s="64" t="s">
        <v>478</v>
      </c>
      <c r="M51" s="64" t="s">
        <v>478</v>
      </c>
      <c r="N51" s="64" t="s">
        <v>478</v>
      </c>
      <c r="O51" s="65" t="s">
        <v>478</v>
      </c>
      <c r="P51" s="48"/>
      <c r="Q51" s="48"/>
      <c r="R51" s="48"/>
      <c r="S51" s="48"/>
      <c r="T51" s="48"/>
      <c r="U51" s="48"/>
    </row>
    <row r="52" spans="1:21" ht="30.75" customHeight="1">
      <c r="A52" s="48"/>
      <c r="B52" s="1154" t="s">
        <v>19</v>
      </c>
      <c r="C52" s="1155"/>
      <c r="D52" s="66"/>
      <c r="E52" s="1156" t="s">
        <v>20</v>
      </c>
      <c r="F52" s="1156"/>
      <c r="G52" s="1156"/>
      <c r="H52" s="1156"/>
      <c r="I52" s="1156"/>
      <c r="J52" s="1157"/>
      <c r="K52" s="63">
        <v>1382</v>
      </c>
      <c r="L52" s="64">
        <v>1330</v>
      </c>
      <c r="M52" s="64">
        <v>1350</v>
      </c>
      <c r="N52" s="64">
        <v>1307</v>
      </c>
      <c r="O52" s="65">
        <v>1276</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854</v>
      </c>
      <c r="L53" s="69">
        <v>801</v>
      </c>
      <c r="M53" s="69">
        <v>696</v>
      </c>
      <c r="N53" s="69">
        <v>679</v>
      </c>
      <c r="O53" s="70">
        <v>521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0" t="s">
        <v>24</v>
      </c>
      <c r="C41" s="1171"/>
      <c r="D41" s="81"/>
      <c r="E41" s="1176" t="s">
        <v>25</v>
      </c>
      <c r="F41" s="1176"/>
      <c r="G41" s="1176"/>
      <c r="H41" s="1177"/>
      <c r="I41" s="82">
        <v>11689</v>
      </c>
      <c r="J41" s="83">
        <v>11009</v>
      </c>
      <c r="K41" s="83">
        <v>10489</v>
      </c>
      <c r="L41" s="83">
        <v>10369</v>
      </c>
      <c r="M41" s="84">
        <v>9684</v>
      </c>
    </row>
    <row r="42" spans="2:13" ht="27.75" customHeight="1">
      <c r="B42" s="1172"/>
      <c r="C42" s="1173"/>
      <c r="D42" s="85"/>
      <c r="E42" s="1178" t="s">
        <v>26</v>
      </c>
      <c r="F42" s="1178"/>
      <c r="G42" s="1178"/>
      <c r="H42" s="1179"/>
      <c r="I42" s="86">
        <v>264</v>
      </c>
      <c r="J42" s="87">
        <v>225</v>
      </c>
      <c r="K42" s="87">
        <v>386</v>
      </c>
      <c r="L42" s="87">
        <v>242</v>
      </c>
      <c r="M42" s="88">
        <v>203</v>
      </c>
    </row>
    <row r="43" spans="2:13" ht="27.75" customHeight="1">
      <c r="B43" s="1172"/>
      <c r="C43" s="1173"/>
      <c r="D43" s="85"/>
      <c r="E43" s="1178" t="s">
        <v>27</v>
      </c>
      <c r="F43" s="1178"/>
      <c r="G43" s="1178"/>
      <c r="H43" s="1179"/>
      <c r="I43" s="86">
        <v>3636</v>
      </c>
      <c r="J43" s="87">
        <v>3521</v>
      </c>
      <c r="K43" s="87">
        <v>3377</v>
      </c>
      <c r="L43" s="87">
        <v>3134</v>
      </c>
      <c r="M43" s="88">
        <v>2987</v>
      </c>
    </row>
    <row r="44" spans="2:13" ht="27.75" customHeight="1">
      <c r="B44" s="1172"/>
      <c r="C44" s="1173"/>
      <c r="D44" s="85"/>
      <c r="E44" s="1178" t="s">
        <v>28</v>
      </c>
      <c r="F44" s="1178"/>
      <c r="G44" s="1178"/>
      <c r="H44" s="1179"/>
      <c r="I44" s="86">
        <v>767</v>
      </c>
      <c r="J44" s="87">
        <v>551</v>
      </c>
      <c r="K44" s="87">
        <v>405</v>
      </c>
      <c r="L44" s="87">
        <v>274</v>
      </c>
      <c r="M44" s="88">
        <v>156</v>
      </c>
    </row>
    <row r="45" spans="2:13" ht="27.75" customHeight="1">
      <c r="B45" s="1172"/>
      <c r="C45" s="1173"/>
      <c r="D45" s="85"/>
      <c r="E45" s="1178" t="s">
        <v>29</v>
      </c>
      <c r="F45" s="1178"/>
      <c r="G45" s="1178"/>
      <c r="H45" s="1179"/>
      <c r="I45" s="86">
        <v>2900</v>
      </c>
      <c r="J45" s="87">
        <v>2819</v>
      </c>
      <c r="K45" s="87">
        <v>2699</v>
      </c>
      <c r="L45" s="87">
        <v>2551</v>
      </c>
      <c r="M45" s="88">
        <v>2235</v>
      </c>
    </row>
    <row r="46" spans="2:13" ht="27.75" customHeight="1">
      <c r="B46" s="1172"/>
      <c r="C46" s="1173"/>
      <c r="D46" s="85"/>
      <c r="E46" s="1178" t="s">
        <v>30</v>
      </c>
      <c r="F46" s="1178"/>
      <c r="G46" s="1178"/>
      <c r="H46" s="1179"/>
      <c r="I46" s="86" t="s">
        <v>478</v>
      </c>
      <c r="J46" s="87" t="s">
        <v>478</v>
      </c>
      <c r="K46" s="87" t="s">
        <v>478</v>
      </c>
      <c r="L46" s="87" t="s">
        <v>478</v>
      </c>
      <c r="M46" s="88" t="s">
        <v>478</v>
      </c>
    </row>
    <row r="47" spans="2:13" ht="27.75" customHeight="1">
      <c r="B47" s="1172"/>
      <c r="C47" s="1173"/>
      <c r="D47" s="85"/>
      <c r="E47" s="1178" t="s">
        <v>31</v>
      </c>
      <c r="F47" s="1178"/>
      <c r="G47" s="1178"/>
      <c r="H47" s="1179"/>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80" t="s">
        <v>33</v>
      </c>
      <c r="C49" s="1181"/>
      <c r="D49" s="89"/>
      <c r="E49" s="1178" t="s">
        <v>34</v>
      </c>
      <c r="F49" s="1178"/>
      <c r="G49" s="1178"/>
      <c r="H49" s="1179"/>
      <c r="I49" s="86">
        <v>3749</v>
      </c>
      <c r="J49" s="87">
        <v>4191</v>
      </c>
      <c r="K49" s="87">
        <v>4577</v>
      </c>
      <c r="L49" s="87">
        <v>4818</v>
      </c>
      <c r="M49" s="88">
        <v>5261</v>
      </c>
    </row>
    <row r="50" spans="2:13" ht="27.75" customHeight="1">
      <c r="B50" s="1172"/>
      <c r="C50" s="1173"/>
      <c r="D50" s="85"/>
      <c r="E50" s="1178" t="s">
        <v>35</v>
      </c>
      <c r="F50" s="1178"/>
      <c r="G50" s="1178"/>
      <c r="H50" s="1179"/>
      <c r="I50" s="86">
        <v>504</v>
      </c>
      <c r="J50" s="87">
        <v>452</v>
      </c>
      <c r="K50" s="87">
        <v>400</v>
      </c>
      <c r="L50" s="87">
        <v>391</v>
      </c>
      <c r="M50" s="88">
        <v>350</v>
      </c>
    </row>
    <row r="51" spans="2:13" ht="27.75" customHeight="1">
      <c r="B51" s="1174"/>
      <c r="C51" s="1175"/>
      <c r="D51" s="85"/>
      <c r="E51" s="1178" t="s">
        <v>36</v>
      </c>
      <c r="F51" s="1178"/>
      <c r="G51" s="1178"/>
      <c r="H51" s="1179"/>
      <c r="I51" s="86">
        <v>10601</v>
      </c>
      <c r="J51" s="87">
        <v>11332</v>
      </c>
      <c r="K51" s="87">
        <v>11231</v>
      </c>
      <c r="L51" s="87">
        <v>11280</v>
      </c>
      <c r="M51" s="88">
        <v>10956</v>
      </c>
    </row>
    <row r="52" spans="2:13" ht="27.75" customHeight="1" thickBot="1">
      <c r="B52" s="1182" t="s">
        <v>37</v>
      </c>
      <c r="C52" s="1183"/>
      <c r="D52" s="90"/>
      <c r="E52" s="1184" t="s">
        <v>38</v>
      </c>
      <c r="F52" s="1184"/>
      <c r="G52" s="1184"/>
      <c r="H52" s="1185"/>
      <c r="I52" s="91">
        <v>4402</v>
      </c>
      <c r="J52" s="92">
        <v>2149</v>
      </c>
      <c r="K52" s="92">
        <v>1148</v>
      </c>
      <c r="L52" s="92">
        <v>80</v>
      </c>
      <c r="M52" s="93">
        <v>-1304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115096</v>
      </c>
      <c r="E3" s="116"/>
      <c r="F3" s="117">
        <v>102412</v>
      </c>
      <c r="G3" s="118"/>
      <c r="H3" s="119"/>
    </row>
    <row r="4" spans="1:8">
      <c r="A4" s="120"/>
      <c r="B4" s="121"/>
      <c r="C4" s="122"/>
      <c r="D4" s="123">
        <v>54149</v>
      </c>
      <c r="E4" s="124"/>
      <c r="F4" s="125">
        <v>58752</v>
      </c>
      <c r="G4" s="126"/>
      <c r="H4" s="127"/>
    </row>
    <row r="5" spans="1:8">
      <c r="A5" s="108" t="s">
        <v>512</v>
      </c>
      <c r="B5" s="113"/>
      <c r="C5" s="114"/>
      <c r="D5" s="115">
        <v>144378</v>
      </c>
      <c r="E5" s="116"/>
      <c r="F5" s="117">
        <v>106194</v>
      </c>
      <c r="G5" s="118"/>
      <c r="H5" s="119"/>
    </row>
    <row r="6" spans="1:8">
      <c r="A6" s="120"/>
      <c r="B6" s="121"/>
      <c r="C6" s="122"/>
      <c r="D6" s="123">
        <v>41510</v>
      </c>
      <c r="E6" s="124"/>
      <c r="F6" s="125">
        <v>51075</v>
      </c>
      <c r="G6" s="126"/>
      <c r="H6" s="127"/>
    </row>
    <row r="7" spans="1:8">
      <c r="A7" s="108" t="s">
        <v>513</v>
      </c>
      <c r="B7" s="113"/>
      <c r="C7" s="114"/>
      <c r="D7" s="115">
        <v>103567</v>
      </c>
      <c r="E7" s="116"/>
      <c r="F7" s="117">
        <v>90833</v>
      </c>
      <c r="G7" s="118"/>
      <c r="H7" s="119"/>
    </row>
    <row r="8" spans="1:8">
      <c r="A8" s="120"/>
      <c r="B8" s="121"/>
      <c r="C8" s="122"/>
      <c r="D8" s="123">
        <v>42931</v>
      </c>
      <c r="E8" s="124"/>
      <c r="F8" s="125">
        <v>47037</v>
      </c>
      <c r="G8" s="126"/>
      <c r="H8" s="127"/>
    </row>
    <row r="9" spans="1:8">
      <c r="A9" s="108" t="s">
        <v>514</v>
      </c>
      <c r="B9" s="113"/>
      <c r="C9" s="114"/>
      <c r="D9" s="115">
        <v>106140</v>
      </c>
      <c r="E9" s="116"/>
      <c r="F9" s="117">
        <v>79181</v>
      </c>
      <c r="G9" s="118"/>
      <c r="H9" s="119"/>
    </row>
    <row r="10" spans="1:8">
      <c r="A10" s="120"/>
      <c r="B10" s="121"/>
      <c r="C10" s="122"/>
      <c r="D10" s="123">
        <v>44836</v>
      </c>
      <c r="E10" s="124"/>
      <c r="F10" s="125">
        <v>40448</v>
      </c>
      <c r="G10" s="126"/>
      <c r="H10" s="127"/>
    </row>
    <row r="11" spans="1:8">
      <c r="A11" s="108" t="s">
        <v>515</v>
      </c>
      <c r="B11" s="113"/>
      <c r="C11" s="114"/>
      <c r="D11" s="115">
        <v>114357</v>
      </c>
      <c r="E11" s="116"/>
      <c r="F11" s="117">
        <v>118124</v>
      </c>
      <c r="G11" s="118"/>
      <c r="H11" s="119"/>
    </row>
    <row r="12" spans="1:8">
      <c r="A12" s="120"/>
      <c r="B12" s="121"/>
      <c r="C12" s="128"/>
      <c r="D12" s="123">
        <v>47902</v>
      </c>
      <c r="E12" s="124"/>
      <c r="F12" s="125">
        <v>54614</v>
      </c>
      <c r="G12" s="126"/>
      <c r="H12" s="127"/>
    </row>
    <row r="13" spans="1:8">
      <c r="A13" s="108"/>
      <c r="B13" s="113"/>
      <c r="C13" s="129"/>
      <c r="D13" s="130">
        <v>116708</v>
      </c>
      <c r="E13" s="131"/>
      <c r="F13" s="132">
        <v>99349</v>
      </c>
      <c r="G13" s="133"/>
      <c r="H13" s="119"/>
    </row>
    <row r="14" spans="1:8">
      <c r="A14" s="120"/>
      <c r="B14" s="121"/>
      <c r="C14" s="122"/>
      <c r="D14" s="123">
        <v>46266</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4.5</v>
      </c>
      <c r="C19" s="134">
        <f>ROUND(VALUE(SUBSTITUTE(実質収支比率等に係る経年分析!G$48,"▲","-")),2)</f>
        <v>4.46</v>
      </c>
      <c r="D19" s="134">
        <f>ROUND(VALUE(SUBSTITUTE(実質収支比率等に係る経年分析!H$48,"▲","-")),2)</f>
        <v>3.97</v>
      </c>
      <c r="E19" s="134">
        <f>ROUND(VALUE(SUBSTITUTE(実質収支比率等に係る経年分析!I$48,"▲","-")),2)</f>
        <v>5.61</v>
      </c>
      <c r="F19" s="134">
        <f>ROUND(VALUE(SUBSTITUTE(実質収支比率等に係る経年分析!J$48,"▲","-")),2)</f>
        <v>6.25</v>
      </c>
    </row>
    <row r="20" spans="1:11">
      <c r="A20" s="134" t="s">
        <v>43</v>
      </c>
      <c r="B20" s="134">
        <f>ROUND(VALUE(SUBSTITUTE(実質収支比率等に係る経年分析!F$47,"▲","-")),2)</f>
        <v>14.87</v>
      </c>
      <c r="C20" s="134">
        <f>ROUND(VALUE(SUBSTITUTE(実質収支比率等に係る経年分析!G$47,"▲","-")),2)</f>
        <v>14.26</v>
      </c>
      <c r="D20" s="134">
        <f>ROUND(VALUE(SUBSTITUTE(実質収支比率等に係る経年分析!H$47,"▲","-")),2)</f>
        <v>14.6</v>
      </c>
      <c r="E20" s="134">
        <f>ROUND(VALUE(SUBSTITUTE(実質収支比率等に係る経年分析!I$47,"▲","-")),2)</f>
        <v>14.86</v>
      </c>
      <c r="F20" s="134">
        <f>ROUND(VALUE(SUBSTITUTE(実質収支比率等に係る経年分析!J$47,"▲","-")),2)</f>
        <v>14.94</v>
      </c>
    </row>
    <row r="21" spans="1:11">
      <c r="A21" s="134" t="s">
        <v>44</v>
      </c>
      <c r="B21" s="134">
        <f>IF(ISNUMBER(VALUE(SUBSTITUTE(実質収支比率等に係る経年分析!F$49,"▲","-"))),ROUND(VALUE(SUBSTITUTE(実質収支比率等に係る経年分析!F$49,"▲","-")),2),NA())</f>
        <v>-0.51</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-0.57999999999999996</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0.62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内子町公共下水道事業特別会計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内子町介護保険サービス事業特別会計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内子町後期高齢者医療保険事業特別会計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内子町簡易水道事業特別会計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内子町介護保険事業特別会計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内子町国民健康保険事業特別会計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2.4700000000000002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c r="A36" s="135" t="str">
        <f>IF(連結実質赤字比率に係る赤字・黒字の構成分析!C$34="",NA(),連結実質赤字比率に係る赤字・黒字の構成分析!C$34)</f>
        <v>内子町水道事業会計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1382</v>
      </c>
      <c r="E42" s="136"/>
      <c r="F42" s="136"/>
      <c r="G42" s="136">
        <f>'実質公債費比率（分子）の構造'!L$52</f>
        <v>1330</v>
      </c>
      <c r="H42" s="136"/>
      <c r="I42" s="136"/>
      <c r="J42" s="136">
        <f>'実質公債費比率（分子）の構造'!M$52</f>
        <v>1350</v>
      </c>
      <c r="K42" s="136"/>
      <c r="L42" s="136"/>
      <c r="M42" s="136">
        <f>'実質公債費比率（分子）の構造'!N$52</f>
        <v>1307</v>
      </c>
      <c r="N42" s="136"/>
      <c r="O42" s="136"/>
      <c r="P42" s="136">
        <f>'実質公債費比率（分子）の構造'!O$52</f>
        <v>1276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25</v>
      </c>
      <c r="C44" s="136"/>
      <c r="D44" s="136"/>
      <c r="E44" s="136">
        <f>'実質公債費比率（分子）の構造'!L$50</f>
        <v>45</v>
      </c>
      <c r="F44" s="136"/>
      <c r="G44" s="136"/>
      <c r="H44" s="136">
        <f>'実質公債費比率（分子）の構造'!M$50</f>
        <v>46</v>
      </c>
      <c r="I44" s="136"/>
      <c r="J44" s="136"/>
      <c r="K44" s="136">
        <f>'実質公債費比率（分子）の構造'!N$50</f>
        <v>45</v>
      </c>
      <c r="L44" s="136"/>
      <c r="M44" s="136"/>
      <c r="N44" s="136">
        <f>'実質公債費比率（分子）の構造'!O$50</f>
        <v>34</v>
      </c>
      <c r="O44" s="136"/>
      <c r="P44" s="136"/>
    </row>
    <row r="45" spans="1:16">
      <c r="A45" s="136" t="s">
        <v>54</v>
      </c>
      <c r="B45" s="136">
        <f>'実質公債費比率（分子）の構造'!K$49</f>
        <v>182</v>
      </c>
      <c r="C45" s="136"/>
      <c r="D45" s="136"/>
      <c r="E45" s="136">
        <f>'実質公債費比率（分子）の構造'!L$49</f>
        <v>181</v>
      </c>
      <c r="F45" s="136"/>
      <c r="G45" s="136"/>
      <c r="H45" s="136">
        <f>'実質公債費比率（分子）の構造'!M$49</f>
        <v>181</v>
      </c>
      <c r="I45" s="136"/>
      <c r="J45" s="136"/>
      <c r="K45" s="136">
        <f>'実質公債費比率（分子）の構造'!N$49</f>
        <v>189</v>
      </c>
      <c r="L45" s="136"/>
      <c r="M45" s="136"/>
      <c r="N45" s="136">
        <f>'実質公債費比率（分子）の構造'!O$49</f>
        <v>113</v>
      </c>
      <c r="O45" s="136"/>
      <c r="P45" s="136"/>
    </row>
    <row r="46" spans="1:16">
      <c r="A46" s="136" t="s">
        <v>55</v>
      </c>
      <c r="B46" s="136">
        <f>'実質公債費比率（分子）の構造'!K$48</f>
        <v>225</v>
      </c>
      <c r="C46" s="136"/>
      <c r="D46" s="136"/>
      <c r="E46" s="136">
        <f>'実質公債費比率（分子）の構造'!L$48</f>
        <v>235</v>
      </c>
      <c r="F46" s="136"/>
      <c r="G46" s="136"/>
      <c r="H46" s="136">
        <f>'実質公債費比率（分子）の構造'!M$48</f>
        <v>236</v>
      </c>
      <c r="I46" s="136"/>
      <c r="J46" s="136"/>
      <c r="K46" s="136">
        <f>'実質公債費比率（分子）の構造'!N$48</f>
        <v>257</v>
      </c>
      <c r="L46" s="136"/>
      <c r="M46" s="136"/>
      <c r="N46" s="136">
        <f>'実質公債費比率（分子）の構造'!O$48</f>
        <v>277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1804</v>
      </c>
      <c r="C49" s="136"/>
      <c r="D49" s="136"/>
      <c r="E49" s="136">
        <f>'実質公債費比率（分子）の構造'!L$45</f>
        <v>1670</v>
      </c>
      <c r="F49" s="136"/>
      <c r="G49" s="136"/>
      <c r="H49" s="136">
        <f>'実質公債費比率（分子）の構造'!M$45</f>
        <v>1583</v>
      </c>
      <c r="I49" s="136"/>
      <c r="J49" s="136"/>
      <c r="K49" s="136">
        <f>'実質公債費比率（分子）の構造'!N$45</f>
        <v>1495</v>
      </c>
      <c r="L49" s="136"/>
      <c r="M49" s="136"/>
      <c r="N49" s="136">
        <f>'実質公債費比率（分子）の構造'!O$45</f>
        <v>1373</v>
      </c>
      <c r="O49" s="136"/>
      <c r="P49" s="136"/>
    </row>
    <row r="50" spans="1:16">
      <c r="A50" s="136" t="s">
        <v>59</v>
      </c>
      <c r="B50" s="136" t="e">
        <f>NA()</f>
        <v>#N/A</v>
      </c>
      <c r="C50" s="136">
        <f>IF(ISNUMBER('実質公債費比率（分子）の構造'!K$53),'実質公債費比率（分子）の構造'!K$53,NA())</f>
        <v>854</v>
      </c>
      <c r="D50" s="136" t="e">
        <f>NA()</f>
        <v>#N/A</v>
      </c>
      <c r="E50" s="136" t="e">
        <f>NA()</f>
        <v>#N/A</v>
      </c>
      <c r="F50" s="136">
        <f>IF(ISNUMBER('実質公債費比率（分子）の構造'!L$53),'実質公債費比率（分子）の構造'!L$53,NA())</f>
        <v>801</v>
      </c>
      <c r="G50" s="136" t="e">
        <f>NA()</f>
        <v>#N/A</v>
      </c>
      <c r="H50" s="136" t="e">
        <f>NA()</f>
        <v>#N/A</v>
      </c>
      <c r="I50" s="136">
        <f>IF(ISNUMBER('実質公債費比率（分子）の構造'!M$53),'実質公債費比率（分子）の構造'!M$53,NA())</f>
        <v>696</v>
      </c>
      <c r="J50" s="136" t="e">
        <f>NA()</f>
        <v>#N/A</v>
      </c>
      <c r="K50" s="136" t="e">
        <f>NA()</f>
        <v>#N/A</v>
      </c>
      <c r="L50" s="136">
        <f>IF(ISNUMBER('実質公債費比率（分子）の構造'!N$53),'実質公債費比率（分子）の構造'!N$53,NA())</f>
        <v>679</v>
      </c>
      <c r="M50" s="136" t="e">
        <f>NA()</f>
        <v>#N/A</v>
      </c>
      <c r="N50" s="136" t="e">
        <f>NA()</f>
        <v>#N/A</v>
      </c>
      <c r="O50" s="136">
        <f>IF(ISNUMBER('実質公債費比率（分子）の構造'!O$53),'実質公債費比率（分子）の構造'!O$53,NA())</f>
        <v>521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10601</v>
      </c>
      <c r="E56" s="135"/>
      <c r="F56" s="135"/>
      <c r="G56" s="135">
        <f>'将来負担比率（分子）の構造'!J$51</f>
        <v>11332</v>
      </c>
      <c r="H56" s="135"/>
      <c r="I56" s="135"/>
      <c r="J56" s="135">
        <f>'将来負担比率（分子）の構造'!K$51</f>
        <v>11231</v>
      </c>
      <c r="K56" s="135"/>
      <c r="L56" s="135"/>
      <c r="M56" s="135">
        <f>'将来負担比率（分子）の構造'!L$51</f>
        <v>11280</v>
      </c>
      <c r="N56" s="135"/>
      <c r="O56" s="135"/>
      <c r="P56" s="135">
        <f>'将来負担比率（分子）の構造'!M$51</f>
        <v>10956</v>
      </c>
    </row>
    <row r="57" spans="1:16">
      <c r="A57" s="135" t="s">
        <v>35</v>
      </c>
      <c r="B57" s="135"/>
      <c r="C57" s="135"/>
      <c r="D57" s="135">
        <f>'将来負担比率（分子）の構造'!I$50</f>
        <v>504</v>
      </c>
      <c r="E57" s="135"/>
      <c r="F57" s="135"/>
      <c r="G57" s="135">
        <f>'将来負担比率（分子）の構造'!J$50</f>
        <v>452</v>
      </c>
      <c r="H57" s="135"/>
      <c r="I57" s="135"/>
      <c r="J57" s="135">
        <f>'将来負担比率（分子）の構造'!K$50</f>
        <v>400</v>
      </c>
      <c r="K57" s="135"/>
      <c r="L57" s="135"/>
      <c r="M57" s="135">
        <f>'将来負担比率（分子）の構造'!L$50</f>
        <v>391</v>
      </c>
      <c r="N57" s="135"/>
      <c r="O57" s="135"/>
      <c r="P57" s="135">
        <f>'将来負担比率（分子）の構造'!M$50</f>
        <v>350</v>
      </c>
    </row>
    <row r="58" spans="1:16">
      <c r="A58" s="135" t="s">
        <v>34</v>
      </c>
      <c r="B58" s="135"/>
      <c r="C58" s="135"/>
      <c r="D58" s="135">
        <f>'将来負担比率（分子）の構造'!I$49</f>
        <v>3749</v>
      </c>
      <c r="E58" s="135"/>
      <c r="F58" s="135"/>
      <c r="G58" s="135">
        <f>'将来負担比率（分子）の構造'!J$49</f>
        <v>4191</v>
      </c>
      <c r="H58" s="135"/>
      <c r="I58" s="135"/>
      <c r="J58" s="135">
        <f>'将来負担比率（分子）の構造'!K$49</f>
        <v>4577</v>
      </c>
      <c r="K58" s="135"/>
      <c r="L58" s="135"/>
      <c r="M58" s="135">
        <f>'将来負担比率（分子）の構造'!L$49</f>
        <v>4818</v>
      </c>
      <c r="N58" s="135"/>
      <c r="O58" s="135"/>
      <c r="P58" s="135">
        <f>'将来負担比率（分子）の構造'!M$49</f>
        <v>5261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2900</v>
      </c>
      <c r="C62" s="135"/>
      <c r="D62" s="135"/>
      <c r="E62" s="135">
        <f>'将来負担比率（分子）の構造'!J$45</f>
        <v>2819</v>
      </c>
      <c r="F62" s="135"/>
      <c r="G62" s="135"/>
      <c r="H62" s="135">
        <f>'将来負担比率（分子）の構造'!K$45</f>
        <v>2699</v>
      </c>
      <c r="I62" s="135"/>
      <c r="J62" s="135"/>
      <c r="K62" s="135">
        <f>'将来負担比率（分子）の構造'!L$45</f>
        <v>2551</v>
      </c>
      <c r="L62" s="135"/>
      <c r="M62" s="135"/>
      <c r="N62" s="135">
        <f>'将来負担比率（分子）の構造'!M$45</f>
        <v>2235</v>
      </c>
      <c r="O62" s="135"/>
      <c r="P62" s="135"/>
    </row>
    <row r="63" spans="1:16">
      <c r="A63" s="135" t="s">
        <v>28</v>
      </c>
      <c r="B63" s="135">
        <f>'将来負担比率（分子）の構造'!I$44</f>
        <v>767</v>
      </c>
      <c r="C63" s="135"/>
      <c r="D63" s="135"/>
      <c r="E63" s="135">
        <f>'将来負担比率（分子）の構造'!J$44</f>
        <v>551</v>
      </c>
      <c r="F63" s="135"/>
      <c r="G63" s="135"/>
      <c r="H63" s="135">
        <f>'将来負担比率（分子）の構造'!K$44</f>
        <v>405</v>
      </c>
      <c r="I63" s="135"/>
      <c r="J63" s="135"/>
      <c r="K63" s="135">
        <f>'将来負担比率（分子）の構造'!L$44</f>
        <v>274</v>
      </c>
      <c r="L63" s="135"/>
      <c r="M63" s="135"/>
      <c r="N63" s="135">
        <f>'将来負担比率（分子）の構造'!M$44</f>
        <v>156</v>
      </c>
      <c r="O63" s="135"/>
      <c r="P63" s="135"/>
    </row>
    <row r="64" spans="1:16">
      <c r="A64" s="135" t="s">
        <v>27</v>
      </c>
      <c r="B64" s="135">
        <f>'将来負担比率（分子）の構造'!I$43</f>
        <v>3636</v>
      </c>
      <c r="C64" s="135"/>
      <c r="D64" s="135"/>
      <c r="E64" s="135">
        <f>'将来負担比率（分子）の構造'!J$43</f>
        <v>3521</v>
      </c>
      <c r="F64" s="135"/>
      <c r="G64" s="135"/>
      <c r="H64" s="135">
        <f>'将来負担比率（分子）の構造'!K$43</f>
        <v>3377</v>
      </c>
      <c r="I64" s="135"/>
      <c r="J64" s="135"/>
      <c r="K64" s="135">
        <f>'将来負担比率（分子）の構造'!L$43</f>
        <v>3134</v>
      </c>
      <c r="L64" s="135"/>
      <c r="M64" s="135"/>
      <c r="N64" s="135">
        <f>'将来負担比率（分子）の構造'!M$43</f>
        <v>2987</v>
      </c>
      <c r="O64" s="135"/>
      <c r="P64" s="135"/>
    </row>
    <row r="65" spans="1:16">
      <c r="A65" s="135" t="s">
        <v>26</v>
      </c>
      <c r="B65" s="135">
        <f>'将来負担比率（分子）の構造'!I$42</f>
        <v>264</v>
      </c>
      <c r="C65" s="135"/>
      <c r="D65" s="135"/>
      <c r="E65" s="135">
        <f>'将来負担比率（分子）の構造'!J$42</f>
        <v>225</v>
      </c>
      <c r="F65" s="135"/>
      <c r="G65" s="135"/>
      <c r="H65" s="135">
        <f>'将来負担比率（分子）の構造'!K$42</f>
        <v>386</v>
      </c>
      <c r="I65" s="135"/>
      <c r="J65" s="135"/>
      <c r="K65" s="135">
        <f>'将来負担比率（分子）の構造'!L$42</f>
        <v>242</v>
      </c>
      <c r="L65" s="135"/>
      <c r="M65" s="135"/>
      <c r="N65" s="135">
        <f>'将来負担比率（分子）の構造'!M$42</f>
        <v>203</v>
      </c>
      <c r="O65" s="135"/>
      <c r="P65" s="135"/>
    </row>
    <row r="66" spans="1:16">
      <c r="A66" s="135" t="s">
        <v>25</v>
      </c>
      <c r="B66" s="135">
        <f>'将来負担比率（分子）の構造'!I$41</f>
        <v>11689</v>
      </c>
      <c r="C66" s="135"/>
      <c r="D66" s="135"/>
      <c r="E66" s="135">
        <f>'将来負担比率（分子）の構造'!J$41</f>
        <v>11009</v>
      </c>
      <c r="F66" s="135"/>
      <c r="G66" s="135"/>
      <c r="H66" s="135">
        <f>'将来負担比率（分子）の構造'!K$41</f>
        <v>10489</v>
      </c>
      <c r="I66" s="135"/>
      <c r="J66" s="135"/>
      <c r="K66" s="135">
        <f>'将来負担比率（分子）の構造'!L$41</f>
        <v>10369</v>
      </c>
      <c r="L66" s="135"/>
      <c r="M66" s="135"/>
      <c r="N66" s="135">
        <f>'将来負担比率（分子）の構造'!M$41</f>
        <v>9684</v>
      </c>
      <c r="O66" s="135"/>
      <c r="P66" s="135"/>
    </row>
    <row r="67" spans="1:16">
      <c r="A67" s="135" t="s">
        <v>63</v>
      </c>
      <c r="B67" s="135" t="e">
        <f>NA()</f>
        <v>#N/A</v>
      </c>
      <c r="C67" s="135">
        <f>IF(ISNUMBER('将来負担比率（分子）の構造'!I$52), IF('将来負担比率（分子）の構造'!I$52 &lt; 0, 0, '将来負担比率（分子）の構造'!I$52), NA())</f>
        <v>4402</v>
      </c>
      <c r="D67" s="135" t="e">
        <f>NA()</f>
        <v>#N/A</v>
      </c>
      <c r="E67" s="135" t="e">
        <f>NA()</f>
        <v>#N/A</v>
      </c>
      <c r="F67" s="135">
        <f>IF(ISNUMBER('将来負担比率（分子）の構造'!J$52), IF('将来負担比率（分子）の構造'!J$52 &lt; 0, 0, '将来負担比率（分子）の構造'!J$52), NA())</f>
        <v>2149</v>
      </c>
      <c r="G67" s="135" t="e">
        <f>NA()</f>
        <v>#N/A</v>
      </c>
      <c r="H67" s="135" t="e">
        <f>NA()</f>
        <v>#N/A</v>
      </c>
      <c r="I67" s="135">
        <f>IF(ISNUMBER('将来負担比率（分子）の構造'!K$52), IF('将来負担比率（分子）の構造'!K$52 &lt; 0, 0, '将来負担比率（分子）の構造'!K$52), NA())</f>
        <v>1148</v>
      </c>
      <c r="J67" s="135" t="e">
        <f>NA()</f>
        <v>#N/A</v>
      </c>
      <c r="K67" s="135" t="e">
        <f>NA()</f>
        <v>#N/A</v>
      </c>
      <c r="L67" s="135">
        <f>IF(ISNUMBER('将来負担比率（分子）の構造'!L$52), IF('将来負担比率（分子）の構造'!L$52 &lt; 0, 0, '将来負担比率（分子）の構造'!L$52), NA())</f>
        <v>80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2015-04-24T08:20:41Z</cp:lastPrinted>
  <dcterms:created xsi:type="dcterms:W3CDTF">2015-02-17T07:35:50Z</dcterms:created>
  <dcterms:modified xsi:type="dcterms:W3CDTF">2015-05-01T04:04:52Z</dcterms:modified>
</cp:coreProperties>
</file>