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BW34" i="9"/>
  <c r="C34" i="9"/>
  <c r="CO34" i="9" l="1"/>
  <c r="BW35" i="9"/>
  <c r="BW36" i="9" s="1"/>
  <c r="BW37" i="9" s="1"/>
  <c r="BW38" i="9" s="1"/>
  <c r="BW39" i="9" s="1"/>
  <c r="BW40" i="9" s="1"/>
  <c r="BW41" i="9" s="1"/>
  <c r="BW42" i="9" s="1"/>
  <c r="BW43"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<sst xmlns="http://schemas.openxmlformats.org/spreadsheetml/2006/main" count="1031" uniqueCount="551">
  <si>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</si>
  <si>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</si>
  <si>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</si>
  <si>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</si>
  <si>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</si>
  <si>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</si>
  <si>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</si>
  <si>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</si>
  <si>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</si>
  <si>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</si>
  <si>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</si>
  <si>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</si>
  <si>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</si>
  <si>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</si>
  <si>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</si>
  <si>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</si>
  <si>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</si>
  <si>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</si>
  <si>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</si>
  <si>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</si>
  <si>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</si>
  <si>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</si>
  <si>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</si>
  <si>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</si>
  <si>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</si>
  <si>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</si>
  <si>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</si>
  <si>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</si>
  <si>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</si>
  <si>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</si>
  <si>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</si>
  <si>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</si>
  <si>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</si>
  <si>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</si>
  <si>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</si>
  <si>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</si>
  <si>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</si>
  <si>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</si>
  <si>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</si>
  <si>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</si>
  <si>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</si>
  <si>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</si>
  <si>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</si>
  <si>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</si>
  <si>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</si>
  <si>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</si>
  <si>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</si>
  <si>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</si>
  <si>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</si>
  <si>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</si>
  <si>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</si>
  <si>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</si>
  <si>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</si>
  <si>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</si>
  <si>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</si>
  <si>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</si>
  <si>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</si>
  <si>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</si>
  <si>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</si>
  <si>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</si>
  <si>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</si>
  <si>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</si>
  <si>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</si>
  <si>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</si>
  <si>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</si>
  <si>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</si>
  <si>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</si>
  <si>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</si>
  <si>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</si>
  <si>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</si>
  <si>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</si>
  <si>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</si>
  <si>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</si>
  <si>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</si>
  <si>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</si>
  <si>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</si>
  <si>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</si>
  <si>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</si>
  <si>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</si>
  <si>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</si>
  <si>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</si>
  <si>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</si>
  <si>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</si>
  <si>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</si>
  <si>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</si>
  <si>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</si>
  <si>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</si>
  <si>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</si>
  <si>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</si>
  <si>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</si>
  <si>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</si>
  <si>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</si>
  <si>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</si>
  <si>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</si>
  <si>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</si>
  <si>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</si>
  <si>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</si>
  <si>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</si>
  <si>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</si>
  <si>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</si>
  <si>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</si>
  <si>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</si>
  <si>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</si>
  <si>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</si>
  <si>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</si>
  <si>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</si>
  <si>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</si>
  <si>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</si>
  <si>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</si>
  <si>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</si>
  <si>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</si>
  <si>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</si>
  <si>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</si>
  <si>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</si>
  <si>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</si>
  <si>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</si>
  <si>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</si>
  <si>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</si>
  <si>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</si>
  <si>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</si>
  <si>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</si>
  <si>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</si>
  <si>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</si>
  <si>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</si>
  <si>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</si>
  <si>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</si>
  <si>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</si>
  <si>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</si>
  <si>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</si>
  <si>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</si>
  <si>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</si>
  <si>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</si>
  <si>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</si>
  <si>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</si>
  <si>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</si>
  <si>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</si>
  <si>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</si>
  <si>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</si>
  <si>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</si>
  <si>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</si>
  <si>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</si>
  <si>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</si>
  <si>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</si>
  <si>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</si>
  <si>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</si>
  <si>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</si>
  <si>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</si>
  <si>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</si>
  <si>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</si>
  <si>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</si>
  <si>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</si>
  <si>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</si>
  <si>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</si>
  <si>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</si>
  <si>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</si>
  <si>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</si>
  <si>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</si>
  <si>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</si>
  <si>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</si>
  <si>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</si>
  <si>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</si>
  <si>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</si>
  <si>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</si>
  <si>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</si>
  <si>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</si>
  <si>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</si>
  <si>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</si>
  <si>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</si>
  <si>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</si>
  <si>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</si>
  <si>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</si>
  <si>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</si>
  <si>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</si>
  <si>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</si>
  <si>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</si>
  <si>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</si>
  <si>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</si>
  <si>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</si>
  <si>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</si>
  <si>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</si>
  <si>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</si>
  <si>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</si>
  <si>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</si>
  <si>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</si>
  <si>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</si>
  <si>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</si>
  <si>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</si>
  <si>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</si>
  <si>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</si>
  <si>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</si>
  <si>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</si>
  <si>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</si>
  <si>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</si>
  <si>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</si>
  <si>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愛媛県松前町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</si>
  <si>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</si>
  <si>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</si>
  <si>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</si>
  <si>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</si>
  <si>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</si>
  <si>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</si>
  <si>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</si>
  <si>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</si>
  <si>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</si>
  <si>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</si>
  <si>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</si>
  <si>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</si>
  <si>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</si>
  <si>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</si>
  <si>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</si>
  <si>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</si>
  <si>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</si>
  <si>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</si>
  <si>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</si>
  <si>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</si>
  <si>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</si>
  <si>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</si>
  <si>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</si>
  <si>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</si>
  <si>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</si>
  <si>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</si>
  <si>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</si>
  <si>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</si>
  <si>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</si>
  <si>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</si>
  <si>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</si>
  <si>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</si>
  <si>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</si>
  <si>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</si>
  <si>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</si>
  <si>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</si>
  <si>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</si>
  <si>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</si>
  <si>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</si>
  <si>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</si>
  <si>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</si>
  <si>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</si>
  <si>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</si>
  <si>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</si>
  <si>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</si>
  <si>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</si>
  <si>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</si>
  <si>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</si>
  <si>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</si>
  <si>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</si>
  <si>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</si>
  <si>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</si>
  <si>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</si>
  <si>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</si>
  <si>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</si>
  <si>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</si>
  <si>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</si>
  <si>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</si>
  <si>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</si>
  <si>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</si>
  <si>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</si>
  <si>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</si>
  <si>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</si>
  <si>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</si>
  <si>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</si>
  <si>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</si>
  <si>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</si>
  <si>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</si>
  <si>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</si>
  <si>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</si>
  <si>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</si>
  <si>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</si>
  <si>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</si>
  <si>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</si>
  <si>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</si>
  <si>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</si>
  <si>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</si>
  <si>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</si>
  <si>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</si>
  <si>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</si>
  <si>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</si>
  <si>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</si>
  <si>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</si>
  <si>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</si>
  <si>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</si>
  <si>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</si>
  <si>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</si>
  <si>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</si>
  <si>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</si>
  <si>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</si>
  <si>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</si>
  <si>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</si>
  <si>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</si>
  <si>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</si>
  <si>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</si>
  <si>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</si>
  <si>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</si>
  <si>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</si>
  <si>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</si>
  <si>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</si>
  <si>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</si>
  <si>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</si>
  <si>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</si>
  <si>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</si>
  <si>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</si>
  <si>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</si>
  <si>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</si>
  <si>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</si>
  <si>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</si>
  <si>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</si>
  <si>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</si>
  <si>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</si>
  <si>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</si>
  <si>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</si>
  <si>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</si>
  <si>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</si>
  <si>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</si>
  <si>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</si>
  <si>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</si>
  <si>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</si>
  <si>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</si>
  <si>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</si>
  <si>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</si>
  <si>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</si>
  <si>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</si>
  <si>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</si>
  <si>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</si>
  <si>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</si>
  <si>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</si>
  <si>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</si>
  <si>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</si>
  <si>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</si>
  <si>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</si>
  <si>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</si>
  <si>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</si>
  <si>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</si>
  <si>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</si>
  <si>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</si>
  <si>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</si>
  <si>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</si>
  <si>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</si>
  <si>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</si>
  <si>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</si>
  <si>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</si>
  <si>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</si>
  <si>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</si>
  <si>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</si>
  <si>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</si>
  <si>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</si>
  <si>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愛媛県松前町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</si>
  <si>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</si>
  <si>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</si>
  <si>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</si>
  <si>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</si>
  <si>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</si>
  <si>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</si>
  <si>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</si>
  <si>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</si>
  <si>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</si>
  <si>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</si>
  <si>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</si>
  <si>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</si>
  <si>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</si>
  <si>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</si>
  <si>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</si>
  <si>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</si>
  <si>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</si>
  <si>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</si>
  <si>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</si>
  <si>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</si>
  <si>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</si>
  <si>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</si>
  <si>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</si>
  <si>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</si>
  <si>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</si>
  <si>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</si>
  <si>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</si>
  <si>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</si>
  <si>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</si>
  <si>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</si>
  <si>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</si>
  <si>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</si>
  <si>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</si>
  <si>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</si>
  <si>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介護保険特別会計（保険勘定）</t>
    <phoneticPr fontId="5"/>
  </si>
  <si>
    <t>後期高齢者医療特別会計</t>
    <phoneticPr fontId="5"/>
  </si>
  <si>
    <t>介護保険特別会計（介護サービス勘定）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</si>
  <si>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</si>
  <si>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</si>
  <si>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</si>
  <si>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</si>
  <si>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</si>
  <si>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</si>
  <si>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</si>
  <si>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</si>
  <si>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</si>
  <si>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</si>
  <si>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</si>
  <si>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</si>
  <si>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</si>
  <si>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</si>
  <si>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</si>
  <si>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</si>
  <si>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</si>
  <si>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</si>
  <si>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</si>
  <si>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</si>
  <si>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</si>
  <si>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</si>
  <si>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</si>
  <si>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</si>
  <si>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</si>
  <si>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</si>
  <si>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</si>
  <si>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</si>
  <si>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</si>
  <si>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</si>
  <si>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</si>
  <si>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</si>
  <si>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</si>
  <si>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</si>
  <si>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</si>
  <si>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</si>
  <si>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</si>
  <si>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</si>
  <si>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</si>
  <si>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</si>
  <si>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</si>
  <si>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</si>
  <si>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</si>
  <si>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</si>
  <si>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</si>
  <si>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</si>
  <si>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</si>
  <si>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</si>
  <si>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</si>
  <si>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</si>
  <si>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</si>
  <si>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</si>
  <si>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</si>
  <si>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</si>
  <si>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</si>
  <si>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</si>
  <si>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</si>
  <si>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</si>
  <si>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</si>
  <si>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</si>
  <si>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</si>
  <si>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</si>
  <si>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</si>
  <si>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</si>
  <si>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</si>
  <si>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</si>
  <si>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</si>
  <si>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</si>
  <si>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</si>
  <si>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</si>
  <si>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</si>
  <si>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</si>
  <si>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</si>
  <si>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</si>
  <si>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</si>
  <si>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</si>
  <si>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</si>
  <si>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</si>
  <si>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</si>
  <si>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</si>
  <si>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</si>
  <si>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</si>
  <si>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</si>
  <si>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</si>
  <si>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</si>
  <si>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</si>
  <si>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</si>
  <si>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</si>
  <si>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</si>
  <si>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</si>
  <si>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</si>
  <si>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</si>
  <si>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</si>
  <si>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</si>
  <si>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</si>
  <si>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</si>
  <si>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</si>
  <si>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</si>
  <si>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</si>
  <si>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</si>
  <si>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</si>
  <si>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</si>
  <si>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</si>
  <si>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</si>
  <si>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</si>
  <si>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</si>
  <si>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</si>
  <si>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</si>
  <si>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</si>
  <si>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</si>
  <si>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</si>
  <si>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</si>
  <si>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</si>
  <si>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</si>
  <si>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</si>
  <si>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</si>
  <si>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</si>
  <si>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</si>
  <si>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</si>
  <si>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</si>
  <si>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</si>
  <si>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</si>
  <si>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</si>
  <si>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</si>
  <si>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</si>
  <si>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</si>
  <si>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</si>
  <si>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</si>
  <si>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</si>
  <si>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</si>
  <si>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</si>
  <si>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</si>
  <si>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</si>
  <si>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</si>
  <si>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</si>
  <si>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</si>
  <si>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</si>
  <si>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</si>
  <si>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0.62</t>
  </si>
  <si>
    <t>▲ 2.92</t>
  </si>
  <si>
    <t>▲ 0.93</t>
  </si>
  <si>
    <t>水道事業会計</t>
  </si>
  <si>
    <t>一般会計</t>
  </si>
  <si>
    <t>国民健康保険特別会計</t>
  </si>
  <si>
    <t>介護保険特別会計（保険勘定）</t>
  </si>
  <si>
    <t>後期高齢者医療特別会計</t>
  </si>
  <si>
    <t>公共下水道事業特別会計</t>
  </si>
  <si>
    <t>介護保険特別会計（介護サービス勘定）</t>
  </si>
  <si>
    <t>その他会計（赤字）</t>
  </si>
  <si>
    <t>その他会計（黒字）</t>
  </si>
  <si>
    <t>松前町土地開発公社</t>
    <rPh sb="0" eb="3">
      <t>マサキチョウ</t>
    </rPh>
    <rPh sb="3" eb="5">
      <t>トチ</t>
    </rPh>
    <rPh sb="5" eb="7">
      <t>カイハツ</t>
    </rPh>
    <rPh sb="7" eb="9">
      <t>コウシャ</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</si>
  <si>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5"/>
  </si>
  <si>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</si>
  <si>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</si>
  <si>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</si>
  <si>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</si>
  <si>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</si>
  <si>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</si>
  <si>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</si>
  <si>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伊予市松前町共立衛生組合</t>
    <rPh sb="0" eb="3">
      <t>イヨシ</t>
    </rPh>
    <rPh sb="3" eb="6">
      <t>マサキチョウ</t>
    </rPh>
    <rPh sb="6" eb="8">
      <t>キョウリツ</t>
    </rPh>
    <rPh sb="8" eb="10">
      <t>エイセイ</t>
    </rPh>
    <rPh sb="10" eb="12">
      <t>クミアイ</t>
    </rPh>
    <phoneticPr fontId="5"/>
  </si>
  <si>
    <t>伊予市・伊予郡養護老人ホーム組合</t>
    <rPh sb="0" eb="3">
      <t>イヨシ</t>
    </rPh>
    <rPh sb="4" eb="7">
      <t>イヨグン</t>
    </rPh>
    <rPh sb="7" eb="9">
      <t>ヨウゴ</t>
    </rPh>
    <rPh sb="9" eb="11">
      <t>ロウジン</t>
    </rPh>
    <rPh sb="14" eb="16">
      <t>クミアイ</t>
    </rPh>
    <phoneticPr fontId="5"/>
  </si>
  <si>
    <t>伊予地区ごみ処理施設管理組合</t>
    <rPh sb="0" eb="2">
      <t>イヨ</t>
    </rPh>
    <rPh sb="2" eb="4">
      <t>チク</t>
    </rPh>
    <rPh sb="6" eb="8">
      <t>ショリ</t>
    </rPh>
    <rPh sb="8" eb="10">
      <t>シセツ</t>
    </rPh>
    <rPh sb="10" eb="12">
      <t>カンリ</t>
    </rPh>
    <rPh sb="12" eb="14">
      <t>クミアイ</t>
    </rPh>
    <phoneticPr fontId="5"/>
  </si>
  <si>
    <t>伊予消防等事務組合</t>
    <rPh sb="0" eb="2">
      <t>イヨ</t>
    </rPh>
    <rPh sb="2" eb="4">
      <t>ショウボウ</t>
    </rPh>
    <rPh sb="4" eb="5">
      <t>トウ</t>
    </rPh>
    <rPh sb="5" eb="7">
      <t>ジム</t>
    </rPh>
    <rPh sb="7" eb="9">
      <t>クミアイ</t>
    </rPh>
    <phoneticPr fontId="5"/>
  </si>
  <si>
    <t>伊予市外二町共有物組合</t>
    <rPh sb="0" eb="3">
      <t>イヨシ</t>
    </rPh>
    <rPh sb="3" eb="4">
      <t>ホカ</t>
    </rPh>
    <rPh sb="4" eb="5">
      <t>２</t>
    </rPh>
    <rPh sb="5" eb="6">
      <t>チョウ</t>
    </rPh>
    <rPh sb="6" eb="8">
      <t>キョウユウ</t>
    </rPh>
    <rPh sb="8" eb="9">
      <t>ブツ</t>
    </rPh>
    <rPh sb="9" eb="11">
      <t>クミアイ</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</si>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</sst>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63141</c:v>
                </c:pt>
                <c:pt idx="1">
                  <c:v>38800</c:v>
                </c:pt>
                <c:pt idx="2">
                  <c:v>47984</c:v>
                </c:pt>
                <c:pt idx="3">
                  <c:v>45504</c:v>
                </c:pt>
                <c:pt idx="4">
                  <c:v>34040</c:v>
                </c:pt>
              </c:numCache>
            </c:numRef>
          </c:val>
          <c:smooth val="0"/>
        </c:ser>
        <c:dLbls>
          <c:showLegendKey val="0"/>
          <c:showVal val="0"/>
          <c:showCatName val="0"/>
          <c:showSerName val="0"/>
          <c:showPercent val="0"/>
          <c:showBubbleSize val="0"/>
        </c:dLbls>
        <c:marker val="1"/>
        <c:smooth val="0"/>
        <c:axId val="141111296"/>
        <c:axId val="141113216"/>
      </c:lineChart>
      <c:catAx>
        <c:axId val="141111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113216"/>
        <c:crosses val="autoZero"/>
        <c:auto val="1"/>
        <c:lblAlgn val="ctr"/>
        <c:lblOffset val="100"/>
        <c:tickLblSkip val="1"/>
        <c:tickMarkSkip val="1"/>
        <c:noMultiLvlLbl val="0"/>
      </c:catAx>
      <c:valAx>
        <c:axId val="1411132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11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5.92</c:v>
                </c:pt>
                <c:pt idx="1">
                  <c:v>4.83</c:v>
                </c:pt>
                <c:pt idx="2">
                  <c:v>6.49</c:v>
                </c:pt>
                <c:pt idx="3">
                  <c:v>4.08</c:v>
                </c:pt>
                <c:pt idx="4">
                  <c:v>4.2300000000000004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9.4600000000000009</c:v>
                </c:pt>
                <c:pt idx="1">
                  <c:v>10.27</c:v>
                </c:pt>
                <c:pt idx="2">
                  <c:v>10.039999999999999</c:v>
                </c:pt>
                <c:pt idx="3">
                  <c:v>9.56</c:v>
                </c:pt>
                <c:pt idx="4">
                  <c:v>8.25</c:v>
                </c:pt>
              </c:numCache>
            </c:numRef>
          </c:val>
        </c:ser>
        <c:dLbls>
          <c:showLegendKey val="0"/>
          <c:showVal val="0"/>
          <c:showCatName val="0"/>
          <c:showSerName val="0"/>
          <c:showPercent val="0"/>
          <c:showBubbleSize val="0"/>
        </c:dLbls>
        <c:gapWidth val="250"/>
        <c:overlap val="100"/>
        <c:axId val="142499840"/>
        <c:axId val="14250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-0.62</c:v>
                </c:pt>
                <c:pt idx="1">
                  <c:v>0.23</c:v>
                </c:pt>
                <c:pt idx="2">
                  <c:v>1.39</c:v>
                </c:pt>
                <c:pt idx="3">
                  <c:v>-2.92</c:v>
                </c:pt>
                <c:pt idx="4">
                  <c:v>-0.93</c:v>
                </c:pt>
              </c:numCache>
            </c:numRef>
          </c:val>
          <c:smooth val="0"/>
        </c:ser>
        <c:dLbls>
          <c:showLegendKey val="0"/>
          <c:showVal val="0"/>
          <c:showCatName val="0"/>
          <c:showSerName val="0"/>
          <c:showPercent val="0"/>
          <c:showBubbleSize val="0"/>
        </c:dLbls>
        <c:marker val="1"/>
        <c:smooth val="0"/>
        <c:axId val="142499840"/>
        <c:axId val="142501760"/>
      </c:lineChart>
      <c:catAx>
        <c:axId val="1424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501760"/>
        <c:crosses val="autoZero"/>
        <c:auto val="1"/>
        <c:lblAlgn val="ctr"/>
        <c:lblOffset val="100"/>
        <c:tickLblSkip val="1"/>
        <c:tickMarkSkip val="1"/>
        <c:noMultiLvlLbl val="0"/>
      </c:catAx>
      <c:valAx>
        <c:axId val="14250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0.72</c:v>
                </c:pt>
                <c:pt idx="2">
                  <c:v>#N/A</c:v>
                </c:pt>
                <c:pt idx="3">
                  <c:v>0.82</c:v>
                </c:pt>
                <c:pt idx="4">
                  <c:v>#N/A</c:v>
                </c:pt>
                <c:pt idx="5">
                  <c:v>0.22</c:v>
                </c:pt>
                <c:pt idx="6">
                  <c:v>#N/A</c:v>
                </c:pt>
                <c:pt idx="7">
                  <c:v>0.22</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0.23</c:v>
                </c:pt>
                <c:pt idx="2">
                  <c:v>#N/A</c:v>
                </c:pt>
                <c:pt idx="3">
                  <c:v>0.21</c:v>
                </c:pt>
                <c:pt idx="4">
                  <c:v>#N/A</c:v>
                </c:pt>
                <c:pt idx="5">
                  <c:v>0.19</c:v>
                </c:pt>
                <c:pt idx="6">
                  <c:v>#N/A</c:v>
                </c:pt>
                <c:pt idx="7">
                  <c:v>0.21</c:v>
                </c:pt>
                <c:pt idx="8">
                  <c:v>#N/A</c:v>
                </c:pt>
                <c:pt idx="9">
                  <c:v>0.19</c:v>
                </c:pt>
              </c:numCache>
            </c:numRef>
          </c:val>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1.41</c:v>
                </c:pt>
                <c:pt idx="2">
                  <c:v>#N/A</c:v>
                </c:pt>
                <c:pt idx="3">
                  <c:v>0.55000000000000004</c:v>
                </c:pt>
                <c:pt idx="4">
                  <c:v>#N/A</c:v>
                </c:pt>
                <c:pt idx="5">
                  <c:v>0.39</c:v>
                </c:pt>
                <c:pt idx="6">
                  <c:v>#N/A</c:v>
                </c:pt>
                <c:pt idx="7">
                  <c:v>0.57999999999999996</c:v>
                </c:pt>
                <c:pt idx="8">
                  <c:v>#N/A</c:v>
                </c:pt>
                <c:pt idx="9">
                  <c:v>0.56999999999999995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c:v>
                </c:pt>
                <c:pt idx="2">
                  <c:v>#N/A</c:v>
                </c:pt>
                <c:pt idx="3">
                  <c:v>1.51</c:v>
                </c:pt>
                <c:pt idx="4">
                  <c:v>#N/A</c:v>
                </c:pt>
                <c:pt idx="5">
                  <c:v>1.43</c:v>
                </c:pt>
                <c:pt idx="6">
                  <c:v>#N/A</c:v>
                </c:pt>
                <c:pt idx="7">
                  <c:v>2.63</c:v>
                </c:pt>
                <c:pt idx="8">
                  <c:v>#N/A</c:v>
                </c:pt>
                <c:pt idx="9">
                  <c:v>3.11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5.92</c:v>
                </c:pt>
                <c:pt idx="2">
                  <c:v>#N/A</c:v>
                </c:pt>
                <c:pt idx="3">
                  <c:v>4.83</c:v>
                </c:pt>
                <c:pt idx="4">
                  <c:v>#N/A</c:v>
                </c:pt>
                <c:pt idx="5">
                  <c:v>6.49</c:v>
                </c:pt>
                <c:pt idx="6">
                  <c:v>#N/A</c:v>
                </c:pt>
                <c:pt idx="7">
                  <c:v>4.08</c:v>
                </c:pt>
                <c:pt idx="8">
                  <c:v>#N/A</c:v>
                </c:pt>
                <c:pt idx="9">
                  <c:v>4.2300000000000004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10.33</c:v>
                </c:pt>
                <c:pt idx="2">
                  <c:v>#N/A</c:v>
                </c:pt>
                <c:pt idx="3">
                  <c:v>11.22</c:v>
                </c:pt>
                <c:pt idx="4">
                  <c:v>#N/A</c:v>
                </c:pt>
                <c:pt idx="5">
                  <c:v>12.79</c:v>
                </c:pt>
                <c:pt idx="6">
                  <c:v>#N/A</c:v>
                </c:pt>
                <c:pt idx="7">
                  <c:v>13.45</c:v>
                </c:pt>
                <c:pt idx="8">
                  <c:v>#N/A</c:v>
                </c:pt>
                <c:pt idx="9">
                  <c:v>13.46</c:v>
                </c:pt>
              </c:numCache>
            </c:numRef>
          </c:val>
        </c:ser>
        <c:dLbls>
          <c:showLegendKey val="0"/>
          <c:showVal val="0"/>
          <c:showCatName val="0"/>
          <c:showSerName val="0"/>
          <c:showPercent val="0"/>
          <c:showBubbleSize val="0"/>
        </c:dLbls>
        <c:gapWidth val="150"/>
        <c:overlap val="100"/>
        <c:axId val="142927744"/>
        <c:axId val="142929280"/>
      </c:barChart>
      <c:catAx>
        <c:axId val="1429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29280"/>
        <c:crosses val="autoZero"/>
        <c:auto val="1"/>
        <c:lblAlgn val="ctr"/>
        <c:lblOffset val="100"/>
        <c:tickLblSkip val="1"/>
        <c:tickMarkSkip val="1"/>
        <c:noMultiLvlLbl val="0"/>
      </c:catAx>
      <c:valAx>
        <c:axId val="14292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2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752</c:v>
                </c:pt>
                <c:pt idx="5">
                  <c:v>740</c:v>
                </c:pt>
                <c:pt idx="8">
                  <c:v>744</c:v>
                </c:pt>
                <c:pt idx="11">
                  <c:v>778</c:v>
                </c:pt>
                <c:pt idx="14">
                  <c:v>820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34</c:v>
                </c:pt>
                <c:pt idx="3">
                  <c:v>33</c:v>
                </c:pt>
                <c:pt idx="6">
                  <c:v>33</c:v>
                </c:pt>
                <c:pt idx="9">
                  <c:v>32</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180</c:v>
                </c:pt>
                <c:pt idx="3">
                  <c:v>178</c:v>
                </c:pt>
                <c:pt idx="6">
                  <c:v>177</c:v>
                </c:pt>
                <c:pt idx="9">
                  <c:v>177</c:v>
                </c:pt>
                <c:pt idx="12">
                  <c:v>108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243</c:v>
                </c:pt>
                <c:pt idx="3">
                  <c:v>203</c:v>
                </c:pt>
                <c:pt idx="6">
                  <c:v>158</c:v>
                </c:pt>
                <c:pt idx="9">
                  <c:v>195</c:v>
                </c:pt>
                <c:pt idx="12">
                  <c:v>213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1062</c:v>
                </c:pt>
                <c:pt idx="3">
                  <c:v>1054</c:v>
                </c:pt>
                <c:pt idx="6">
                  <c:v>1069</c:v>
                </c:pt>
                <c:pt idx="9">
                  <c:v>1082</c:v>
                </c:pt>
                <c:pt idx="12">
                  <c:v>1096</c:v>
                </c:pt>
              </c:numCache>
            </c:numRef>
          </c:val>
        </c:ser>
        <c:dLbls>
          <c:showLegendKey val="0"/>
          <c:showVal val="0"/>
          <c:showCatName val="0"/>
          <c:showSerName val="0"/>
          <c:showPercent val="0"/>
          <c:showBubbleSize val="0"/>
        </c:dLbls>
        <c:gapWidth val="100"/>
        <c:overlap val="100"/>
        <c:axId val="140415744"/>
        <c:axId val="14041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768</c:v>
                </c:pt>
                <c:pt idx="2">
                  <c:v>#N/A</c:v>
                </c:pt>
                <c:pt idx="3">
                  <c:v>#N/A</c:v>
                </c:pt>
                <c:pt idx="4">
                  <c:v>728</c:v>
                </c:pt>
                <c:pt idx="5">
                  <c:v>#N/A</c:v>
                </c:pt>
                <c:pt idx="6">
                  <c:v>#N/A</c:v>
                </c:pt>
                <c:pt idx="7">
                  <c:v>693</c:v>
                </c:pt>
                <c:pt idx="8">
                  <c:v>#N/A</c:v>
                </c:pt>
                <c:pt idx="9">
                  <c:v>#N/A</c:v>
                </c:pt>
                <c:pt idx="10">
                  <c:v>708</c:v>
                </c:pt>
                <c:pt idx="11">
                  <c:v>#N/A</c:v>
                </c:pt>
                <c:pt idx="12">
                  <c:v>#N/A</c:v>
                </c:pt>
                <c:pt idx="13">
                  <c:v>629</c:v>
                </c:pt>
                <c:pt idx="14">
                  <c:v>#N/A</c:v>
                </c:pt>
              </c:numCache>
            </c:numRef>
          </c:val>
          <c:smooth val="0"/>
        </c:ser>
        <c:dLbls>
          <c:showLegendKey val="0"/>
          <c:showVal val="0"/>
          <c:showCatName val="0"/>
          <c:showSerName val="0"/>
          <c:showPercent val="0"/>
          <c:showBubbleSize val="0"/>
        </c:dLbls>
        <c:marker val="1"/>
        <c:smooth val="0"/>
        <c:axId val="140415744"/>
        <c:axId val="140417664"/>
      </c:lineChart>
      <c:catAx>
        <c:axId val="1404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17664"/>
        <c:crosses val="autoZero"/>
        <c:auto val="1"/>
        <c:lblAlgn val="ctr"/>
        <c:lblOffset val="100"/>
        <c:tickLblSkip val="1"/>
        <c:tickMarkSkip val="1"/>
        <c:noMultiLvlLbl val="0"/>
      </c:catAx>
      <c:valAx>
        <c:axId val="14041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8905</c:v>
                </c:pt>
                <c:pt idx="5">
                  <c:v>8954</c:v>
                </c:pt>
                <c:pt idx="8">
                  <c:v>9453</c:v>
                </c:pt>
                <c:pt idx="11">
                  <c:v>9658</c:v>
                </c:pt>
                <c:pt idx="14">
                  <c:v>9682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2129</c:v>
                </c:pt>
                <c:pt idx="5">
                  <c:v>2198</c:v>
                </c:pt>
                <c:pt idx="8">
                  <c:v>2029</c:v>
                </c:pt>
                <c:pt idx="11">
                  <c:v>1994</c:v>
                </c:pt>
                <c:pt idx="14">
                  <c:v>1860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1238</c:v>
                </c:pt>
                <c:pt idx="3">
                  <c:v>1188</c:v>
                </c:pt>
                <c:pt idx="6">
                  <c:v>1185</c:v>
                </c:pt>
                <c:pt idx="9">
                  <c:v>1138</c:v>
                </c:pt>
                <c:pt idx="12">
                  <c:v>1009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1080</c:v>
                </c:pt>
                <c:pt idx="3">
                  <c:v>837</c:v>
                </c:pt>
                <c:pt idx="6">
                  <c:v>710</c:v>
                </c:pt>
                <c:pt idx="9">
                  <c:v>809</c:v>
                </c:pt>
                <c:pt idx="12">
                  <c:v>682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4613</c:v>
                </c:pt>
                <c:pt idx="3">
                  <c:v>4688</c:v>
                </c:pt>
                <c:pt idx="6">
                  <c:v>4215</c:v>
                </c:pt>
                <c:pt idx="9">
                  <c:v>4065</c:v>
                </c:pt>
                <c:pt idx="12">
                  <c:v>3976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155</c:v>
                </c:pt>
                <c:pt idx="3">
                  <c:v>124</c:v>
                </c:pt>
                <c:pt idx="6">
                  <c:v>93</c:v>
                </c:pt>
                <c:pt idx="9">
                  <c:v>62</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10215</c:v>
                </c:pt>
                <c:pt idx="3">
                  <c:v>10555</c:v>
                </c:pt>
                <c:pt idx="6">
                  <c:v>10566</c:v>
                </c:pt>
                <c:pt idx="9">
                  <c:v>10859</c:v>
                </c:pt>
                <c:pt idx="12">
                  <c:v>10837</c:v>
                </c:pt>
              </c:numCache>
            </c:numRef>
          </c:val>
        </c:ser>
        <c:dLbls>
          <c:showLegendKey val="0"/>
          <c:showVal val="0"/>
          <c:showCatName val="0"/>
          <c:showSerName val="0"/>
          <c:showPercent val="0"/>
          <c:showBubbleSize val="0"/>
        </c:dLbls>
        <c:gapWidth val="100"/>
        <c:overlap val="100"/>
        <c:axId val="142565760"/>
        <c:axId val="14256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6267</c:v>
                </c:pt>
                <c:pt idx="2">
                  <c:v>#N/A</c:v>
                </c:pt>
                <c:pt idx="3">
                  <c:v>#N/A</c:v>
                </c:pt>
                <c:pt idx="4">
                  <c:v>6240</c:v>
                </c:pt>
                <c:pt idx="5">
                  <c:v>#N/A</c:v>
                </c:pt>
                <c:pt idx="6">
                  <c:v>#N/A</c:v>
                </c:pt>
                <c:pt idx="7">
                  <c:v>5286</c:v>
                </c:pt>
                <c:pt idx="8">
                  <c:v>#N/A</c:v>
                </c:pt>
                <c:pt idx="9">
                  <c:v>#N/A</c:v>
                </c:pt>
                <c:pt idx="10">
                  <c:v>5279</c:v>
                </c:pt>
                <c:pt idx="11">
                  <c:v>#N/A</c:v>
                </c:pt>
                <c:pt idx="12">
                  <c:v>#N/A</c:v>
                </c:pt>
                <c:pt idx="13">
                  <c:v>4992</c:v>
                </c:pt>
                <c:pt idx="14">
                  <c:v>#N/A</c:v>
                </c:pt>
              </c:numCache>
            </c:numRef>
          </c:val>
          <c:smooth val="0"/>
        </c:ser>
        <c:dLbls>
          <c:showLegendKey val="0"/>
          <c:showVal val="0"/>
          <c:showCatName val="0"/>
          <c:showSerName val="0"/>
          <c:showPercent val="0"/>
          <c:showBubbleSize val="0"/>
        </c:dLbls>
        <c:marker val="1"/>
        <c:smooth val="0"/>
        <c:axId val="142565760"/>
        <c:axId val="142567680"/>
      </c:lineChart>
      <c:catAx>
        <c:axId val="1425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67680"/>
        <c:crosses val="autoZero"/>
        <c:auto val="1"/>
        <c:lblAlgn val="ctr"/>
        <c:lblOffset val="100"/>
        <c:tickLblSkip val="1"/>
        <c:tickMarkSkip val="1"/>
        <c:noMultiLvlLbl val="0"/>
      </c:catAx>
      <c:valAx>
        <c:axId val="14256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6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31,168
31,058
20.32
9,550,359
9,240,075
270,586
6,398,835
10,836,707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大型事業所、商業施設の立地等により類似団体平均を上回る税収があるため平成２１年度以降０．７を越える水準を維持している。今後も適正な税収の確保を図り、高い水準を維持するよう努める。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11995</xdr:rowOff>
    </xdr:to>
    <xdr:cxnSp macro="">
      <xdr:nvCxnSpPr>
        <xdr:cNvPr id="68" name="直線コネクタ 67"/>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11995</xdr:rowOff>
    </xdr:to>
    <xdr:cxnSp macro="">
      <xdr:nvCxnSpPr>
        <xdr:cNvPr id="71" name="直線コネクタ 70"/>
        <xdr:cNvCxnSpPr/>
      </xdr:nvCxnSpPr>
      <xdr:spPr>
        <a:xfrm>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156633</xdr:rowOff>
    </xdr:to>
    <xdr:cxnSp macro="">
      <xdr:nvCxnSpPr>
        <xdr:cNvPr id="74" name="直線コネクタ 73"/>
        <xdr:cNvCxnSpPr/>
      </xdr:nvCxnSpPr>
      <xdr:spPr>
        <a:xfrm>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143228</xdr:rowOff>
    </xdr:to>
    <xdr:cxnSp macro="">
      <xdr:nvCxnSpPr>
        <xdr:cNvPr id="77" name="直線コネクタ 76"/>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平成２４年度の固定資産税の評価替えに伴う減収により、地方税収入が減収したことに加え、扶助費等が前年度よりも増加しており、前年度と同じ比率のままとどまっている。</a:t>
          </a:r>
          <a:endParaRPr kumimoji="1" lang="en-US" altLang="ja-JP" sz="1300">
            <a:latin typeface="ＭＳ Ｐゴシック"/>
          </a:endParaRPr>
        </a:p>
        <a:p>
          <a:r>
            <a:rPr kumimoji="1" lang="ja-JP" altLang="en-US" sz="1300">
              <a:latin typeface="ＭＳ Ｐゴシック"/>
            </a:rPr>
            <a:t>　今後も事務事業の見直しを行い、義務的経費の削減に努める。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63</xdr:row>
      <xdr:rowOff>138430</xdr:rowOff>
    </xdr:to>
    <xdr:cxnSp macro="">
      <xdr:nvCxnSpPr>
        <xdr:cNvPr id="129" name="直線コネクタ 128"/>
        <xdr:cNvCxnSpPr/>
      </xdr:nvCxnSpPr>
      <xdr:spPr>
        <a:xfrm>
          <a:off x="4114800" y="1093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63</xdr:row>
      <xdr:rowOff>138430</xdr:rowOff>
    </xdr:to>
    <xdr:cxnSp macro="">
      <xdr:nvCxnSpPr>
        <xdr:cNvPr id="132" name="直線コネクタ 131"/>
        <xdr:cNvCxnSpPr/>
      </xdr:nvCxnSpPr>
      <xdr:spPr>
        <a:xfrm>
          <a:off x="3225800" y="1075156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32258</xdr:rowOff>
    </xdr:to>
    <xdr:cxnSp macro="">
      <xdr:nvCxnSpPr>
        <xdr:cNvPr id="135" name="直線コネクタ 134"/>
        <xdr:cNvCxnSpPr/>
      </xdr:nvCxnSpPr>
      <xdr:spPr>
        <a:xfrm flipV="1">
          <a:off x="2336800" y="107515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99822</xdr:rowOff>
    </xdr:to>
    <xdr:cxnSp macro="">
      <xdr:nvCxnSpPr>
        <xdr:cNvPr id="138" name="直線コネクタ 137"/>
        <xdr:cNvCxnSpPr/>
      </xdr:nvCxnSpPr>
      <xdr:spPr>
        <a:xfrm flipV="1">
          <a:off x="1447800" y="108336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8" name="円/楕円 147"/>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9"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70866</xdr:rowOff>
    </xdr:from>
    <xdr:to>
      <xdr:col>4</xdr:col>
      <xdr:colOff>533400</xdr:colOff>
      <xdr:row>63</xdr:row>
      <xdr:rowOff>1016</xdr:rowOff>
    </xdr:to>
    <xdr:sp macro="" textlink="">
      <xdr:nvSpPr>
        <xdr:cNvPr id="152" name="円/楕円 151"/>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11193</xdr:rowOff>
    </xdr:from>
    <xdr:ext cx="762000" cy="259045"/>
    <xdr:sp macro="" textlink="">
      <xdr:nvSpPr>
        <xdr:cNvPr id="153" name="テキスト ボックス 152"/>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4" name="円/楕円 153"/>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67835</xdr:rowOff>
    </xdr:from>
    <xdr:ext cx="762000" cy="259045"/>
    <xdr:sp macro="" textlink="">
      <xdr:nvSpPr>
        <xdr:cNvPr id="155" name="テキスト ボックス 154"/>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57" name="テキスト ボックス 156"/>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類似団体平均より低い水準を保っているが、その要因としてはごみ処理業務、し尿処理業務及び消防業務を一部事務組合で行っていることが挙げられる。</a:t>
          </a:r>
          <a:endParaRPr kumimoji="1" lang="en-US" altLang="ja-JP" sz="1300">
            <a:latin typeface="ＭＳ Ｐゴシック"/>
          </a:endParaRPr>
        </a:p>
        <a:p>
          <a:r>
            <a:rPr kumimoji="1" lang="ja-JP" altLang="en-US" sz="1300">
              <a:latin typeface="ＭＳ Ｐゴシック"/>
            </a:rPr>
            <a:t>　前年に引き続き、さらなる削減に努めたことにより、昨年度より決算額を抑制することができた。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59314</xdr:rowOff>
    </xdr:from>
    <xdr:to>
      <xdr:col>7</xdr:col>
      <xdr:colOff>152400</xdr:colOff>
      <xdr:row>80</xdr:row>
      <xdr:rowOff>69948</xdr:rowOff>
    </xdr:to>
    <xdr:cxnSp macro="">
      <xdr:nvCxnSpPr>
        <xdr:cNvPr id="192" name="直線コネクタ 191"/>
        <xdr:cNvCxnSpPr/>
      </xdr:nvCxnSpPr>
      <xdr:spPr>
        <a:xfrm flipV="1">
          <a:off x="4114800" y="13775314"/>
          <a:ext cx="8382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44092</xdr:rowOff>
    </xdr:from>
    <xdr:ext cx="762000" cy="259045"/>
    <xdr:sp macro="" textlink="">
      <xdr:nvSpPr>
        <xdr:cNvPr id="193" name="人件費・物件費等の状況平均値テキスト"/>
        <xdr:cNvSpPr txBox="1"/>
      </xdr:nvSpPr>
      <xdr:spPr>
        <a:xfrm>
          <a:off x="5041900" y="13760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69948</xdr:rowOff>
    </xdr:from>
    <xdr:to>
      <xdr:col>6</xdr:col>
      <xdr:colOff>0</xdr:colOff>
      <xdr:row>80</xdr:row>
      <xdr:rowOff>77629</xdr:rowOff>
    </xdr:to>
    <xdr:cxnSp macro="">
      <xdr:nvCxnSpPr>
        <xdr:cNvPr id="195" name="直線コネクタ 194"/>
        <xdr:cNvCxnSpPr/>
      </xdr:nvCxnSpPr>
      <xdr:spPr>
        <a:xfrm flipV="1">
          <a:off x="3225800" y="1378594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64981</xdr:rowOff>
    </xdr:from>
    <xdr:to>
      <xdr:col>4</xdr:col>
      <xdr:colOff>482600</xdr:colOff>
      <xdr:row>80</xdr:row>
      <xdr:rowOff>77629</xdr:rowOff>
    </xdr:to>
    <xdr:cxnSp macro="">
      <xdr:nvCxnSpPr>
        <xdr:cNvPr id="198" name="直線コネクタ 197"/>
        <xdr:cNvCxnSpPr/>
      </xdr:nvCxnSpPr>
      <xdr:spPr>
        <a:xfrm>
          <a:off x="2336800" y="13780981"/>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52823</xdr:rowOff>
    </xdr:from>
    <xdr:to>
      <xdr:col>3</xdr:col>
      <xdr:colOff>279400</xdr:colOff>
      <xdr:row>80</xdr:row>
      <xdr:rowOff>64981</xdr:rowOff>
    </xdr:to>
    <xdr:cxnSp macro="">
      <xdr:nvCxnSpPr>
        <xdr:cNvPr id="201" name="直線コネクタ 200"/>
        <xdr:cNvCxnSpPr/>
      </xdr:nvCxnSpPr>
      <xdr:spPr>
        <a:xfrm>
          <a:off x="1447800" y="13768823"/>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8514</xdr:rowOff>
    </xdr:from>
    <xdr:to>
      <xdr:col>7</xdr:col>
      <xdr:colOff>203200</xdr:colOff>
      <xdr:row>80</xdr:row>
      <xdr:rowOff>110114</xdr:rowOff>
    </xdr:to>
    <xdr:sp macro="" textlink="">
      <xdr:nvSpPr>
        <xdr:cNvPr id="211" name="円/楕円 210"/>
        <xdr:cNvSpPr/>
      </xdr:nvSpPr>
      <xdr:spPr>
        <a:xfrm>
          <a:off x="4902200" y="13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101241</xdr:rowOff>
    </xdr:from>
    <xdr:ext cx="762000" cy="259045"/>
    <xdr:sp macro="" textlink="">
      <xdr:nvSpPr>
        <xdr:cNvPr id="212" name="人件費・物件費等の状況該当値テキスト"/>
        <xdr:cNvSpPr txBox="1"/>
      </xdr:nvSpPr>
      <xdr:spPr>
        <a:xfrm>
          <a:off x="5041900" y="136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19148</xdr:rowOff>
    </xdr:from>
    <xdr:to>
      <xdr:col>6</xdr:col>
      <xdr:colOff>50800</xdr:colOff>
      <xdr:row>80</xdr:row>
      <xdr:rowOff>120748</xdr:rowOff>
    </xdr:to>
    <xdr:sp macro="" textlink="">
      <xdr:nvSpPr>
        <xdr:cNvPr id="213" name="円/楕円 212"/>
        <xdr:cNvSpPr/>
      </xdr:nvSpPr>
      <xdr:spPr>
        <a:xfrm>
          <a:off x="4064000" y="137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130925</xdr:rowOff>
    </xdr:from>
    <xdr:ext cx="736600" cy="259045"/>
    <xdr:sp macro="" textlink="">
      <xdr:nvSpPr>
        <xdr:cNvPr id="214" name="テキスト ボックス 213"/>
        <xdr:cNvSpPr txBox="1"/>
      </xdr:nvSpPr>
      <xdr:spPr>
        <a:xfrm>
          <a:off x="3733800" y="1350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26829</xdr:rowOff>
    </xdr:from>
    <xdr:to>
      <xdr:col>4</xdr:col>
      <xdr:colOff>533400</xdr:colOff>
      <xdr:row>80</xdr:row>
      <xdr:rowOff>128429</xdr:rowOff>
    </xdr:to>
    <xdr:sp macro="" textlink="">
      <xdr:nvSpPr>
        <xdr:cNvPr id="215" name="円/楕円 214"/>
        <xdr:cNvSpPr/>
      </xdr:nvSpPr>
      <xdr:spPr>
        <a:xfrm>
          <a:off x="3175000" y="13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138606</xdr:rowOff>
    </xdr:from>
    <xdr:ext cx="762000" cy="259045"/>
    <xdr:sp macro="" textlink="">
      <xdr:nvSpPr>
        <xdr:cNvPr id="216" name="テキスト ボックス 215"/>
        <xdr:cNvSpPr txBox="1"/>
      </xdr:nvSpPr>
      <xdr:spPr>
        <a:xfrm>
          <a:off x="2844800" y="1351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14181</xdr:rowOff>
    </xdr:from>
    <xdr:to>
      <xdr:col>3</xdr:col>
      <xdr:colOff>330200</xdr:colOff>
      <xdr:row>80</xdr:row>
      <xdr:rowOff>115781</xdr:rowOff>
    </xdr:to>
    <xdr:sp macro="" textlink="">
      <xdr:nvSpPr>
        <xdr:cNvPr id="217" name="円/楕円 216"/>
        <xdr:cNvSpPr/>
      </xdr:nvSpPr>
      <xdr:spPr>
        <a:xfrm>
          <a:off x="2286000" y="137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125958</xdr:rowOff>
    </xdr:from>
    <xdr:ext cx="762000" cy="259045"/>
    <xdr:sp macro="" textlink="">
      <xdr:nvSpPr>
        <xdr:cNvPr id="218" name="テキスト ボックス 217"/>
        <xdr:cNvSpPr txBox="1"/>
      </xdr:nvSpPr>
      <xdr:spPr>
        <a:xfrm>
          <a:off x="1955800" y="1349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2023</xdr:rowOff>
    </xdr:from>
    <xdr:to>
      <xdr:col>2</xdr:col>
      <xdr:colOff>127000</xdr:colOff>
      <xdr:row>80</xdr:row>
      <xdr:rowOff>103623</xdr:rowOff>
    </xdr:to>
    <xdr:sp macro="" textlink="">
      <xdr:nvSpPr>
        <xdr:cNvPr id="219" name="円/楕円 218"/>
        <xdr:cNvSpPr/>
      </xdr:nvSpPr>
      <xdr:spPr>
        <a:xfrm>
          <a:off x="1397000" y="137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113800</xdr:rowOff>
    </xdr:from>
    <xdr:ext cx="762000" cy="259045"/>
    <xdr:sp macro="" textlink="">
      <xdr:nvSpPr>
        <xdr:cNvPr id="220" name="テキスト ボックス 219"/>
        <xdr:cNvSpPr txBox="1"/>
      </xdr:nvSpPr>
      <xdr:spPr>
        <a:xfrm>
          <a:off x="1066800" y="1348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地域の民間企業の平均給料、類似団体及び全国市町村の状況を踏まえ、給料の適正化に努めている。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104394</xdr:rowOff>
    </xdr:from>
    <xdr:to>
      <xdr:col>24</xdr:col>
      <xdr:colOff>558800</xdr:colOff>
      <xdr:row>88</xdr:row>
      <xdr:rowOff>0</xdr:rowOff>
    </xdr:to>
    <xdr:cxnSp macro="">
      <xdr:nvCxnSpPr>
        <xdr:cNvPr id="252" name="直線コネクタ 251"/>
        <xdr:cNvCxnSpPr/>
      </xdr:nvCxnSpPr>
      <xdr:spPr>
        <a:xfrm flipV="1">
          <a:off x="16179800" y="14334744"/>
          <a:ext cx="8382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0</xdr:rowOff>
    </xdr:to>
    <xdr:cxnSp macro="">
      <xdr:nvCxnSpPr>
        <xdr:cNvPr id="255" name="直線コネクタ 254"/>
        <xdr:cNvCxnSpPr/>
      </xdr:nvCxnSpPr>
      <xdr:spPr>
        <a:xfrm>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162306</xdr:rowOff>
    </xdr:from>
    <xdr:to>
      <xdr:col>22</xdr:col>
      <xdr:colOff>203200</xdr:colOff>
      <xdr:row>87</xdr:row>
      <xdr:rowOff>123189</xdr:rowOff>
    </xdr:to>
    <xdr:cxnSp macro="">
      <xdr:nvCxnSpPr>
        <xdr:cNvPr id="258" name="直線コネクタ 257"/>
        <xdr:cNvCxnSpPr/>
      </xdr:nvCxnSpPr>
      <xdr:spPr>
        <a:xfrm>
          <a:off x="14401800" y="14392656"/>
          <a:ext cx="889000" cy="6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83</xdr:row>
      <xdr:rowOff>162306</xdr:rowOff>
    </xdr:to>
    <xdr:cxnSp macro="">
      <xdr:nvCxnSpPr>
        <xdr:cNvPr id="261" name="直線コネクタ 260"/>
        <xdr:cNvCxnSpPr/>
      </xdr:nvCxnSpPr>
      <xdr:spPr>
        <a:xfrm>
          <a:off x="13512800" y="14315439"/>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53594</xdr:rowOff>
    </xdr:from>
    <xdr:to>
      <xdr:col>24</xdr:col>
      <xdr:colOff>609600</xdr:colOff>
      <xdr:row>83</xdr:row>
      <xdr:rowOff>155194</xdr:rowOff>
    </xdr:to>
    <xdr:sp macro="" textlink="">
      <xdr:nvSpPr>
        <xdr:cNvPr id="271" name="円/楕円 270"/>
        <xdr:cNvSpPr/>
      </xdr:nvSpPr>
      <xdr:spPr>
        <a:xfrm>
          <a:off x="169672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70121</xdr:rowOff>
    </xdr:from>
    <xdr:ext cx="762000" cy="259045"/>
    <xdr:sp macro="" textlink="">
      <xdr:nvSpPr>
        <xdr:cNvPr id="272" name="給与水準   （国との比較）該当値テキスト"/>
        <xdr:cNvSpPr txBox="1"/>
      </xdr:nvSpPr>
      <xdr:spPr>
        <a:xfrm>
          <a:off x="17106900" y="141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3" name="円/楕円 272"/>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4" name="テキスト ボックス 273"/>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5" name="円/楕円 274"/>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6" name="テキスト ボックス 275"/>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111506</xdr:rowOff>
    </xdr:from>
    <xdr:to>
      <xdr:col>21</xdr:col>
      <xdr:colOff>50800</xdr:colOff>
      <xdr:row>84</xdr:row>
      <xdr:rowOff>41656</xdr:rowOff>
    </xdr:to>
    <xdr:sp macro="" textlink="">
      <xdr:nvSpPr>
        <xdr:cNvPr id="277" name="円/楕円 276"/>
        <xdr:cNvSpPr/>
      </xdr:nvSpPr>
      <xdr:spPr>
        <a:xfrm>
          <a:off x="14351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51833</xdr:rowOff>
    </xdr:from>
    <xdr:ext cx="762000" cy="259045"/>
    <xdr:sp macro="" textlink="">
      <xdr:nvSpPr>
        <xdr:cNvPr id="278" name="テキスト ボックス 277"/>
        <xdr:cNvSpPr txBox="1"/>
      </xdr:nvSpPr>
      <xdr:spPr>
        <a:xfrm>
          <a:off x="14020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79" name="円/楕円 278"/>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0" name="テキスト ボックス 279"/>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行政改革により事務の統廃合縮小、非常勤職員の活用、外部委託の実施等、定員適正化の推進の結果、類似団体の平均より低い水準にある。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60</xdr:row>
      <xdr:rowOff>2419</xdr:rowOff>
    </xdr:to>
    <xdr:cxnSp macro="">
      <xdr:nvCxnSpPr>
        <xdr:cNvPr id="317" name="直線コネクタ 316"/>
        <xdr:cNvCxnSpPr/>
      </xdr:nvCxnSpPr>
      <xdr:spPr>
        <a:xfrm flipV="1">
          <a:off x="16179800" y="10284823"/>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2419</xdr:rowOff>
    </xdr:from>
    <xdr:to>
      <xdr:col>23</xdr:col>
      <xdr:colOff>406400</xdr:colOff>
      <xdr:row>60</xdr:row>
      <xdr:rowOff>4717</xdr:rowOff>
    </xdr:to>
    <xdr:cxnSp macro="">
      <xdr:nvCxnSpPr>
        <xdr:cNvPr id="320" name="直線コネクタ 319"/>
        <xdr:cNvCxnSpPr/>
      </xdr:nvCxnSpPr>
      <xdr:spPr>
        <a:xfrm flipV="1">
          <a:off x="15290800" y="1028941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163528</xdr:rowOff>
    </xdr:from>
    <xdr:to>
      <xdr:col>22</xdr:col>
      <xdr:colOff>203200</xdr:colOff>
      <xdr:row>60</xdr:row>
      <xdr:rowOff>4717</xdr:rowOff>
    </xdr:to>
    <xdr:cxnSp macro="">
      <xdr:nvCxnSpPr>
        <xdr:cNvPr id="323" name="直線コネクタ 322"/>
        <xdr:cNvCxnSpPr/>
      </xdr:nvCxnSpPr>
      <xdr:spPr>
        <a:xfrm>
          <a:off x="14401800" y="10279078"/>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163528</xdr:rowOff>
    </xdr:from>
    <xdr:to>
      <xdr:col>21</xdr:col>
      <xdr:colOff>0</xdr:colOff>
      <xdr:row>60</xdr:row>
      <xdr:rowOff>121</xdr:rowOff>
    </xdr:to>
    <xdr:cxnSp macro="">
      <xdr:nvCxnSpPr>
        <xdr:cNvPr id="326" name="直線コネクタ 325"/>
        <xdr:cNvCxnSpPr/>
      </xdr:nvCxnSpPr>
      <xdr:spPr>
        <a:xfrm flipV="1">
          <a:off x="13512800" y="102790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6" name="円/楕円 335"/>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37"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123069</xdr:rowOff>
    </xdr:from>
    <xdr:to>
      <xdr:col>23</xdr:col>
      <xdr:colOff>457200</xdr:colOff>
      <xdr:row>60</xdr:row>
      <xdr:rowOff>53219</xdr:rowOff>
    </xdr:to>
    <xdr:sp macro="" textlink="">
      <xdr:nvSpPr>
        <xdr:cNvPr id="338" name="円/楕円 337"/>
        <xdr:cNvSpPr/>
      </xdr:nvSpPr>
      <xdr:spPr>
        <a:xfrm>
          <a:off x="16129000" y="102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63396</xdr:rowOff>
    </xdr:from>
    <xdr:ext cx="736600" cy="259045"/>
    <xdr:sp macro="" textlink="">
      <xdr:nvSpPr>
        <xdr:cNvPr id="339" name="テキスト ボックス 338"/>
        <xdr:cNvSpPr txBox="1"/>
      </xdr:nvSpPr>
      <xdr:spPr>
        <a:xfrm>
          <a:off x="15798800" y="100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0" name="円/楕円 339"/>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1" name="テキスト ボックス 340"/>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112728</xdr:rowOff>
    </xdr:from>
    <xdr:to>
      <xdr:col>21</xdr:col>
      <xdr:colOff>50800</xdr:colOff>
      <xdr:row>60</xdr:row>
      <xdr:rowOff>42878</xdr:rowOff>
    </xdr:to>
    <xdr:sp macro="" textlink="">
      <xdr:nvSpPr>
        <xdr:cNvPr id="342" name="円/楕円 341"/>
        <xdr:cNvSpPr/>
      </xdr:nvSpPr>
      <xdr:spPr>
        <a:xfrm>
          <a:off x="14351000" y="102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43" name="テキスト ボックス 342"/>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120771</xdr:rowOff>
    </xdr:from>
    <xdr:to>
      <xdr:col>19</xdr:col>
      <xdr:colOff>533400</xdr:colOff>
      <xdr:row>60</xdr:row>
      <xdr:rowOff>50921</xdr:rowOff>
    </xdr:to>
    <xdr:sp macro="" textlink="">
      <xdr:nvSpPr>
        <xdr:cNvPr id="344" name="円/楕円 343"/>
        <xdr:cNvSpPr/>
      </xdr:nvSpPr>
      <xdr:spPr>
        <a:xfrm>
          <a:off x="134620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61098</xdr:rowOff>
    </xdr:from>
    <xdr:ext cx="762000" cy="259045"/>
    <xdr:sp macro="" textlink="">
      <xdr:nvSpPr>
        <xdr:cNvPr id="345" name="テキスト ボックス 344"/>
        <xdr:cNvSpPr txBox="1"/>
      </xdr:nvSpPr>
      <xdr:spPr>
        <a:xfrm>
          <a:off x="13131800" y="1000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近年は減少傾向にあるが、依然類似団体平均を上回っている。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、学校施設大規模改修・耐震化事業、道路改良事業、</a:t>
          </a:r>
          <a:r>
            <a:rPr kumimoji="1" lang="en-US" altLang="ja-JP" sz="1300">
              <a:solidFill>
                <a:schemeClr val="dk1"/>
              </a:solidFill>
              <a:effectLst/>
              <a:latin typeface="+mn-lt"/>
              <a:ea typeface="+mn-ea"/>
              <a:cs typeface="+mn-cs"/>
            </a:rPr>
            <a:t>JR</a:t>
          </a:r>
          <a:r>
            <a:rPr kumimoji="1" lang="ja-JP" altLang="ja-JP" sz="1300">
              <a:solidFill>
                <a:schemeClr val="dk1"/>
              </a:solidFill>
              <a:effectLst/>
              <a:latin typeface="+mn-lt"/>
              <a:ea typeface="+mn-ea"/>
              <a:cs typeface="+mn-cs"/>
            </a:rPr>
            <a:t>車両基地等周辺整備事業に伴う関連事業などが控えて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交付税措置のある地方債の借入等負担のすくない財政運営を実施し、さらなる実質交際費比率の減少に努める。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82232</xdr:rowOff>
    </xdr:from>
    <xdr:to>
      <xdr:col>24</xdr:col>
      <xdr:colOff>558800</xdr:colOff>
      <xdr:row>41</xdr:row>
      <xdr:rowOff>118428</xdr:rowOff>
    </xdr:to>
    <xdr:cxnSp macro="">
      <xdr:nvCxnSpPr>
        <xdr:cNvPr id="375" name="直線コネクタ 374"/>
        <xdr:cNvCxnSpPr/>
      </xdr:nvCxnSpPr>
      <xdr:spPr>
        <a:xfrm flipV="1">
          <a:off x="16179800" y="711168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41</xdr:row>
      <xdr:rowOff>148590</xdr:rowOff>
    </xdr:to>
    <xdr:cxnSp macro="">
      <xdr:nvCxnSpPr>
        <xdr:cNvPr id="378" name="直線コネクタ 377"/>
        <xdr:cNvCxnSpPr/>
      </xdr:nvCxnSpPr>
      <xdr:spPr>
        <a:xfrm flipV="1">
          <a:off x="15290800" y="71478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13335</xdr:rowOff>
    </xdr:to>
    <xdr:cxnSp macro="">
      <xdr:nvCxnSpPr>
        <xdr:cNvPr id="381" name="直線コネクタ 380"/>
        <xdr:cNvCxnSpPr/>
      </xdr:nvCxnSpPr>
      <xdr:spPr>
        <a:xfrm flipV="1">
          <a:off x="14401800" y="7178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13335</xdr:rowOff>
    </xdr:from>
    <xdr:to>
      <xdr:col>21</xdr:col>
      <xdr:colOff>0</xdr:colOff>
      <xdr:row>42</xdr:row>
      <xdr:rowOff>31432</xdr:rowOff>
    </xdr:to>
    <xdr:cxnSp macro="">
      <xdr:nvCxnSpPr>
        <xdr:cNvPr id="384" name="直線コネクタ 383"/>
        <xdr:cNvCxnSpPr/>
      </xdr:nvCxnSpPr>
      <xdr:spPr>
        <a:xfrm flipV="1">
          <a:off x="13512800" y="72142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31432</xdr:rowOff>
    </xdr:from>
    <xdr:to>
      <xdr:col>24</xdr:col>
      <xdr:colOff>609600</xdr:colOff>
      <xdr:row>41</xdr:row>
      <xdr:rowOff>133032</xdr:rowOff>
    </xdr:to>
    <xdr:sp macro="" textlink="">
      <xdr:nvSpPr>
        <xdr:cNvPr id="394" name="円/楕円 393"/>
        <xdr:cNvSpPr/>
      </xdr:nvSpPr>
      <xdr:spPr>
        <a:xfrm>
          <a:off x="169672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3509</xdr:rowOff>
    </xdr:from>
    <xdr:ext cx="762000" cy="259045"/>
    <xdr:sp macro="" textlink="">
      <xdr:nvSpPr>
        <xdr:cNvPr id="395" name="公債費負担の状況該当値テキスト"/>
        <xdr:cNvSpPr txBox="1"/>
      </xdr:nvSpPr>
      <xdr:spPr>
        <a:xfrm>
          <a:off x="171069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396" name="円/楕円 395"/>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397" name="テキスト ボックス 396"/>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133985</xdr:rowOff>
    </xdr:from>
    <xdr:to>
      <xdr:col>21</xdr:col>
      <xdr:colOff>50800</xdr:colOff>
      <xdr:row>42</xdr:row>
      <xdr:rowOff>64135</xdr:rowOff>
    </xdr:to>
    <xdr:sp macro="" textlink="">
      <xdr:nvSpPr>
        <xdr:cNvPr id="400" name="円/楕円 399"/>
        <xdr:cNvSpPr/>
      </xdr:nvSpPr>
      <xdr:spPr>
        <a:xfrm>
          <a:off x="14351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48912</xdr:rowOff>
    </xdr:from>
    <xdr:ext cx="762000" cy="259045"/>
    <xdr:sp macro="" textlink="">
      <xdr:nvSpPr>
        <xdr:cNvPr id="401" name="テキスト ボックス 400"/>
        <xdr:cNvSpPr txBox="1"/>
      </xdr:nvSpPr>
      <xdr:spPr>
        <a:xfrm>
          <a:off x="14020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152082</xdr:rowOff>
    </xdr:from>
    <xdr:to>
      <xdr:col>19</xdr:col>
      <xdr:colOff>533400</xdr:colOff>
      <xdr:row>42</xdr:row>
      <xdr:rowOff>82232</xdr:rowOff>
    </xdr:to>
    <xdr:sp macro="" textlink="">
      <xdr:nvSpPr>
        <xdr:cNvPr id="402" name="円/楕円 401"/>
        <xdr:cNvSpPr/>
      </xdr:nvSpPr>
      <xdr:spPr>
        <a:xfrm>
          <a:off x="13462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67009</xdr:rowOff>
    </xdr:from>
    <xdr:ext cx="762000" cy="259045"/>
    <xdr:sp macro="" textlink="">
      <xdr:nvSpPr>
        <xdr:cNvPr id="403" name="テキスト ボックス 402"/>
        <xdr:cNvSpPr txBox="1"/>
      </xdr:nvSpPr>
      <xdr:spPr>
        <a:xfrm>
          <a:off x="13131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前年度と比べ、地方債の現在高や、公営企業債等繰入見込み額の減少により、比率の改善がみられた。　</a:t>
          </a:r>
          <a:endParaRPr kumimoji="1" lang="en-US" altLang="ja-JP" sz="1300">
            <a:latin typeface="ＭＳ Ｐゴシック"/>
          </a:endParaRPr>
        </a:p>
        <a:p>
          <a:r>
            <a:rPr kumimoji="1" lang="ja-JP" altLang="en-US" sz="1300">
              <a:latin typeface="ＭＳ Ｐゴシック"/>
            </a:rPr>
            <a:t>　しかし、今後については、学校施設大規模改修・耐震化事業、道路改良事業、</a:t>
          </a:r>
          <a:r>
            <a:rPr kumimoji="1" lang="en-US" altLang="ja-JP" sz="1300">
              <a:latin typeface="ＭＳ Ｐゴシック"/>
            </a:rPr>
            <a:t>JR</a:t>
          </a:r>
          <a:r>
            <a:rPr kumimoji="1" lang="ja-JP" altLang="en-US" sz="1300">
              <a:latin typeface="ＭＳ Ｐゴシック"/>
            </a:rPr>
            <a:t>車両基地等周辺整備事業に伴う関連事業などが控えており、地方債の現在高は累積する見込みであるため、それに伴い将来負担比率も悪化していくことが予想される。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3641</xdr:rowOff>
    </xdr:from>
    <xdr:to>
      <xdr:col>24</xdr:col>
      <xdr:colOff>558800</xdr:colOff>
      <xdr:row>18</xdr:row>
      <xdr:rowOff>54314</xdr:rowOff>
    </xdr:to>
    <xdr:cxnSp macro="">
      <xdr:nvCxnSpPr>
        <xdr:cNvPr id="437" name="直線コネクタ 436"/>
        <xdr:cNvCxnSpPr/>
      </xdr:nvCxnSpPr>
      <xdr:spPr>
        <a:xfrm flipV="1">
          <a:off x="16179800" y="3089741"/>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47879</xdr:rowOff>
    </xdr:from>
    <xdr:to>
      <xdr:col>23</xdr:col>
      <xdr:colOff>406400</xdr:colOff>
      <xdr:row>18</xdr:row>
      <xdr:rowOff>54314</xdr:rowOff>
    </xdr:to>
    <xdr:cxnSp macro="">
      <xdr:nvCxnSpPr>
        <xdr:cNvPr id="440" name="直線コネクタ 439"/>
        <xdr:cNvCxnSpPr/>
      </xdr:nvCxnSpPr>
      <xdr:spPr>
        <a:xfrm>
          <a:off x="15290800" y="31339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47879</xdr:rowOff>
    </xdr:from>
    <xdr:to>
      <xdr:col>22</xdr:col>
      <xdr:colOff>203200</xdr:colOff>
      <xdr:row>19</xdr:row>
      <xdr:rowOff>11557</xdr:rowOff>
    </xdr:to>
    <xdr:cxnSp macro="">
      <xdr:nvCxnSpPr>
        <xdr:cNvPr id="443" name="直線コネクタ 442"/>
        <xdr:cNvCxnSpPr/>
      </xdr:nvCxnSpPr>
      <xdr:spPr>
        <a:xfrm flipV="1">
          <a:off x="14401800" y="313397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11557</xdr:rowOff>
    </xdr:from>
    <xdr:to>
      <xdr:col>21</xdr:col>
      <xdr:colOff>0</xdr:colOff>
      <xdr:row>19</xdr:row>
      <xdr:rowOff>45339</xdr:rowOff>
    </xdr:to>
    <xdr:cxnSp macro="">
      <xdr:nvCxnSpPr>
        <xdr:cNvPr id="446" name="直線コネクタ 445"/>
        <xdr:cNvCxnSpPr/>
      </xdr:nvCxnSpPr>
      <xdr:spPr>
        <a:xfrm flipV="1">
          <a:off x="13512800" y="326910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124291</xdr:rowOff>
    </xdr:from>
    <xdr:to>
      <xdr:col>24</xdr:col>
      <xdr:colOff>609600</xdr:colOff>
      <xdr:row>18</xdr:row>
      <xdr:rowOff>54441</xdr:rowOff>
    </xdr:to>
    <xdr:sp macro="" textlink="">
      <xdr:nvSpPr>
        <xdr:cNvPr id="456" name="円/楕円 455"/>
        <xdr:cNvSpPr/>
      </xdr:nvSpPr>
      <xdr:spPr>
        <a:xfrm>
          <a:off x="169672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96368</xdr:rowOff>
    </xdr:from>
    <xdr:ext cx="762000" cy="259045"/>
    <xdr:sp macro="" textlink="">
      <xdr:nvSpPr>
        <xdr:cNvPr id="457" name="将来負担の状況該当値テキスト"/>
        <xdr:cNvSpPr txBox="1"/>
      </xdr:nvSpPr>
      <xdr:spPr>
        <a:xfrm>
          <a:off x="17106900" y="301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3514</xdr:rowOff>
    </xdr:from>
    <xdr:to>
      <xdr:col>23</xdr:col>
      <xdr:colOff>457200</xdr:colOff>
      <xdr:row>18</xdr:row>
      <xdr:rowOff>105114</xdr:rowOff>
    </xdr:to>
    <xdr:sp macro="" textlink="">
      <xdr:nvSpPr>
        <xdr:cNvPr id="458" name="円/楕円 457"/>
        <xdr:cNvSpPr/>
      </xdr:nvSpPr>
      <xdr:spPr>
        <a:xfrm>
          <a:off x="16129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89891</xdr:rowOff>
    </xdr:from>
    <xdr:ext cx="736600" cy="259045"/>
    <xdr:sp macro="" textlink="">
      <xdr:nvSpPr>
        <xdr:cNvPr id="459" name="テキスト ボックス 458"/>
        <xdr:cNvSpPr txBox="1"/>
      </xdr:nvSpPr>
      <xdr:spPr>
        <a:xfrm>
          <a:off x="15798800" y="3175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168529</xdr:rowOff>
    </xdr:from>
    <xdr:to>
      <xdr:col>22</xdr:col>
      <xdr:colOff>254000</xdr:colOff>
      <xdr:row>18</xdr:row>
      <xdr:rowOff>98679</xdr:rowOff>
    </xdr:to>
    <xdr:sp macro="" textlink="">
      <xdr:nvSpPr>
        <xdr:cNvPr id="460" name="円/楕円 459"/>
        <xdr:cNvSpPr/>
      </xdr:nvSpPr>
      <xdr:spPr>
        <a:xfrm>
          <a:off x="15240000" y="30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83456</xdr:rowOff>
    </xdr:from>
    <xdr:ext cx="762000" cy="259045"/>
    <xdr:sp macro="" textlink="">
      <xdr:nvSpPr>
        <xdr:cNvPr id="461" name="テキスト ボックス 460"/>
        <xdr:cNvSpPr txBox="1"/>
      </xdr:nvSpPr>
      <xdr:spPr>
        <a:xfrm>
          <a:off x="14909800" y="31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132207</xdr:rowOff>
    </xdr:from>
    <xdr:to>
      <xdr:col>21</xdr:col>
      <xdr:colOff>50800</xdr:colOff>
      <xdr:row>19</xdr:row>
      <xdr:rowOff>62357</xdr:rowOff>
    </xdr:to>
    <xdr:sp macro="" textlink="">
      <xdr:nvSpPr>
        <xdr:cNvPr id="462" name="円/楕円 461"/>
        <xdr:cNvSpPr/>
      </xdr:nvSpPr>
      <xdr:spPr>
        <a:xfrm>
          <a:off x="14351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47134</xdr:rowOff>
    </xdr:from>
    <xdr:ext cx="762000" cy="259045"/>
    <xdr:sp macro="" textlink="">
      <xdr:nvSpPr>
        <xdr:cNvPr id="463" name="テキスト ボックス 462"/>
        <xdr:cNvSpPr txBox="1"/>
      </xdr:nvSpPr>
      <xdr:spPr>
        <a:xfrm>
          <a:off x="14020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165989</xdr:rowOff>
    </xdr:from>
    <xdr:to>
      <xdr:col>19</xdr:col>
      <xdr:colOff>533400</xdr:colOff>
      <xdr:row>19</xdr:row>
      <xdr:rowOff>96139</xdr:rowOff>
    </xdr:to>
    <xdr:sp macro="" textlink="">
      <xdr:nvSpPr>
        <xdr:cNvPr id="464" name="円/楕円 463"/>
        <xdr:cNvSpPr/>
      </xdr:nvSpPr>
      <xdr:spPr>
        <a:xfrm>
          <a:off x="13462000" y="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80916</xdr:rowOff>
    </xdr:from>
    <xdr:ext cx="762000" cy="259045"/>
    <xdr:sp macro="" textlink="">
      <xdr:nvSpPr>
        <xdr:cNvPr id="465" name="テキスト ボックス 464"/>
        <xdr:cNvSpPr txBox="1"/>
      </xdr:nvSpPr>
      <xdr:spPr>
        <a:xfrm>
          <a:off x="13131800" y="333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31,168
31,058
20.32
9,550,359
9,240,075
270,586
6,398,835
10,836,707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ごみ処理業務、し尿処理業務及び消防業務を一部事務組合で行っていることにより、類似団体平均と比較すると、低い水準になっている。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12</a:t>
          </a:r>
          <a:r>
            <a:rPr kumimoji="1" lang="ja-JP" altLang="en-US" sz="1300">
              <a:latin typeface="ＭＳ Ｐゴシック"/>
            </a:rPr>
            <a:t>年度より、町職員の計画的な削減にも取り組んでおり、今後も同水準で推移できるよう努める。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44704</xdr:rowOff>
    </xdr:to>
    <xdr:cxnSp macro="">
      <xdr:nvCxnSpPr>
        <xdr:cNvPr id="63" name="直線コネクタ 62"/>
        <xdr:cNvCxnSpPr/>
      </xdr:nvCxnSpPr>
      <xdr:spPr>
        <a:xfrm flipV="1">
          <a:off x="3987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44704</xdr:rowOff>
    </xdr:to>
    <xdr:cxnSp macro="">
      <xdr:nvCxnSpPr>
        <xdr:cNvPr id="66" name="直線コネクタ 65"/>
        <xdr:cNvCxnSpPr/>
      </xdr:nvCxnSpPr>
      <xdr:spPr>
        <a:xfrm>
          <a:off x="3098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62992</xdr:rowOff>
    </xdr:to>
    <xdr:cxnSp macro="">
      <xdr:nvCxnSpPr>
        <xdr:cNvPr id="69" name="直線コネクタ 68"/>
        <xdr:cNvCxnSpPr/>
      </xdr:nvCxnSpPr>
      <xdr:spPr>
        <a:xfrm flipV="1">
          <a:off x="2209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62992</xdr:rowOff>
    </xdr:to>
    <xdr:cxnSp macro="">
      <xdr:nvCxnSpPr>
        <xdr:cNvPr id="72" name="直線コネクタ 71"/>
        <xdr:cNvCxnSpPr/>
      </xdr:nvCxnSpPr>
      <xdr:spPr>
        <a:xfrm>
          <a:off x="1320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2" name="円/楕円 81"/>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3"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4" name="円/楕円 83"/>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5" name="テキスト ボックス 84"/>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6" name="円/楕円 85"/>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7" name="テキスト ボックス 86"/>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0" name="円/楕円 89"/>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1" name="テキスト ボックス 90"/>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年度に松前町改革会議を設置し、そこで決定された基本方針を基に職員が一丸となって行政改革に取り組んだ結果、類似団体平均より低い水準で推移している。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22</a:t>
          </a:r>
          <a:r>
            <a:rPr kumimoji="1" lang="ja-JP" altLang="en-US" sz="1300">
              <a:latin typeface="ＭＳ Ｐゴシック"/>
            </a:rPr>
            <a:t>年度以降は数値が悪化しているため、今後も職員創意工夫による経常経費の削減に努める。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163576</xdr:rowOff>
    </xdr:from>
    <xdr:to>
      <xdr:col>24</xdr:col>
      <xdr:colOff>31750</xdr:colOff>
      <xdr:row>17</xdr:row>
      <xdr:rowOff>5842</xdr:rowOff>
    </xdr:to>
    <xdr:cxnSp macro="">
      <xdr:nvCxnSpPr>
        <xdr:cNvPr id="121" name="直線コネクタ 120"/>
        <xdr:cNvCxnSpPr/>
      </xdr:nvCxnSpPr>
      <xdr:spPr>
        <a:xfrm>
          <a:off x="15671800" y="2906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122428</xdr:rowOff>
    </xdr:from>
    <xdr:to>
      <xdr:col>22</xdr:col>
      <xdr:colOff>565150</xdr:colOff>
      <xdr:row>16</xdr:row>
      <xdr:rowOff>163576</xdr:rowOff>
    </xdr:to>
    <xdr:cxnSp macro="">
      <xdr:nvCxnSpPr>
        <xdr:cNvPr id="124" name="直線コネクタ 123"/>
        <xdr:cNvCxnSpPr/>
      </xdr:nvCxnSpPr>
      <xdr:spPr>
        <a:xfrm>
          <a:off x="14782800" y="2865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62992</xdr:rowOff>
    </xdr:from>
    <xdr:to>
      <xdr:col>21</xdr:col>
      <xdr:colOff>361950</xdr:colOff>
      <xdr:row>16</xdr:row>
      <xdr:rowOff>122428</xdr:rowOff>
    </xdr:to>
    <xdr:cxnSp macro="">
      <xdr:nvCxnSpPr>
        <xdr:cNvPr id="127" name="直線コネクタ 126"/>
        <xdr:cNvCxnSpPr/>
      </xdr:nvCxnSpPr>
      <xdr:spPr>
        <a:xfrm>
          <a:off x="13893800" y="2806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94996</xdr:rowOff>
    </xdr:to>
    <xdr:cxnSp macro="">
      <xdr:nvCxnSpPr>
        <xdr:cNvPr id="130" name="直線コネクタ 129"/>
        <xdr:cNvCxnSpPr/>
      </xdr:nvCxnSpPr>
      <xdr:spPr>
        <a:xfrm flipV="1">
          <a:off x="13004800" y="2806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0" name="円/楕円 139"/>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143019</xdr:rowOff>
    </xdr:from>
    <xdr:ext cx="762000" cy="259045"/>
    <xdr:sp macro="" textlink="">
      <xdr:nvSpPr>
        <xdr:cNvPr id="141"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112776</xdr:rowOff>
    </xdr:from>
    <xdr:to>
      <xdr:col>22</xdr:col>
      <xdr:colOff>615950</xdr:colOff>
      <xdr:row>17</xdr:row>
      <xdr:rowOff>42926</xdr:rowOff>
    </xdr:to>
    <xdr:sp macro="" textlink="">
      <xdr:nvSpPr>
        <xdr:cNvPr id="142" name="円/楕円 141"/>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53103</xdr:rowOff>
    </xdr:from>
    <xdr:ext cx="736600" cy="259045"/>
    <xdr:sp macro="" textlink="">
      <xdr:nvSpPr>
        <xdr:cNvPr id="143" name="テキスト ボックス 142"/>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44" name="円/楕円 143"/>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45" name="テキスト ボックス 144"/>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46" name="円/楕円 145"/>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123969</xdr:rowOff>
    </xdr:from>
    <xdr:ext cx="762000" cy="259045"/>
    <xdr:sp macro="" textlink="">
      <xdr:nvSpPr>
        <xdr:cNvPr id="147" name="テキスト ボックス 146"/>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44196</xdr:rowOff>
    </xdr:from>
    <xdr:to>
      <xdr:col>19</xdr:col>
      <xdr:colOff>6350</xdr:colOff>
      <xdr:row>16</xdr:row>
      <xdr:rowOff>145796</xdr:rowOff>
    </xdr:to>
    <xdr:sp macro="" textlink="">
      <xdr:nvSpPr>
        <xdr:cNvPr id="148" name="円/楕円 147"/>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155973</xdr:rowOff>
    </xdr:from>
    <xdr:ext cx="762000" cy="259045"/>
    <xdr:sp macro="" textlink="">
      <xdr:nvSpPr>
        <xdr:cNvPr id="149" name="テキスト ボックス 148"/>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類似団体平均より低い水準となっており、主な要因としては障害児通所給付事業及び認定こども園委託事業の開始等があげられる。</a:t>
          </a:r>
          <a:endParaRPr kumimoji="1" lang="en-US" altLang="ja-JP" sz="1300">
            <a:latin typeface="ＭＳ Ｐゴシック"/>
          </a:endParaRPr>
        </a:p>
        <a:p>
          <a:r>
            <a:rPr kumimoji="1" lang="ja-JP" altLang="en-US" sz="1300">
              <a:latin typeface="ＭＳ Ｐゴシック"/>
            </a:rPr>
            <a:t>　今後についても、全国的な傾向と同様に、社会保障関係経費の増加等により、厳しい状況が続く見込みとなっている。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78015</xdr:rowOff>
    </xdr:to>
    <xdr:cxnSp macro="">
      <xdr:nvCxnSpPr>
        <xdr:cNvPr id="184" name="直線コネクタ 183"/>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56</xdr:row>
      <xdr:rowOff>45357</xdr:rowOff>
    </xdr:to>
    <xdr:cxnSp macro="">
      <xdr:nvCxnSpPr>
        <xdr:cNvPr id="187" name="直線コネクタ 186"/>
        <xdr:cNvCxnSpPr/>
      </xdr:nvCxnSpPr>
      <xdr:spPr>
        <a:xfrm>
          <a:off x="3098800" y="94016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69850</xdr:rowOff>
    </xdr:to>
    <xdr:cxnSp macro="">
      <xdr:nvCxnSpPr>
        <xdr:cNvPr id="190" name="直線コネクタ 189"/>
        <xdr:cNvCxnSpPr/>
      </xdr:nvCxnSpPr>
      <xdr:spPr>
        <a:xfrm flipV="1">
          <a:off x="2209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69850</xdr:rowOff>
    </xdr:to>
    <xdr:cxnSp macro="">
      <xdr:nvCxnSpPr>
        <xdr:cNvPr id="193" name="直線コネクタ 192"/>
        <xdr:cNvCxnSpPr/>
      </xdr:nvCxnSpPr>
      <xdr:spPr>
        <a:xfrm>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3" name="円/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4"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5" name="円/楕円 204"/>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06" name="テキスト ボックス 205"/>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07" name="円/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9" name="円/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1" name="円/楕円 210"/>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2" name="テキスト ボックス 211"/>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その他に係る経常収支比率が類似団体平均を上回っているのは、他会計への繰出金の増加が主な要因である。</a:t>
          </a:r>
          <a:endParaRPr kumimoji="1" lang="en-US" altLang="ja-JP" sz="1300">
            <a:latin typeface="ＭＳ Ｐゴシック"/>
          </a:endParaRPr>
        </a:p>
        <a:p>
          <a:r>
            <a:rPr kumimoji="1" lang="ja-JP" altLang="en-US" sz="1300">
              <a:latin typeface="ＭＳ Ｐゴシック"/>
            </a:rPr>
            <a:t>　今後は保険料の適正化等により特別会計の健全化を図り、一般会計の負担額を減らすよう努める。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81280</xdr:rowOff>
    </xdr:to>
    <xdr:cxnSp macro="">
      <xdr:nvCxnSpPr>
        <xdr:cNvPr id="245" name="直線コネクタ 244"/>
        <xdr:cNvCxnSpPr/>
      </xdr:nvCxnSpPr>
      <xdr:spPr>
        <a:xfrm>
          <a:off x="15671800" y="997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66040</xdr:rowOff>
    </xdr:to>
    <xdr:cxnSp macro="">
      <xdr:nvCxnSpPr>
        <xdr:cNvPr id="248" name="直線コネクタ 247"/>
        <xdr:cNvCxnSpPr/>
      </xdr:nvCxnSpPr>
      <xdr:spPr>
        <a:xfrm flipV="1">
          <a:off x="14782800" y="997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66040</xdr:rowOff>
    </xdr:from>
    <xdr:to>
      <xdr:col>21</xdr:col>
      <xdr:colOff>361950</xdr:colOff>
      <xdr:row>58</xdr:row>
      <xdr:rowOff>96520</xdr:rowOff>
    </xdr:to>
    <xdr:cxnSp macro="">
      <xdr:nvCxnSpPr>
        <xdr:cNvPr id="251" name="直線コネクタ 250"/>
        <xdr:cNvCxnSpPr/>
      </xdr:nvCxnSpPr>
      <xdr:spPr>
        <a:xfrm flipV="1">
          <a:off x="13893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119380</xdr:rowOff>
    </xdr:to>
    <xdr:cxnSp macro="">
      <xdr:nvCxnSpPr>
        <xdr:cNvPr id="254" name="直線コネクタ 253"/>
        <xdr:cNvCxnSpPr/>
      </xdr:nvCxnSpPr>
      <xdr:spPr>
        <a:xfrm flipV="1">
          <a:off x="13004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66" name="円/楕円 265"/>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67" name="テキスト ボックス 266"/>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xdr:rowOff>
    </xdr:from>
    <xdr:to>
      <xdr:col>21</xdr:col>
      <xdr:colOff>412750</xdr:colOff>
      <xdr:row>58</xdr:row>
      <xdr:rowOff>116840</xdr:rowOff>
    </xdr:to>
    <xdr:sp macro="" textlink="">
      <xdr:nvSpPr>
        <xdr:cNvPr id="268" name="円/楕円 267"/>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101617</xdr:rowOff>
    </xdr:from>
    <xdr:ext cx="762000" cy="259045"/>
    <xdr:sp macro="" textlink="">
      <xdr:nvSpPr>
        <xdr:cNvPr id="269" name="テキスト ボックス 268"/>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0" name="円/楕円 269"/>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1" name="テキスト ボックス 270"/>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68580</xdr:rowOff>
    </xdr:from>
    <xdr:to>
      <xdr:col>19</xdr:col>
      <xdr:colOff>6350</xdr:colOff>
      <xdr:row>58</xdr:row>
      <xdr:rowOff>170180</xdr:rowOff>
    </xdr:to>
    <xdr:sp macro="" textlink="">
      <xdr:nvSpPr>
        <xdr:cNvPr id="272" name="円/楕円 271"/>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154957</xdr:rowOff>
    </xdr:from>
    <xdr:ext cx="762000" cy="259045"/>
    <xdr:sp macro="" textlink="">
      <xdr:nvSpPr>
        <xdr:cNvPr id="273" name="テキスト ボックス 272"/>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ごみ処理業務、し尿処理業務及び消防業務を一部事務組合で行っており、一部事務組合への負担金が多額になっているため、類似団体平均と比較すると高い水準となっている。</a:t>
          </a:r>
          <a:endParaRPr kumimoji="1" lang="en-US" altLang="ja-JP" sz="1300">
            <a:latin typeface="ＭＳ Ｐゴシック"/>
          </a:endParaRPr>
        </a:p>
        <a:p>
          <a:r>
            <a:rPr kumimoji="1" lang="ja-JP" altLang="en-US" sz="1300">
              <a:latin typeface="ＭＳ Ｐゴシック"/>
            </a:rPr>
            <a:t>　今後についても平成</a:t>
          </a:r>
          <a:r>
            <a:rPr kumimoji="1" lang="en-US" altLang="ja-JP" sz="1300">
              <a:latin typeface="ＭＳ Ｐゴシック"/>
            </a:rPr>
            <a:t>16</a:t>
          </a:r>
          <a:r>
            <a:rPr kumimoji="1" lang="ja-JP" altLang="en-US" sz="1300">
              <a:latin typeface="ＭＳ Ｐゴシック"/>
            </a:rPr>
            <a:t>年度に策定された「松前町補助金等交付基準」に基づき、補助金等に要する経費等の削減に努めたい。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46990</xdr:rowOff>
    </xdr:to>
    <xdr:cxnSp macro="">
      <xdr:nvCxnSpPr>
        <xdr:cNvPr id="306" name="直線コネクタ 305"/>
        <xdr:cNvCxnSpPr/>
      </xdr:nvCxnSpPr>
      <xdr:spPr>
        <a:xfrm flipV="1">
          <a:off x="15671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119380</xdr:rowOff>
    </xdr:from>
    <xdr:to>
      <xdr:col>22</xdr:col>
      <xdr:colOff>565150</xdr:colOff>
      <xdr:row>37</xdr:row>
      <xdr:rowOff>46990</xdr:rowOff>
    </xdr:to>
    <xdr:cxnSp macro="">
      <xdr:nvCxnSpPr>
        <xdr:cNvPr id="309" name="直線コネクタ 308"/>
        <xdr:cNvCxnSpPr/>
      </xdr:nvCxnSpPr>
      <xdr:spPr>
        <a:xfrm>
          <a:off x="14782800" y="6291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119380</xdr:rowOff>
    </xdr:from>
    <xdr:to>
      <xdr:col>21</xdr:col>
      <xdr:colOff>361950</xdr:colOff>
      <xdr:row>37</xdr:row>
      <xdr:rowOff>39370</xdr:rowOff>
    </xdr:to>
    <xdr:cxnSp macro="">
      <xdr:nvCxnSpPr>
        <xdr:cNvPr id="312" name="直線コネクタ 311"/>
        <xdr:cNvCxnSpPr/>
      </xdr:nvCxnSpPr>
      <xdr:spPr>
        <a:xfrm flipV="1">
          <a:off x="13893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39370</xdr:rowOff>
    </xdr:from>
    <xdr:to>
      <xdr:col>20</xdr:col>
      <xdr:colOff>158750</xdr:colOff>
      <xdr:row>37</xdr:row>
      <xdr:rowOff>62230</xdr:rowOff>
    </xdr:to>
    <xdr:cxnSp macro="">
      <xdr:nvCxnSpPr>
        <xdr:cNvPr id="315" name="直線コネクタ 314"/>
        <xdr:cNvCxnSpPr/>
      </xdr:nvCxnSpPr>
      <xdr:spPr>
        <a:xfrm flipV="1">
          <a:off x="13004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5" name="円/楕円 324"/>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6"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68580</xdr:rowOff>
    </xdr:from>
    <xdr:to>
      <xdr:col>21</xdr:col>
      <xdr:colOff>412750</xdr:colOff>
      <xdr:row>36</xdr:row>
      <xdr:rowOff>170180</xdr:rowOff>
    </xdr:to>
    <xdr:sp macro="" textlink="">
      <xdr:nvSpPr>
        <xdr:cNvPr id="329" name="円/楕円 328"/>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154957</xdr:rowOff>
    </xdr:from>
    <xdr:ext cx="762000" cy="259045"/>
    <xdr:sp macro="" textlink="">
      <xdr:nvSpPr>
        <xdr:cNvPr id="330" name="テキスト ボックス 329"/>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160020</xdr:rowOff>
    </xdr:from>
    <xdr:to>
      <xdr:col>20</xdr:col>
      <xdr:colOff>209550</xdr:colOff>
      <xdr:row>37</xdr:row>
      <xdr:rowOff>90170</xdr:rowOff>
    </xdr:to>
    <xdr:sp macro="" textlink="">
      <xdr:nvSpPr>
        <xdr:cNvPr id="331" name="円/楕円 330"/>
        <xdr:cNvSpPr/>
      </xdr:nvSpPr>
      <xdr:spPr>
        <a:xfrm>
          <a:off x="13843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74947</xdr:rowOff>
    </xdr:from>
    <xdr:ext cx="762000" cy="259045"/>
    <xdr:sp macro="" textlink="">
      <xdr:nvSpPr>
        <xdr:cNvPr id="332" name="テキスト ボックス 331"/>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11430</xdr:rowOff>
    </xdr:from>
    <xdr:to>
      <xdr:col>19</xdr:col>
      <xdr:colOff>6350</xdr:colOff>
      <xdr:row>37</xdr:row>
      <xdr:rowOff>113030</xdr:rowOff>
    </xdr:to>
    <xdr:sp macro="" textlink="">
      <xdr:nvSpPr>
        <xdr:cNvPr id="333" name="円/楕円 332"/>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97807</xdr:rowOff>
    </xdr:from>
    <xdr:ext cx="762000" cy="259045"/>
    <xdr:sp macro="" textlink="">
      <xdr:nvSpPr>
        <xdr:cNvPr id="334" name="テキスト ボックス 333"/>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13</a:t>
          </a:r>
          <a:r>
            <a:rPr kumimoji="1" lang="ja-JP" altLang="en-US" sz="1300">
              <a:latin typeface="ＭＳ Ｐゴシック"/>
            </a:rPr>
            <a:t>年度から創設された臨時財政対策債の借入等に伴って、近年類似団体平均より高い水準で推移している。今後についても、臨時財政対策債の累増及び学校施設の耐震化事業等が継続していることから、厳しい現状が続く見込みである。</a:t>
          </a:r>
          <a:endParaRPr kumimoji="1" lang="en-US" altLang="ja-JP" sz="1300">
            <a:latin typeface="ＭＳ Ｐゴシック"/>
          </a:endParaRPr>
        </a:p>
        <a:p>
          <a:r>
            <a:rPr kumimoji="1" lang="ja-JP" altLang="en-US" sz="1300">
              <a:latin typeface="ＭＳ Ｐゴシック"/>
            </a:rPr>
            <a:t>　以上のような状況ではあるが、「財政運営の基本方針」に基づき、適正な水準で推移するよう努める。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156718</xdr:rowOff>
    </xdr:to>
    <xdr:cxnSp macro="">
      <xdr:nvCxnSpPr>
        <xdr:cNvPr id="364" name="直線コネクタ 363"/>
        <xdr:cNvCxnSpPr/>
      </xdr:nvCxnSpPr>
      <xdr:spPr>
        <a:xfrm>
          <a:off x="3987800" y="13353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152146</xdr:rowOff>
    </xdr:to>
    <xdr:cxnSp macro="">
      <xdr:nvCxnSpPr>
        <xdr:cNvPr id="367" name="直線コネクタ 366"/>
        <xdr:cNvCxnSpPr/>
      </xdr:nvCxnSpPr>
      <xdr:spPr>
        <a:xfrm>
          <a:off x="3098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138430</xdr:rowOff>
    </xdr:to>
    <xdr:cxnSp macro="">
      <xdr:nvCxnSpPr>
        <xdr:cNvPr id="370" name="直線コネクタ 369"/>
        <xdr:cNvCxnSpPr/>
      </xdr:nvCxnSpPr>
      <xdr:spPr>
        <a:xfrm flipV="1">
          <a:off x="2209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77</xdr:row>
      <xdr:rowOff>165863</xdr:rowOff>
    </xdr:to>
    <xdr:cxnSp macro="">
      <xdr:nvCxnSpPr>
        <xdr:cNvPr id="373" name="直線コネクタ 372"/>
        <xdr:cNvCxnSpPr/>
      </xdr:nvCxnSpPr>
      <xdr:spPr>
        <a:xfrm flipV="1">
          <a:off x="1320800" y="133400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3" name="円/楕円 382"/>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84"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85" name="円/楕円 384"/>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16273</xdr:rowOff>
    </xdr:from>
    <xdr:ext cx="736600" cy="259045"/>
    <xdr:sp macro="" textlink="">
      <xdr:nvSpPr>
        <xdr:cNvPr id="386" name="テキスト ボックス 385"/>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7" name="円/楕円 386"/>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164864</xdr:rowOff>
    </xdr:from>
    <xdr:ext cx="762000" cy="259045"/>
    <xdr:sp macro="" textlink="">
      <xdr:nvSpPr>
        <xdr:cNvPr id="388" name="テキスト ボックス 387"/>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9" name="円/楕円 388"/>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90" name="テキスト ボックス 389"/>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115063</xdr:rowOff>
    </xdr:from>
    <xdr:to>
      <xdr:col>1</xdr:col>
      <xdr:colOff>676275</xdr:colOff>
      <xdr:row>78</xdr:row>
      <xdr:rowOff>45213</xdr:rowOff>
    </xdr:to>
    <xdr:sp macro="" textlink="">
      <xdr:nvSpPr>
        <xdr:cNvPr id="391" name="円/楕円 390"/>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29990</xdr:rowOff>
    </xdr:from>
    <xdr:ext cx="762000" cy="259045"/>
    <xdr:sp macro="" textlink="">
      <xdr:nvSpPr>
        <xdr:cNvPr id="392" name="テキスト ボックス 391"/>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類似団体平均と比べると低い水準にあり</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今後も職員創意工夫による経常経費の削減に努める。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111761</xdr:rowOff>
    </xdr:from>
    <xdr:to>
      <xdr:col>24</xdr:col>
      <xdr:colOff>31750</xdr:colOff>
      <xdr:row>77</xdr:row>
      <xdr:rowOff>115570</xdr:rowOff>
    </xdr:to>
    <xdr:cxnSp macro="">
      <xdr:nvCxnSpPr>
        <xdr:cNvPr id="425" name="直線コネクタ 424"/>
        <xdr:cNvCxnSpPr/>
      </xdr:nvCxnSpPr>
      <xdr:spPr>
        <a:xfrm flipV="1">
          <a:off x="15671800" y="13313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157480</xdr:rowOff>
    </xdr:from>
    <xdr:to>
      <xdr:col>22</xdr:col>
      <xdr:colOff>565150</xdr:colOff>
      <xdr:row>77</xdr:row>
      <xdr:rowOff>115570</xdr:rowOff>
    </xdr:to>
    <xdr:cxnSp macro="">
      <xdr:nvCxnSpPr>
        <xdr:cNvPr id="428" name="直線コネクタ 427"/>
        <xdr:cNvCxnSpPr/>
      </xdr:nvCxnSpPr>
      <xdr:spPr>
        <a:xfrm>
          <a:off x="14782800" y="13187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43180</xdr:rowOff>
    </xdr:to>
    <xdr:cxnSp macro="">
      <xdr:nvCxnSpPr>
        <xdr:cNvPr id="431" name="直線コネクタ 430"/>
        <xdr:cNvCxnSpPr/>
      </xdr:nvCxnSpPr>
      <xdr:spPr>
        <a:xfrm flipV="1">
          <a:off x="13893800" y="13187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77</xdr:row>
      <xdr:rowOff>73661</xdr:rowOff>
    </xdr:to>
    <xdr:cxnSp macro="">
      <xdr:nvCxnSpPr>
        <xdr:cNvPr id="434" name="直線コネクタ 433"/>
        <xdr:cNvCxnSpPr/>
      </xdr:nvCxnSpPr>
      <xdr:spPr>
        <a:xfrm flipV="1">
          <a:off x="13004800" y="13244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4" name="円/楕円 443"/>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77488</xdr:rowOff>
    </xdr:from>
    <xdr:ext cx="762000" cy="259045"/>
    <xdr:sp macro="" textlink="">
      <xdr:nvSpPr>
        <xdr:cNvPr id="445" name="公債費以外該当値テキスト"/>
        <xdr:cNvSpPr txBox="1"/>
      </xdr:nvSpPr>
      <xdr:spPr>
        <a:xfrm>
          <a:off x="165989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6" name="円/楕円 445"/>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7" name="テキスト ボックス 446"/>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8" name="円/楕円 447"/>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49" name="テキスト ボックス 44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0" name="円/楕円 449"/>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51" name="テキスト ボックス 450"/>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2" name="円/楕円 451"/>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134638</xdr:rowOff>
    </xdr:from>
    <xdr:ext cx="762000" cy="259045"/>
    <xdr:sp macro="" textlink="">
      <xdr:nvSpPr>
        <xdr:cNvPr id="453" name="テキスト ボックス 452"/>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34199</xdr:rowOff>
    </xdr:from>
    <xdr:to>
      <xdr:col>4</xdr:col>
      <xdr:colOff>1117600</xdr:colOff>
      <xdr:row>18</xdr:row>
      <xdr:rowOff>53021</xdr:rowOff>
    </xdr:to>
    <xdr:cxnSp macro="">
      <xdr:nvCxnSpPr>
        <xdr:cNvPr id="52" name="直線コネクタ 51"/>
        <xdr:cNvCxnSpPr/>
      </xdr:nvCxnSpPr>
      <xdr:spPr bwMode="auto">
        <a:xfrm>
          <a:off x="5003800" y="3167924"/>
          <a:ext cx="647700" cy="18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25219</xdr:rowOff>
    </xdr:from>
    <xdr:to>
      <xdr:col>4</xdr:col>
      <xdr:colOff>469900</xdr:colOff>
      <xdr:row>18</xdr:row>
      <xdr:rowOff>34199</xdr:rowOff>
    </xdr:to>
    <xdr:cxnSp macro="">
      <xdr:nvCxnSpPr>
        <xdr:cNvPr id="55" name="直線コネクタ 54"/>
        <xdr:cNvCxnSpPr/>
      </xdr:nvCxnSpPr>
      <xdr:spPr bwMode="auto">
        <a:xfrm>
          <a:off x="4305300" y="3158944"/>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25219</xdr:rowOff>
    </xdr:from>
    <xdr:to>
      <xdr:col>3</xdr:col>
      <xdr:colOff>904875</xdr:colOff>
      <xdr:row>18</xdr:row>
      <xdr:rowOff>25371</xdr:rowOff>
    </xdr:to>
    <xdr:cxnSp macro="">
      <xdr:nvCxnSpPr>
        <xdr:cNvPr id="58" name="直線コネクタ 57"/>
        <xdr:cNvCxnSpPr/>
      </xdr:nvCxnSpPr>
      <xdr:spPr bwMode="auto">
        <a:xfrm flipV="1">
          <a:off x="3606800" y="3158944"/>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25371</xdr:rowOff>
    </xdr:from>
    <xdr:to>
      <xdr:col>3</xdr:col>
      <xdr:colOff>206375</xdr:colOff>
      <xdr:row>18</xdr:row>
      <xdr:rowOff>50169</xdr:rowOff>
    </xdr:to>
    <xdr:cxnSp macro="">
      <xdr:nvCxnSpPr>
        <xdr:cNvPr id="61" name="直線コネクタ 60"/>
        <xdr:cNvCxnSpPr/>
      </xdr:nvCxnSpPr>
      <xdr:spPr bwMode="auto">
        <a:xfrm flipV="1">
          <a:off x="2908300" y="3159096"/>
          <a:ext cx="6985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2221</xdr:rowOff>
    </xdr:from>
    <xdr:to>
      <xdr:col>5</xdr:col>
      <xdr:colOff>34925</xdr:colOff>
      <xdr:row>18</xdr:row>
      <xdr:rowOff>103821</xdr:rowOff>
    </xdr:to>
    <xdr:sp macro="" textlink="">
      <xdr:nvSpPr>
        <xdr:cNvPr id="71" name="円/楕円 70"/>
        <xdr:cNvSpPr/>
      </xdr:nvSpPr>
      <xdr:spPr bwMode="auto">
        <a:xfrm>
          <a:off x="5600700" y="3135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145748</xdr:rowOff>
    </xdr:from>
    <xdr:ext cx="762000" cy="259045"/>
    <xdr:sp macro="" textlink="">
      <xdr:nvSpPr>
        <xdr:cNvPr id="72" name="人口1人当たり決算額の推移該当値テキスト130"/>
        <xdr:cNvSpPr txBox="1"/>
      </xdr:nvSpPr>
      <xdr:spPr>
        <a:xfrm>
          <a:off x="5740400" y="31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154849</xdr:rowOff>
    </xdr:from>
    <xdr:to>
      <xdr:col>4</xdr:col>
      <xdr:colOff>520700</xdr:colOff>
      <xdr:row>18</xdr:row>
      <xdr:rowOff>84999</xdr:rowOff>
    </xdr:to>
    <xdr:sp macro="" textlink="">
      <xdr:nvSpPr>
        <xdr:cNvPr id="73" name="円/楕円 72"/>
        <xdr:cNvSpPr/>
      </xdr:nvSpPr>
      <xdr:spPr bwMode="auto">
        <a:xfrm>
          <a:off x="4953000" y="311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95176</xdr:rowOff>
    </xdr:from>
    <xdr:ext cx="736600" cy="259045"/>
    <xdr:sp macro="" textlink="">
      <xdr:nvSpPr>
        <xdr:cNvPr id="74" name="テキスト ボックス 73"/>
        <xdr:cNvSpPr txBox="1"/>
      </xdr:nvSpPr>
      <xdr:spPr>
        <a:xfrm>
          <a:off x="4622800" y="288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145869</xdr:rowOff>
    </xdr:from>
    <xdr:to>
      <xdr:col>3</xdr:col>
      <xdr:colOff>955675</xdr:colOff>
      <xdr:row>18</xdr:row>
      <xdr:rowOff>76019</xdr:rowOff>
    </xdr:to>
    <xdr:sp macro="" textlink="">
      <xdr:nvSpPr>
        <xdr:cNvPr id="75" name="円/楕円 74"/>
        <xdr:cNvSpPr/>
      </xdr:nvSpPr>
      <xdr:spPr bwMode="auto">
        <a:xfrm>
          <a:off x="4254500" y="310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60796</xdr:rowOff>
    </xdr:from>
    <xdr:ext cx="762000" cy="259045"/>
    <xdr:sp macro="" textlink="">
      <xdr:nvSpPr>
        <xdr:cNvPr id="76" name="テキスト ボックス 75"/>
        <xdr:cNvSpPr txBox="1"/>
      </xdr:nvSpPr>
      <xdr:spPr>
        <a:xfrm>
          <a:off x="3924300" y="319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146021</xdr:rowOff>
    </xdr:from>
    <xdr:to>
      <xdr:col>3</xdr:col>
      <xdr:colOff>257175</xdr:colOff>
      <xdr:row>18</xdr:row>
      <xdr:rowOff>76171</xdr:rowOff>
    </xdr:to>
    <xdr:sp macro="" textlink="">
      <xdr:nvSpPr>
        <xdr:cNvPr id="77" name="円/楕円 76"/>
        <xdr:cNvSpPr/>
      </xdr:nvSpPr>
      <xdr:spPr bwMode="auto">
        <a:xfrm>
          <a:off x="3556000" y="310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86348</xdr:rowOff>
    </xdr:from>
    <xdr:ext cx="762000" cy="259045"/>
    <xdr:sp macro="" textlink="">
      <xdr:nvSpPr>
        <xdr:cNvPr id="78" name="テキスト ボックス 77"/>
        <xdr:cNvSpPr txBox="1"/>
      </xdr:nvSpPr>
      <xdr:spPr>
        <a:xfrm>
          <a:off x="3225800" y="287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170819</xdr:rowOff>
    </xdr:from>
    <xdr:to>
      <xdr:col>2</xdr:col>
      <xdr:colOff>692150</xdr:colOff>
      <xdr:row>18</xdr:row>
      <xdr:rowOff>100969</xdr:rowOff>
    </xdr:to>
    <xdr:sp macro="" textlink="">
      <xdr:nvSpPr>
        <xdr:cNvPr id="79" name="円/楕円 78"/>
        <xdr:cNvSpPr/>
      </xdr:nvSpPr>
      <xdr:spPr bwMode="auto">
        <a:xfrm>
          <a:off x="2857500" y="313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85746</xdr:rowOff>
    </xdr:from>
    <xdr:ext cx="762000" cy="259045"/>
    <xdr:sp macro="" textlink="">
      <xdr:nvSpPr>
        <xdr:cNvPr id="80" name="テキスト ボックス 79"/>
        <xdr:cNvSpPr txBox="1"/>
      </xdr:nvSpPr>
      <xdr:spPr>
        <a:xfrm>
          <a:off x="2527300" y="321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130791</xdr:rowOff>
    </xdr:from>
    <xdr:to>
      <xdr:col>4</xdr:col>
      <xdr:colOff>1117600</xdr:colOff>
      <xdr:row>35</xdr:row>
      <xdr:rowOff>180816</xdr:rowOff>
    </xdr:to>
    <xdr:cxnSp macro="">
      <xdr:nvCxnSpPr>
        <xdr:cNvPr id="113" name="直線コネクタ 112"/>
        <xdr:cNvCxnSpPr/>
      </xdr:nvCxnSpPr>
      <xdr:spPr bwMode="auto">
        <a:xfrm>
          <a:off x="5003800" y="6741141"/>
          <a:ext cx="6477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130791</xdr:rowOff>
    </xdr:from>
    <xdr:to>
      <xdr:col>4</xdr:col>
      <xdr:colOff>469900</xdr:colOff>
      <xdr:row>35</xdr:row>
      <xdr:rowOff>140639</xdr:rowOff>
    </xdr:to>
    <xdr:cxnSp macro="">
      <xdr:nvCxnSpPr>
        <xdr:cNvPr id="116" name="直線コネクタ 115"/>
        <xdr:cNvCxnSpPr/>
      </xdr:nvCxnSpPr>
      <xdr:spPr bwMode="auto">
        <a:xfrm flipV="1">
          <a:off x="4305300" y="6741141"/>
          <a:ext cx="6985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121685</xdr:rowOff>
    </xdr:from>
    <xdr:to>
      <xdr:col>3</xdr:col>
      <xdr:colOff>904875</xdr:colOff>
      <xdr:row>35</xdr:row>
      <xdr:rowOff>140639</xdr:rowOff>
    </xdr:to>
    <xdr:cxnSp macro="">
      <xdr:nvCxnSpPr>
        <xdr:cNvPr id="119" name="直線コネクタ 118"/>
        <xdr:cNvCxnSpPr/>
      </xdr:nvCxnSpPr>
      <xdr:spPr bwMode="auto">
        <a:xfrm>
          <a:off x="3606800" y="6732035"/>
          <a:ext cx="698500" cy="1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99473</xdr:rowOff>
    </xdr:from>
    <xdr:to>
      <xdr:col>3</xdr:col>
      <xdr:colOff>206375</xdr:colOff>
      <xdr:row>35</xdr:row>
      <xdr:rowOff>121685</xdr:rowOff>
    </xdr:to>
    <xdr:cxnSp macro="">
      <xdr:nvCxnSpPr>
        <xdr:cNvPr id="122" name="直線コネクタ 121"/>
        <xdr:cNvCxnSpPr/>
      </xdr:nvCxnSpPr>
      <xdr:spPr bwMode="auto">
        <a:xfrm>
          <a:off x="2908300" y="6709823"/>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130016</xdr:rowOff>
    </xdr:from>
    <xdr:to>
      <xdr:col>5</xdr:col>
      <xdr:colOff>34925</xdr:colOff>
      <xdr:row>35</xdr:row>
      <xdr:rowOff>231616</xdr:rowOff>
    </xdr:to>
    <xdr:sp macro="" textlink="">
      <xdr:nvSpPr>
        <xdr:cNvPr id="132" name="円/楕円 131"/>
        <xdr:cNvSpPr/>
      </xdr:nvSpPr>
      <xdr:spPr bwMode="auto">
        <a:xfrm>
          <a:off x="5600700" y="67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317993</xdr:rowOff>
    </xdr:from>
    <xdr:ext cx="762000" cy="259045"/>
    <xdr:sp macro="" textlink="">
      <xdr:nvSpPr>
        <xdr:cNvPr id="133" name="人口1人当たり決算額の推移該当値テキスト445"/>
        <xdr:cNvSpPr txBox="1"/>
      </xdr:nvSpPr>
      <xdr:spPr>
        <a:xfrm>
          <a:off x="5740400" y="65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79991</xdr:rowOff>
    </xdr:from>
    <xdr:to>
      <xdr:col>4</xdr:col>
      <xdr:colOff>520700</xdr:colOff>
      <xdr:row>35</xdr:row>
      <xdr:rowOff>181591</xdr:rowOff>
    </xdr:to>
    <xdr:sp macro="" textlink="">
      <xdr:nvSpPr>
        <xdr:cNvPr id="134" name="円/楕円 133"/>
        <xdr:cNvSpPr/>
      </xdr:nvSpPr>
      <xdr:spPr bwMode="auto">
        <a:xfrm>
          <a:off x="4953000" y="669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191768</xdr:rowOff>
    </xdr:from>
    <xdr:ext cx="736600" cy="259045"/>
    <xdr:sp macro="" textlink="">
      <xdr:nvSpPr>
        <xdr:cNvPr id="135" name="テキスト ボックス 134"/>
        <xdr:cNvSpPr txBox="1"/>
      </xdr:nvSpPr>
      <xdr:spPr>
        <a:xfrm>
          <a:off x="4622800" y="645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89839</xdr:rowOff>
    </xdr:from>
    <xdr:to>
      <xdr:col>3</xdr:col>
      <xdr:colOff>955675</xdr:colOff>
      <xdr:row>35</xdr:row>
      <xdr:rowOff>191439</xdr:rowOff>
    </xdr:to>
    <xdr:sp macro="" textlink="">
      <xdr:nvSpPr>
        <xdr:cNvPr id="136" name="円/楕円 135"/>
        <xdr:cNvSpPr/>
      </xdr:nvSpPr>
      <xdr:spPr bwMode="auto">
        <a:xfrm>
          <a:off x="4254500" y="6700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201616</xdr:rowOff>
    </xdr:from>
    <xdr:ext cx="762000" cy="259045"/>
    <xdr:sp macro="" textlink="">
      <xdr:nvSpPr>
        <xdr:cNvPr id="137" name="テキスト ボックス 136"/>
        <xdr:cNvSpPr txBox="1"/>
      </xdr:nvSpPr>
      <xdr:spPr>
        <a:xfrm>
          <a:off x="3924300" y="646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70885</xdr:rowOff>
    </xdr:from>
    <xdr:to>
      <xdr:col>3</xdr:col>
      <xdr:colOff>257175</xdr:colOff>
      <xdr:row>35</xdr:row>
      <xdr:rowOff>172485</xdr:rowOff>
    </xdr:to>
    <xdr:sp macro="" textlink="">
      <xdr:nvSpPr>
        <xdr:cNvPr id="138" name="円/楕円 137"/>
        <xdr:cNvSpPr/>
      </xdr:nvSpPr>
      <xdr:spPr bwMode="auto">
        <a:xfrm>
          <a:off x="3556000" y="668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182662</xdr:rowOff>
    </xdr:from>
    <xdr:ext cx="762000" cy="259045"/>
    <xdr:sp macro="" textlink="">
      <xdr:nvSpPr>
        <xdr:cNvPr id="139" name="テキスト ボックス 138"/>
        <xdr:cNvSpPr txBox="1"/>
      </xdr:nvSpPr>
      <xdr:spPr>
        <a:xfrm>
          <a:off x="3225800" y="64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48673</xdr:rowOff>
    </xdr:from>
    <xdr:to>
      <xdr:col>2</xdr:col>
      <xdr:colOff>692150</xdr:colOff>
      <xdr:row>35</xdr:row>
      <xdr:rowOff>150273</xdr:rowOff>
    </xdr:to>
    <xdr:sp macro="" textlink="">
      <xdr:nvSpPr>
        <xdr:cNvPr id="140" name="円/楕円 139"/>
        <xdr:cNvSpPr/>
      </xdr:nvSpPr>
      <xdr:spPr bwMode="auto">
        <a:xfrm>
          <a:off x="2857500" y="6659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160450</xdr:rowOff>
    </xdr:from>
    <xdr:ext cx="762000" cy="259045"/>
    <xdr:sp macro="" textlink="">
      <xdr:nvSpPr>
        <xdr:cNvPr id="141" name="テキスト ボックス 140"/>
        <xdr:cNvSpPr txBox="1"/>
      </xdr:nvSpPr>
      <xdr:spPr>
        <a:xfrm>
          <a:off x="2527300" y="64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財政調整基金残高は減少しているものの、実質収支比率は平均して５％前後と健全な数値を維持している。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実質単年度収支については、マイナスであるが、単年度収支で見ると</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年度の赤字から</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年度は黒字に転じている。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すべての会計において健全な運営を継続し黒字となっているため、連結実質赤字比率は黒字の状態で推移している。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今後も慎重な運営により財政の健全化に努める。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施設整備事業や国体施設整備事業に伴う地方債の発行により、昨年度に比べ元利償還金の額が増加しているが、組合等の元利償還金に対する負担金等が大きく減少したことにより、実質公債費比率の分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今後については学校施設大規模改修・耐震化事業、道路改良事業、</a:t>
          </a:r>
          <a:r>
            <a:rPr kumimoji="1" lang="en-US" altLang="ja-JP" sz="1400">
              <a:latin typeface="ＭＳ ゴシック" pitchFamily="49" charset="-128"/>
              <a:ea typeface="ＭＳ ゴシック" pitchFamily="49" charset="-128"/>
            </a:rPr>
            <a:t>JR</a:t>
          </a:r>
          <a:r>
            <a:rPr kumimoji="1" lang="ja-JP" altLang="en-US" sz="1400">
              <a:latin typeface="ＭＳ ゴシック" pitchFamily="49" charset="-128"/>
              <a:ea typeface="ＭＳ ゴシック" pitchFamily="49" charset="-128"/>
            </a:rPr>
            <a:t>車両基地等周辺整備事業に伴う関連事業が控えており、地方債の現在高は累増していく見込みであるが、それに伴い算入公債費も増加していくため、実質公債費比率の分子は同水準で推移していくもの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地方債の現在高をはじめ、組合等負担等見込み額など各指標で負担額が減少したことと、基準財政需要額算入見込額が増加したことにより、将来負担比率の分子が減少した。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今後については学校施設大規模改修・耐震化事業、道路改良事業、</a:t>
          </a:r>
          <a:r>
            <a:rPr kumimoji="1" lang="en-US" altLang="ja-JP" sz="1400">
              <a:latin typeface="ＭＳ ゴシック" pitchFamily="49" charset="-128"/>
              <a:ea typeface="ＭＳ ゴシック" pitchFamily="49" charset="-128"/>
            </a:rPr>
            <a:t>JR</a:t>
          </a:r>
          <a:r>
            <a:rPr kumimoji="1" lang="ja-JP" altLang="en-US" sz="1400">
              <a:latin typeface="ＭＳ ゴシック" pitchFamily="49" charset="-128"/>
              <a:ea typeface="ＭＳ ゴシック" pitchFamily="49" charset="-128"/>
            </a:rPr>
            <a:t>車両基地等周辺整備事業に伴う関連事業などが控えており、それに伴い将来負担率の増加が見込まれる。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9550359</v>
      </c>
      <c r="BO4" s="349"/>
      <c r="BP4" s="349"/>
      <c r="BQ4" s="349"/>
      <c r="BR4" s="349"/>
      <c r="BS4" s="349"/>
      <c r="BT4" s="349"/>
      <c r="BU4" s="350"/>
      <c r="BV4" s="348">
        <v>10044305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9240075</v>
      </c>
      <c r="BO5" s="386"/>
      <c r="BP5" s="386"/>
      <c r="BQ5" s="386"/>
      <c r="BR5" s="386"/>
      <c r="BS5" s="386"/>
      <c r="BT5" s="386"/>
      <c r="BU5" s="387"/>
      <c r="BV5" s="385">
        <v>9703418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310284</v>
      </c>
      <c r="BO6" s="386"/>
      <c r="BP6" s="386"/>
      <c r="BQ6" s="386"/>
      <c r="BR6" s="386"/>
      <c r="BS6" s="386"/>
      <c r="BT6" s="386"/>
      <c r="BU6" s="387"/>
      <c r="BV6" s="385">
        <v>340887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97.6</v>
      </c>
      <c r="CU6" s="423"/>
      <c r="CV6" s="423"/>
      <c r="CW6" s="423"/>
      <c r="CX6" s="423"/>
      <c r="CY6" s="423"/>
      <c r="CZ6" s="423"/>
      <c r="DA6" s="424"/>
      <c r="DB6" s="422">
        <v>96.5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39698</v>
      </c>
      <c r="BO7" s="386"/>
      <c r="BP7" s="386"/>
      <c r="BQ7" s="386"/>
      <c r="BR7" s="386"/>
      <c r="BS7" s="386"/>
      <c r="BT7" s="386"/>
      <c r="BU7" s="387"/>
      <c r="BV7" s="385">
        <v>84334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6398835</v>
      </c>
      <c r="CU7" s="386"/>
      <c r="CV7" s="386"/>
      <c r="CW7" s="386"/>
      <c r="CX7" s="386"/>
      <c r="CY7" s="386"/>
      <c r="CZ7" s="386"/>
      <c r="DA7" s="387"/>
      <c r="DB7" s="385">
        <v>6288840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270586</v>
      </c>
      <c r="BO8" s="386"/>
      <c r="BP8" s="386"/>
      <c r="BQ8" s="386"/>
      <c r="BR8" s="386"/>
      <c r="BS8" s="386"/>
      <c r="BT8" s="386"/>
      <c r="BU8" s="387"/>
      <c r="BV8" s="385">
        <v>256553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30359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14033</v>
      </c>
      <c r="BO9" s="386"/>
      <c r="BP9" s="386"/>
      <c r="BQ9" s="386"/>
      <c r="BR9" s="386"/>
      <c r="BS9" s="386"/>
      <c r="BT9" s="386"/>
      <c r="BU9" s="387"/>
      <c r="BV9" s="385">
        <v>-152921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30564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126495</v>
      </c>
      <c r="BO10" s="386"/>
      <c r="BP10" s="386"/>
      <c r="BQ10" s="386"/>
      <c r="BR10" s="386"/>
      <c r="BS10" s="386"/>
      <c r="BT10" s="386"/>
      <c r="BU10" s="387"/>
      <c r="BV10" s="385">
        <v>218005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1344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31168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v>250000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31058</v>
      </c>
      <c r="S13" s="467"/>
      <c r="T13" s="467"/>
      <c r="U13" s="467"/>
      <c r="V13" s="468"/>
      <c r="W13" s="401" t="s">
        <v>122</v>
      </c>
      <c r="X13" s="402"/>
      <c r="Y13" s="402"/>
      <c r="Z13" s="402"/>
      <c r="AA13" s="402"/>
      <c r="AB13" s="392"/>
      <c r="AC13" s="436">
        <v>885</v>
      </c>
      <c r="AD13" s="437"/>
      <c r="AE13" s="437"/>
      <c r="AF13" s="437"/>
      <c r="AG13" s="476"/>
      <c r="AH13" s="436">
        <v>1103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-59472</v>
      </c>
      <c r="BO13" s="386"/>
      <c r="BP13" s="386"/>
      <c r="BQ13" s="386"/>
      <c r="BR13" s="386"/>
      <c r="BS13" s="386"/>
      <c r="BT13" s="386"/>
      <c r="BU13" s="387"/>
      <c r="BV13" s="385">
        <v>-183572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12.7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31124</v>
      </c>
      <c r="S14" s="467"/>
      <c r="T14" s="467"/>
      <c r="U14" s="467"/>
      <c r="V14" s="468"/>
      <c r="W14" s="375"/>
      <c r="X14" s="376"/>
      <c r="Y14" s="376"/>
      <c r="Z14" s="376"/>
      <c r="AA14" s="376"/>
      <c r="AB14" s="365"/>
      <c r="AC14" s="469">
        <v>6.4</v>
      </c>
      <c r="AD14" s="470"/>
      <c r="AE14" s="470"/>
      <c r="AF14" s="470"/>
      <c r="AG14" s="471"/>
      <c r="AH14" s="469">
        <v>7.6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89.4</v>
      </c>
      <c r="CU14" s="481"/>
      <c r="CV14" s="481"/>
      <c r="CW14" s="481"/>
      <c r="CX14" s="481"/>
      <c r="CY14" s="481"/>
      <c r="CZ14" s="481"/>
      <c r="DA14" s="482"/>
      <c r="DB14" s="480">
        <v>95.7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31011</v>
      </c>
      <c r="S15" s="467"/>
      <c r="T15" s="467"/>
      <c r="U15" s="467"/>
      <c r="V15" s="468"/>
      <c r="W15" s="401" t="s">
        <v>129</v>
      </c>
      <c r="X15" s="402"/>
      <c r="Y15" s="402"/>
      <c r="Z15" s="402"/>
      <c r="AA15" s="402"/>
      <c r="AB15" s="392"/>
      <c r="AC15" s="436">
        <v>3846</v>
      </c>
      <c r="AD15" s="437"/>
      <c r="AE15" s="437"/>
      <c r="AF15" s="437"/>
      <c r="AG15" s="476"/>
      <c r="AH15" s="436">
        <v>4232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3451181</v>
      </c>
      <c r="BO15" s="349"/>
      <c r="BP15" s="349"/>
      <c r="BQ15" s="349"/>
      <c r="BR15" s="349"/>
      <c r="BS15" s="349"/>
      <c r="BT15" s="349"/>
      <c r="BU15" s="350"/>
      <c r="BV15" s="348">
        <v>3385802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27.9</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4721610</v>
      </c>
      <c r="BO16" s="386"/>
      <c r="BP16" s="386"/>
      <c r="BQ16" s="386"/>
      <c r="BR16" s="386"/>
      <c r="BS16" s="386"/>
      <c r="BT16" s="386"/>
      <c r="BU16" s="387"/>
      <c r="BV16" s="385">
        <v>4722279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9078</v>
      </c>
      <c r="AD17" s="437"/>
      <c r="AE17" s="437"/>
      <c r="AF17" s="437"/>
      <c r="AG17" s="476"/>
      <c r="AH17" s="436">
        <v>9016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4479238</v>
      </c>
      <c r="BO17" s="386"/>
      <c r="BP17" s="386"/>
      <c r="BQ17" s="386"/>
      <c r="BR17" s="386"/>
      <c r="BS17" s="386"/>
      <c r="BT17" s="386"/>
      <c r="BU17" s="387"/>
      <c r="BV17" s="385">
        <v>4382686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20.32</v>
      </c>
      <c r="M18" s="498"/>
      <c r="N18" s="498"/>
      <c r="O18" s="498"/>
      <c r="P18" s="498"/>
      <c r="Q18" s="498"/>
      <c r="R18" s="499"/>
      <c r="S18" s="499"/>
      <c r="T18" s="499"/>
      <c r="U18" s="499"/>
      <c r="V18" s="500"/>
      <c r="W18" s="403"/>
      <c r="X18" s="404"/>
      <c r="Y18" s="404"/>
      <c r="Z18" s="404"/>
      <c r="AA18" s="404"/>
      <c r="AB18" s="395"/>
      <c r="AC18" s="501">
        <v>65.7</v>
      </c>
      <c r="AD18" s="502"/>
      <c r="AE18" s="502"/>
      <c r="AF18" s="502"/>
      <c r="AG18" s="503"/>
      <c r="AH18" s="501">
        <v>62.4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5707650</v>
      </c>
      <c r="BO18" s="386"/>
      <c r="BP18" s="386"/>
      <c r="BQ18" s="386"/>
      <c r="BR18" s="386"/>
      <c r="BS18" s="386"/>
      <c r="BT18" s="386"/>
      <c r="BU18" s="387"/>
      <c r="BV18" s="385">
        <v>5674197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1494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7245895</v>
      </c>
      <c r="BO19" s="386"/>
      <c r="BP19" s="386"/>
      <c r="BQ19" s="386"/>
      <c r="BR19" s="386"/>
      <c r="BS19" s="386"/>
      <c r="BT19" s="386"/>
      <c r="BU19" s="387"/>
      <c r="BV19" s="385">
        <v>7373460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11308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10836707</v>
      </c>
      <c r="BO23" s="386"/>
      <c r="BP23" s="386"/>
      <c r="BQ23" s="386"/>
      <c r="BR23" s="386"/>
      <c r="BS23" s="386"/>
      <c r="BT23" s="386"/>
      <c r="BU23" s="387"/>
      <c r="BV23" s="385">
        <v>10859084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7776</v>
      </c>
      <c r="R24" s="437"/>
      <c r="S24" s="437"/>
      <c r="T24" s="437"/>
      <c r="U24" s="437"/>
      <c r="V24" s="476"/>
      <c r="W24" s="531"/>
      <c r="X24" s="519"/>
      <c r="Y24" s="520"/>
      <c r="Z24" s="435" t="s">
        <v>153</v>
      </c>
      <c r="AA24" s="415"/>
      <c r="AB24" s="415"/>
      <c r="AC24" s="415"/>
      <c r="AD24" s="415"/>
      <c r="AE24" s="415"/>
      <c r="AF24" s="415"/>
      <c r="AG24" s="416"/>
      <c r="AH24" s="436">
        <v>181</v>
      </c>
      <c r="AI24" s="437"/>
      <c r="AJ24" s="437"/>
      <c r="AK24" s="437"/>
      <c r="AL24" s="476"/>
      <c r="AM24" s="436">
        <v>549154</v>
      </c>
      <c r="AN24" s="437"/>
      <c r="AO24" s="437"/>
      <c r="AP24" s="437"/>
      <c r="AQ24" s="437"/>
      <c r="AR24" s="476"/>
      <c r="AS24" s="436">
        <v>3034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9990519</v>
      </c>
      <c r="BO24" s="386"/>
      <c r="BP24" s="386"/>
      <c r="BQ24" s="386"/>
      <c r="BR24" s="386"/>
      <c r="BS24" s="386"/>
      <c r="BT24" s="386"/>
      <c r="BU24" s="387"/>
      <c r="BV24" s="385">
        <v>9811704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6174</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349513</v>
      </c>
      <c r="BO25" s="349"/>
      <c r="BP25" s="349"/>
      <c r="BQ25" s="349"/>
      <c r="BR25" s="349"/>
      <c r="BS25" s="349"/>
      <c r="BT25" s="349"/>
      <c r="BU25" s="350"/>
      <c r="BV25" s="348">
        <v>135738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5445</v>
      </c>
      <c r="R26" s="437"/>
      <c r="S26" s="437"/>
      <c r="T26" s="437"/>
      <c r="U26" s="437"/>
      <c r="V26" s="476"/>
      <c r="W26" s="531"/>
      <c r="X26" s="519"/>
      <c r="Y26" s="520"/>
      <c r="Z26" s="435" t="s">
        <v>159</v>
      </c>
      <c r="AA26" s="539"/>
      <c r="AB26" s="539"/>
      <c r="AC26" s="539"/>
      <c r="AD26" s="539"/>
      <c r="AE26" s="539"/>
      <c r="AF26" s="539"/>
      <c r="AG26" s="540"/>
      <c r="AH26" s="436">
        <v>7</v>
      </c>
      <c r="AI26" s="437"/>
      <c r="AJ26" s="437"/>
      <c r="AK26" s="437"/>
      <c r="AL26" s="476"/>
      <c r="AM26" s="436">
        <v>16604</v>
      </c>
      <c r="AN26" s="437"/>
      <c r="AO26" s="437"/>
      <c r="AP26" s="437"/>
      <c r="AQ26" s="437"/>
      <c r="AR26" s="476"/>
      <c r="AS26" s="436">
        <v>2372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3800</v>
      </c>
      <c r="R27" s="437"/>
      <c r="S27" s="437"/>
      <c r="T27" s="437"/>
      <c r="U27" s="437"/>
      <c r="V27" s="476"/>
      <c r="W27" s="531"/>
      <c r="X27" s="519"/>
      <c r="Y27" s="520"/>
      <c r="Z27" s="435" t="s">
        <v>162</v>
      </c>
      <c r="AA27" s="415"/>
      <c r="AB27" s="415"/>
      <c r="AC27" s="415"/>
      <c r="AD27" s="415"/>
      <c r="AE27" s="415"/>
      <c r="AF27" s="415"/>
      <c r="AG27" s="416"/>
      <c r="AH27" s="436">
        <v>8</v>
      </c>
      <c r="AI27" s="437"/>
      <c r="AJ27" s="437"/>
      <c r="AK27" s="437"/>
      <c r="AL27" s="476"/>
      <c r="AM27" s="436">
        <v>22519</v>
      </c>
      <c r="AN27" s="437"/>
      <c r="AO27" s="437"/>
      <c r="AP27" s="437"/>
      <c r="AQ27" s="437"/>
      <c r="AR27" s="476"/>
      <c r="AS27" s="436">
        <v>2815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407533</v>
      </c>
      <c r="BO27" s="553"/>
      <c r="BP27" s="553"/>
      <c r="BQ27" s="553"/>
      <c r="BR27" s="553"/>
      <c r="BS27" s="553"/>
      <c r="BT27" s="553"/>
      <c r="BU27" s="554"/>
      <c r="BV27" s="552">
        <v>438357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3100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527745</v>
      </c>
      <c r="BO28" s="349"/>
      <c r="BP28" s="349"/>
      <c r="BQ28" s="349"/>
      <c r="BR28" s="349"/>
      <c r="BS28" s="349"/>
      <c r="BT28" s="349"/>
      <c r="BU28" s="350"/>
      <c r="BV28" s="348">
        <v>601250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2900</v>
      </c>
      <c r="R29" s="437"/>
      <c r="S29" s="437"/>
      <c r="T29" s="437"/>
      <c r="U29" s="437"/>
      <c r="V29" s="476"/>
      <c r="W29" s="531"/>
      <c r="X29" s="519"/>
      <c r="Y29" s="520"/>
      <c r="Z29" s="435" t="s">
        <v>169</v>
      </c>
      <c r="AA29" s="415"/>
      <c r="AB29" s="415"/>
      <c r="AC29" s="415"/>
      <c r="AD29" s="415"/>
      <c r="AE29" s="415"/>
      <c r="AF29" s="415"/>
      <c r="AG29" s="416"/>
      <c r="AH29" s="436">
        <v>189</v>
      </c>
      <c r="AI29" s="437"/>
      <c r="AJ29" s="437"/>
      <c r="AK29" s="437"/>
      <c r="AL29" s="476"/>
      <c r="AM29" s="436">
        <v>571673</v>
      </c>
      <c r="AN29" s="437"/>
      <c r="AO29" s="437"/>
      <c r="AP29" s="437"/>
      <c r="AQ29" s="437"/>
      <c r="AR29" s="476"/>
      <c r="AS29" s="436">
        <v>3025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279788</v>
      </c>
      <c r="BO29" s="386"/>
      <c r="BP29" s="386"/>
      <c r="BQ29" s="386"/>
      <c r="BR29" s="386"/>
      <c r="BS29" s="386"/>
      <c r="BT29" s="386"/>
      <c r="BU29" s="387"/>
      <c r="BV29" s="385">
        <v>298549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94.7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428096</v>
      </c>
      <c r="BO30" s="553"/>
      <c r="BP30" s="553"/>
      <c r="BQ30" s="553"/>
      <c r="BR30" s="553"/>
      <c r="BS30" s="553"/>
      <c r="BT30" s="553"/>
      <c r="BU30" s="554"/>
      <c r="BV30" s="552">
        <v>411237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松山広域福祉施設事務組合（一般会計）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松前町土地開発公社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介護保険特別会計（保険勘定）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松山広域福祉施設事務組合（公営企業会計）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愛媛県市町総合事務組合（退職手当事業分）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介護保険特別会計（介護サービス勘定）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愛媛県市町総合事務組合（消防補償事業分）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愛媛県市町総合事務組合（交通災害事業分）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愛媛県市町総合事務組合（自治会館事業分）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愛媛県市町総合事務組合（議員公務災害事業分）</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愛媛県市町総合事務組合（共通経費分）</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伊予市松前町共立衛生組合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伊予市・伊予郡養護老人ホーム組合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4111670</v>
      </c>
      <c r="S5" s="581"/>
      <c r="T5" s="581"/>
      <c r="U5" s="581"/>
      <c r="V5" s="581"/>
      <c r="W5" s="581"/>
      <c r="X5" s="581"/>
      <c r="Y5" s="582"/>
      <c r="Z5" s="583">
        <v>43.1</v>
      </c>
      <c r="AA5" s="583"/>
      <c r="AB5" s="583"/>
      <c r="AC5" s="583"/>
      <c r="AD5" s="584">
        <v>4111670</v>
      </c>
      <c r="AE5" s="584"/>
      <c r="AF5" s="584"/>
      <c r="AG5" s="584"/>
      <c r="AH5" s="584"/>
      <c r="AI5" s="584"/>
      <c r="AJ5" s="584"/>
      <c r="AK5" s="584"/>
      <c r="AL5" s="585">
        <v>70.3</v>
      </c>
      <c r="AM5" s="586"/>
      <c r="AN5" s="586"/>
      <c r="AO5" s="587"/>
      <c r="AP5" s="577" t="s">
        <v>207</v>
      </c>
      <c r="AQ5" s="578"/>
      <c r="AR5" s="578"/>
      <c r="AS5" s="578"/>
      <c r="AT5" s="578"/>
      <c r="AU5" s="578"/>
      <c r="AV5" s="578"/>
      <c r="AW5" s="578"/>
      <c r="AX5" s="578"/>
      <c r="AY5" s="578"/>
      <c r="AZ5" s="578"/>
      <c r="BA5" s="578"/>
      <c r="BB5" s="578"/>
      <c r="BC5" s="578"/>
      <c r="BD5" s="578"/>
      <c r="BE5" s="578"/>
      <c r="BF5" s="579"/>
      <c r="BG5" s="591">
        <v>4111670</v>
      </c>
      <c r="BH5" s="592"/>
      <c r="BI5" s="592"/>
      <c r="BJ5" s="592"/>
      <c r="BK5" s="592"/>
      <c r="BL5" s="592"/>
      <c r="BM5" s="592"/>
      <c r="BN5" s="593"/>
      <c r="BO5" s="594">
        <v>100</v>
      </c>
      <c r="BP5" s="594"/>
      <c r="BQ5" s="594"/>
      <c r="BR5" s="594"/>
      <c r="BS5" s="595">
        <v>48109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78986</v>
      </c>
      <c r="S6" s="592"/>
      <c r="T6" s="592"/>
      <c r="U6" s="592"/>
      <c r="V6" s="592"/>
      <c r="W6" s="592"/>
      <c r="X6" s="592"/>
      <c r="Y6" s="593"/>
      <c r="Z6" s="594">
        <v>0.8</v>
      </c>
      <c r="AA6" s="594"/>
      <c r="AB6" s="594"/>
      <c r="AC6" s="594"/>
      <c r="AD6" s="595">
        <v>78986</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4111670</v>
      </c>
      <c r="BH6" s="592"/>
      <c r="BI6" s="592"/>
      <c r="BJ6" s="592"/>
      <c r="BK6" s="592"/>
      <c r="BL6" s="592"/>
      <c r="BM6" s="592"/>
      <c r="BN6" s="593"/>
      <c r="BO6" s="594">
        <v>100</v>
      </c>
      <c r="BP6" s="594"/>
      <c r="BQ6" s="594"/>
      <c r="BR6" s="594"/>
      <c r="BS6" s="595">
        <v>48109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122160</v>
      </c>
      <c r="CS6" s="592"/>
      <c r="CT6" s="592"/>
      <c r="CU6" s="592"/>
      <c r="CV6" s="592"/>
      <c r="CW6" s="592"/>
      <c r="CX6" s="592"/>
      <c r="CY6" s="593"/>
      <c r="CZ6" s="594">
        <v>1.3</v>
      </c>
      <c r="DA6" s="594"/>
      <c r="DB6" s="594"/>
      <c r="DC6" s="594"/>
      <c r="DD6" s="600" t="s">
        <v>214</v>
      </c>
      <c r="DE6" s="592"/>
      <c r="DF6" s="592"/>
      <c r="DG6" s="592"/>
      <c r="DH6" s="592"/>
      <c r="DI6" s="592"/>
      <c r="DJ6" s="592"/>
      <c r="DK6" s="592"/>
      <c r="DL6" s="592"/>
      <c r="DM6" s="592"/>
      <c r="DN6" s="592"/>
      <c r="DO6" s="592"/>
      <c r="DP6" s="593"/>
      <c r="DQ6" s="600">
        <v>122130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12194</v>
      </c>
      <c r="S7" s="592"/>
      <c r="T7" s="592"/>
      <c r="U7" s="592"/>
      <c r="V7" s="592"/>
      <c r="W7" s="592"/>
      <c r="X7" s="592"/>
      <c r="Y7" s="593"/>
      <c r="Z7" s="594">
        <v>0.1</v>
      </c>
      <c r="AA7" s="594"/>
      <c r="AB7" s="594"/>
      <c r="AC7" s="594"/>
      <c r="AD7" s="595">
        <v>12194</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1518544</v>
      </c>
      <c r="BH7" s="592"/>
      <c r="BI7" s="592"/>
      <c r="BJ7" s="592"/>
      <c r="BK7" s="592"/>
      <c r="BL7" s="592"/>
      <c r="BM7" s="592"/>
      <c r="BN7" s="593"/>
      <c r="BO7" s="594">
        <v>36.9</v>
      </c>
      <c r="BP7" s="594"/>
      <c r="BQ7" s="594"/>
      <c r="BR7" s="594"/>
      <c r="BS7" s="595">
        <v>48109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1321014</v>
      </c>
      <c r="CS7" s="592"/>
      <c r="CT7" s="592"/>
      <c r="CU7" s="592"/>
      <c r="CV7" s="592"/>
      <c r="CW7" s="592"/>
      <c r="CX7" s="592"/>
      <c r="CY7" s="593"/>
      <c r="CZ7" s="594">
        <v>14.3</v>
      </c>
      <c r="DA7" s="594"/>
      <c r="DB7" s="594"/>
      <c r="DC7" s="594"/>
      <c r="DD7" s="600">
        <v>53507</v>
      </c>
      <c r="DE7" s="592"/>
      <c r="DF7" s="592"/>
      <c r="DG7" s="592"/>
      <c r="DH7" s="592"/>
      <c r="DI7" s="592"/>
      <c r="DJ7" s="592"/>
      <c r="DK7" s="592"/>
      <c r="DL7" s="592"/>
      <c r="DM7" s="592"/>
      <c r="DN7" s="592"/>
      <c r="DO7" s="592"/>
      <c r="DP7" s="593"/>
      <c r="DQ7" s="600">
        <v>1186424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13345</v>
      </c>
      <c r="S8" s="592"/>
      <c r="T8" s="592"/>
      <c r="U8" s="592"/>
      <c r="V8" s="592"/>
      <c r="W8" s="592"/>
      <c r="X8" s="592"/>
      <c r="Y8" s="593"/>
      <c r="Z8" s="594">
        <v>0.1</v>
      </c>
      <c r="AA8" s="594"/>
      <c r="AB8" s="594"/>
      <c r="AC8" s="594"/>
      <c r="AD8" s="595">
        <v>13345</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42280</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3074837</v>
      </c>
      <c r="CS8" s="592"/>
      <c r="CT8" s="592"/>
      <c r="CU8" s="592"/>
      <c r="CV8" s="592"/>
      <c r="CW8" s="592"/>
      <c r="CX8" s="592"/>
      <c r="CY8" s="593"/>
      <c r="CZ8" s="594">
        <v>33.299999999999997</v>
      </c>
      <c r="DA8" s="594"/>
      <c r="DB8" s="594"/>
      <c r="DC8" s="594"/>
      <c r="DD8" s="600">
        <v>70304</v>
      </c>
      <c r="DE8" s="592"/>
      <c r="DF8" s="592"/>
      <c r="DG8" s="592"/>
      <c r="DH8" s="592"/>
      <c r="DI8" s="592"/>
      <c r="DJ8" s="592"/>
      <c r="DK8" s="592"/>
      <c r="DL8" s="592"/>
      <c r="DM8" s="592"/>
      <c r="DN8" s="592"/>
      <c r="DO8" s="592"/>
      <c r="DP8" s="593"/>
      <c r="DQ8" s="600">
        <v>1772662</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21144</v>
      </c>
      <c r="S9" s="592"/>
      <c r="T9" s="592"/>
      <c r="U9" s="592"/>
      <c r="V9" s="592"/>
      <c r="W9" s="592"/>
      <c r="X9" s="592"/>
      <c r="Y9" s="593"/>
      <c r="Z9" s="594">
        <v>0.2</v>
      </c>
      <c r="AA9" s="594"/>
      <c r="AB9" s="594"/>
      <c r="AC9" s="594"/>
      <c r="AD9" s="595">
        <v>21144</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1185907</v>
      </c>
      <c r="BH9" s="592"/>
      <c r="BI9" s="592"/>
      <c r="BJ9" s="592"/>
      <c r="BK9" s="592"/>
      <c r="BL9" s="592"/>
      <c r="BM9" s="592"/>
      <c r="BN9" s="593"/>
      <c r="BO9" s="594">
        <v>28.8</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954885</v>
      </c>
      <c r="CS9" s="592"/>
      <c r="CT9" s="592"/>
      <c r="CU9" s="592"/>
      <c r="CV9" s="592"/>
      <c r="CW9" s="592"/>
      <c r="CX9" s="592"/>
      <c r="CY9" s="593"/>
      <c r="CZ9" s="594">
        <v>10.3</v>
      </c>
      <c r="DA9" s="594"/>
      <c r="DB9" s="594"/>
      <c r="DC9" s="594"/>
      <c r="DD9" s="600">
        <v>51598</v>
      </c>
      <c r="DE9" s="592"/>
      <c r="DF9" s="592"/>
      <c r="DG9" s="592"/>
      <c r="DH9" s="592"/>
      <c r="DI9" s="592"/>
      <c r="DJ9" s="592"/>
      <c r="DK9" s="592"/>
      <c r="DL9" s="592"/>
      <c r="DM9" s="592"/>
      <c r="DN9" s="592"/>
      <c r="DO9" s="592"/>
      <c r="DP9" s="593"/>
      <c r="DQ9" s="600">
        <v>849655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258467</v>
      </c>
      <c r="S10" s="592"/>
      <c r="T10" s="592"/>
      <c r="U10" s="592"/>
      <c r="V10" s="592"/>
      <c r="W10" s="592"/>
      <c r="X10" s="592"/>
      <c r="Y10" s="593"/>
      <c r="Z10" s="594">
        <v>2.7</v>
      </c>
      <c r="AA10" s="594"/>
      <c r="AB10" s="594"/>
      <c r="AC10" s="594"/>
      <c r="AD10" s="595">
        <v>258467</v>
      </c>
      <c r="AE10" s="595"/>
      <c r="AF10" s="595"/>
      <c r="AG10" s="595"/>
      <c r="AH10" s="595"/>
      <c r="AI10" s="595"/>
      <c r="AJ10" s="595"/>
      <c r="AK10" s="595"/>
      <c r="AL10" s="596">
        <v>4.4000000000000004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103836</v>
      </c>
      <c r="BH10" s="592"/>
      <c r="BI10" s="592"/>
      <c r="BJ10" s="592"/>
      <c r="BK10" s="592"/>
      <c r="BL10" s="592"/>
      <c r="BM10" s="592"/>
      <c r="BN10" s="593"/>
      <c r="BO10" s="594">
        <v>2.5</v>
      </c>
      <c r="BP10" s="594"/>
      <c r="BQ10" s="594"/>
      <c r="BR10" s="594"/>
      <c r="BS10" s="600">
        <v>17590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110</v>
      </c>
      <c r="CS10" s="592"/>
      <c r="CT10" s="592"/>
      <c r="CU10" s="592"/>
      <c r="CV10" s="592"/>
      <c r="CW10" s="592"/>
      <c r="CX10" s="592"/>
      <c r="CY10" s="593"/>
      <c r="CZ10" s="594" t="s">
        <v>110</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186521</v>
      </c>
      <c r="BH11" s="592"/>
      <c r="BI11" s="592"/>
      <c r="BJ11" s="592"/>
      <c r="BK11" s="592"/>
      <c r="BL11" s="592"/>
      <c r="BM11" s="592"/>
      <c r="BN11" s="593"/>
      <c r="BO11" s="594">
        <v>4.5</v>
      </c>
      <c r="BP11" s="594"/>
      <c r="BQ11" s="594"/>
      <c r="BR11" s="594"/>
      <c r="BS11" s="600">
        <v>30519</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388163</v>
      </c>
      <c r="CS11" s="592"/>
      <c r="CT11" s="592"/>
      <c r="CU11" s="592"/>
      <c r="CV11" s="592"/>
      <c r="CW11" s="592"/>
      <c r="CX11" s="592"/>
      <c r="CY11" s="593"/>
      <c r="CZ11" s="594">
        <v>4.2</v>
      </c>
      <c r="DA11" s="594"/>
      <c r="DB11" s="594"/>
      <c r="DC11" s="594"/>
      <c r="DD11" s="600">
        <v>167659</v>
      </c>
      <c r="DE11" s="592"/>
      <c r="DF11" s="592"/>
      <c r="DG11" s="592"/>
      <c r="DH11" s="592"/>
      <c r="DI11" s="592"/>
      <c r="DJ11" s="592"/>
      <c r="DK11" s="592"/>
      <c r="DL11" s="592"/>
      <c r="DM11" s="592"/>
      <c r="DN11" s="592"/>
      <c r="DO11" s="592"/>
      <c r="DP11" s="593"/>
      <c r="DQ11" s="600">
        <v>234350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2339233</v>
      </c>
      <c r="BH12" s="592"/>
      <c r="BI12" s="592"/>
      <c r="BJ12" s="592"/>
      <c r="BK12" s="592"/>
      <c r="BL12" s="592"/>
      <c r="BM12" s="592"/>
      <c r="BN12" s="593"/>
      <c r="BO12" s="594">
        <v>56.9</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71673</v>
      </c>
      <c r="CS12" s="592"/>
      <c r="CT12" s="592"/>
      <c r="CU12" s="592"/>
      <c r="CV12" s="592"/>
      <c r="CW12" s="592"/>
      <c r="CX12" s="592"/>
      <c r="CY12" s="593"/>
      <c r="CZ12" s="594">
        <v>0.8</v>
      </c>
      <c r="DA12" s="594"/>
      <c r="DB12" s="594"/>
      <c r="DC12" s="594"/>
      <c r="DD12" s="600">
        <v>16485</v>
      </c>
      <c r="DE12" s="592"/>
      <c r="DF12" s="592"/>
      <c r="DG12" s="592"/>
      <c r="DH12" s="592"/>
      <c r="DI12" s="592"/>
      <c r="DJ12" s="592"/>
      <c r="DK12" s="592"/>
      <c r="DL12" s="592"/>
      <c r="DM12" s="592"/>
      <c r="DN12" s="592"/>
      <c r="DO12" s="592"/>
      <c r="DP12" s="593"/>
      <c r="DQ12" s="600">
        <v>30423</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18060</v>
      </c>
      <c r="S13" s="592"/>
      <c r="T13" s="592"/>
      <c r="U13" s="592"/>
      <c r="V13" s="592"/>
      <c r="W13" s="592"/>
      <c r="X13" s="592"/>
      <c r="Y13" s="593"/>
      <c r="Z13" s="594">
        <v>0.2</v>
      </c>
      <c r="AA13" s="594"/>
      <c r="AB13" s="594"/>
      <c r="AC13" s="594"/>
      <c r="AD13" s="595">
        <v>18060</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2333223</v>
      </c>
      <c r="BH13" s="592"/>
      <c r="BI13" s="592"/>
      <c r="BJ13" s="592"/>
      <c r="BK13" s="592"/>
      <c r="BL13" s="592"/>
      <c r="BM13" s="592"/>
      <c r="BN13" s="593"/>
      <c r="BO13" s="594">
        <v>56.7</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705017</v>
      </c>
      <c r="CS13" s="592"/>
      <c r="CT13" s="592"/>
      <c r="CU13" s="592"/>
      <c r="CV13" s="592"/>
      <c r="CW13" s="592"/>
      <c r="CX13" s="592"/>
      <c r="CY13" s="593"/>
      <c r="CZ13" s="594">
        <v>7.6</v>
      </c>
      <c r="DA13" s="594"/>
      <c r="DB13" s="594"/>
      <c r="DC13" s="594"/>
      <c r="DD13" s="600">
        <v>230261</v>
      </c>
      <c r="DE13" s="592"/>
      <c r="DF13" s="592"/>
      <c r="DG13" s="592"/>
      <c r="DH13" s="592"/>
      <c r="DI13" s="592"/>
      <c r="DJ13" s="592"/>
      <c r="DK13" s="592"/>
      <c r="DL13" s="592"/>
      <c r="DM13" s="592"/>
      <c r="DN13" s="592"/>
      <c r="DO13" s="592"/>
      <c r="DP13" s="593"/>
      <c r="DQ13" s="600">
        <v>560516</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65756</v>
      </c>
      <c r="BH14" s="592"/>
      <c r="BI14" s="592"/>
      <c r="BJ14" s="592"/>
      <c r="BK14" s="592"/>
      <c r="BL14" s="592"/>
      <c r="BM14" s="592"/>
      <c r="BN14" s="593"/>
      <c r="BO14" s="594">
        <v>1.6</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450496</v>
      </c>
      <c r="CS14" s="592"/>
      <c r="CT14" s="592"/>
      <c r="CU14" s="592"/>
      <c r="CV14" s="592"/>
      <c r="CW14" s="592"/>
      <c r="CX14" s="592"/>
      <c r="CY14" s="593"/>
      <c r="CZ14" s="594">
        <v>4.9000000000000004</v>
      </c>
      <c r="DA14" s="594"/>
      <c r="DB14" s="594"/>
      <c r="DC14" s="594"/>
      <c r="DD14" s="600">
        <v>37088</v>
      </c>
      <c r="DE14" s="592"/>
      <c r="DF14" s="592"/>
      <c r="DG14" s="592"/>
      <c r="DH14" s="592"/>
      <c r="DI14" s="592"/>
      <c r="DJ14" s="592"/>
      <c r="DK14" s="592"/>
      <c r="DL14" s="592"/>
      <c r="DM14" s="592"/>
      <c r="DN14" s="592"/>
      <c r="DO14" s="592"/>
      <c r="DP14" s="593"/>
      <c r="DQ14" s="600">
        <v>412999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21642</v>
      </c>
      <c r="S15" s="592"/>
      <c r="T15" s="592"/>
      <c r="U15" s="592"/>
      <c r="V15" s="592"/>
      <c r="W15" s="592"/>
      <c r="X15" s="592"/>
      <c r="Y15" s="593"/>
      <c r="Z15" s="594">
        <v>0.2</v>
      </c>
      <c r="AA15" s="594"/>
      <c r="AB15" s="594"/>
      <c r="AC15" s="594"/>
      <c r="AD15" s="595">
        <v>21642</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188137</v>
      </c>
      <c r="BH15" s="592"/>
      <c r="BI15" s="592"/>
      <c r="BJ15" s="592"/>
      <c r="BK15" s="592"/>
      <c r="BL15" s="592"/>
      <c r="BM15" s="592"/>
      <c r="BN15" s="593"/>
      <c r="BO15" s="594">
        <v>4.5999999999999996</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1055586</v>
      </c>
      <c r="CS15" s="592"/>
      <c r="CT15" s="592"/>
      <c r="CU15" s="592"/>
      <c r="CV15" s="592"/>
      <c r="CW15" s="592"/>
      <c r="CX15" s="592"/>
      <c r="CY15" s="593"/>
      <c r="CZ15" s="594">
        <v>11.4</v>
      </c>
      <c r="DA15" s="594"/>
      <c r="DB15" s="594"/>
      <c r="DC15" s="594"/>
      <c r="DD15" s="600">
        <v>434054</v>
      </c>
      <c r="DE15" s="592"/>
      <c r="DF15" s="592"/>
      <c r="DG15" s="592"/>
      <c r="DH15" s="592"/>
      <c r="DI15" s="592"/>
      <c r="DJ15" s="592"/>
      <c r="DK15" s="592"/>
      <c r="DL15" s="592"/>
      <c r="DM15" s="592"/>
      <c r="DN15" s="592"/>
      <c r="DO15" s="592"/>
      <c r="DP15" s="593"/>
      <c r="DQ15" s="600">
        <v>670592</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1475807</v>
      </c>
      <c r="S16" s="592"/>
      <c r="T16" s="592"/>
      <c r="U16" s="592"/>
      <c r="V16" s="592"/>
      <c r="W16" s="592"/>
      <c r="X16" s="592"/>
      <c r="Y16" s="593"/>
      <c r="Z16" s="594">
        <v>15.5</v>
      </c>
      <c r="AA16" s="594"/>
      <c r="AB16" s="594"/>
      <c r="AC16" s="594"/>
      <c r="AD16" s="595">
        <v>1284601</v>
      </c>
      <c r="AE16" s="595"/>
      <c r="AF16" s="595"/>
      <c r="AG16" s="595"/>
      <c r="AH16" s="595"/>
      <c r="AI16" s="595"/>
      <c r="AJ16" s="595"/>
      <c r="AK16" s="595"/>
      <c r="AL16" s="596">
        <v>22</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1284601</v>
      </c>
      <c r="S17" s="592"/>
      <c r="T17" s="592"/>
      <c r="U17" s="592"/>
      <c r="V17" s="592"/>
      <c r="W17" s="592"/>
      <c r="X17" s="592"/>
      <c r="Y17" s="593"/>
      <c r="Z17" s="594">
        <v>13.5</v>
      </c>
      <c r="AA17" s="594"/>
      <c r="AB17" s="594"/>
      <c r="AC17" s="594"/>
      <c r="AD17" s="595">
        <v>1284601</v>
      </c>
      <c r="AE17" s="595"/>
      <c r="AF17" s="595"/>
      <c r="AG17" s="595"/>
      <c r="AH17" s="595"/>
      <c r="AI17" s="595"/>
      <c r="AJ17" s="595"/>
      <c r="AK17" s="595"/>
      <c r="AL17" s="596">
        <v>22</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1096244</v>
      </c>
      <c r="CS17" s="592"/>
      <c r="CT17" s="592"/>
      <c r="CU17" s="592"/>
      <c r="CV17" s="592"/>
      <c r="CW17" s="592"/>
      <c r="CX17" s="592"/>
      <c r="CY17" s="593"/>
      <c r="CZ17" s="594">
        <v>11.9</v>
      </c>
      <c r="DA17" s="594"/>
      <c r="DB17" s="594"/>
      <c r="DC17" s="594"/>
      <c r="DD17" s="600" t="s">
        <v>110</v>
      </c>
      <c r="DE17" s="592"/>
      <c r="DF17" s="592"/>
      <c r="DG17" s="592"/>
      <c r="DH17" s="592"/>
      <c r="DI17" s="592"/>
      <c r="DJ17" s="592"/>
      <c r="DK17" s="592"/>
      <c r="DL17" s="592"/>
      <c r="DM17" s="592"/>
      <c r="DN17" s="592"/>
      <c r="DO17" s="592"/>
      <c r="DP17" s="593"/>
      <c r="DQ17" s="600">
        <v>1095860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191187</v>
      </c>
      <c r="S18" s="592"/>
      <c r="T18" s="592"/>
      <c r="U18" s="592"/>
      <c r="V18" s="592"/>
      <c r="W18" s="592"/>
      <c r="X18" s="592"/>
      <c r="Y18" s="593"/>
      <c r="Z18" s="594">
        <v>2</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19</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6011315</v>
      </c>
      <c r="S20" s="592"/>
      <c r="T20" s="592"/>
      <c r="U20" s="592"/>
      <c r="V20" s="592"/>
      <c r="W20" s="592"/>
      <c r="X20" s="592"/>
      <c r="Y20" s="593"/>
      <c r="Z20" s="594">
        <v>62.9</v>
      </c>
      <c r="AA20" s="594"/>
      <c r="AB20" s="594"/>
      <c r="AC20" s="594"/>
      <c r="AD20" s="595">
        <v>5820109</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9240075</v>
      </c>
      <c r="CS20" s="592"/>
      <c r="CT20" s="592"/>
      <c r="CU20" s="592"/>
      <c r="CV20" s="592"/>
      <c r="CW20" s="592"/>
      <c r="CX20" s="592"/>
      <c r="CY20" s="593"/>
      <c r="CZ20" s="594">
        <v>100</v>
      </c>
      <c r="DA20" s="594"/>
      <c r="DB20" s="594"/>
      <c r="DC20" s="594"/>
      <c r="DD20" s="600">
        <v>1060956</v>
      </c>
      <c r="DE20" s="592"/>
      <c r="DF20" s="592"/>
      <c r="DG20" s="592"/>
      <c r="DH20" s="592"/>
      <c r="DI20" s="592"/>
      <c r="DJ20" s="592"/>
      <c r="DK20" s="592"/>
      <c r="DL20" s="592"/>
      <c r="DM20" s="592"/>
      <c r="DN20" s="592"/>
      <c r="DO20" s="592"/>
      <c r="DP20" s="593"/>
      <c r="DQ20" s="600">
        <v>6935611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4873</v>
      </c>
      <c r="S21" s="592"/>
      <c r="T21" s="592"/>
      <c r="U21" s="592"/>
      <c r="V21" s="592"/>
      <c r="W21" s="592"/>
      <c r="X21" s="592"/>
      <c r="Y21" s="593"/>
      <c r="Z21" s="594">
        <v>0.1</v>
      </c>
      <c r="AA21" s="594"/>
      <c r="AB21" s="594"/>
      <c r="AC21" s="594"/>
      <c r="AD21" s="595">
        <v>4873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56352</v>
      </c>
      <c r="S22" s="592"/>
      <c r="T22" s="592"/>
      <c r="U22" s="592"/>
      <c r="V22" s="592"/>
      <c r="W22" s="592"/>
      <c r="X22" s="592"/>
      <c r="Y22" s="593"/>
      <c r="Z22" s="594">
        <v>0.6</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128127</v>
      </c>
      <c r="S23" s="592"/>
      <c r="T23" s="592"/>
      <c r="U23" s="592"/>
      <c r="V23" s="592"/>
      <c r="W23" s="592"/>
      <c r="X23" s="592"/>
      <c r="Y23" s="593"/>
      <c r="Z23" s="594">
        <v>1.3</v>
      </c>
      <c r="AA23" s="594"/>
      <c r="AB23" s="594"/>
      <c r="AC23" s="594"/>
      <c r="AD23" s="595">
        <v>2954</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54153</v>
      </c>
      <c r="S24" s="592"/>
      <c r="T24" s="592"/>
      <c r="U24" s="592"/>
      <c r="V24" s="592"/>
      <c r="W24" s="592"/>
      <c r="X24" s="592"/>
      <c r="Y24" s="593"/>
      <c r="Z24" s="594">
        <v>0.6</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4047733</v>
      </c>
      <c r="CS24" s="581"/>
      <c r="CT24" s="581"/>
      <c r="CU24" s="581"/>
      <c r="CV24" s="581"/>
      <c r="CW24" s="581"/>
      <c r="CX24" s="581"/>
      <c r="CY24" s="582"/>
      <c r="CZ24" s="618">
        <v>43.8</v>
      </c>
      <c r="DA24" s="619"/>
      <c r="DB24" s="619"/>
      <c r="DC24" s="620"/>
      <c r="DD24" s="617">
        <v>2856752</v>
      </c>
      <c r="DE24" s="581"/>
      <c r="DF24" s="581"/>
      <c r="DG24" s="581"/>
      <c r="DH24" s="581"/>
      <c r="DI24" s="581"/>
      <c r="DJ24" s="581"/>
      <c r="DK24" s="582"/>
      <c r="DL24" s="617">
        <v>2800266</v>
      </c>
      <c r="DM24" s="581"/>
      <c r="DN24" s="581"/>
      <c r="DO24" s="581"/>
      <c r="DP24" s="581"/>
      <c r="DQ24" s="581"/>
      <c r="DR24" s="581"/>
      <c r="DS24" s="581"/>
      <c r="DT24" s="581"/>
      <c r="DU24" s="581"/>
      <c r="DV24" s="582"/>
      <c r="DW24" s="585">
        <v>43.2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818766</v>
      </c>
      <c r="S25" s="592"/>
      <c r="T25" s="592"/>
      <c r="U25" s="592"/>
      <c r="V25" s="592"/>
      <c r="W25" s="592"/>
      <c r="X25" s="592"/>
      <c r="Y25" s="593"/>
      <c r="Z25" s="594">
        <v>8.6</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1582580</v>
      </c>
      <c r="CS25" s="623"/>
      <c r="CT25" s="623"/>
      <c r="CU25" s="623"/>
      <c r="CV25" s="623"/>
      <c r="CW25" s="623"/>
      <c r="CX25" s="623"/>
      <c r="CY25" s="624"/>
      <c r="CZ25" s="625">
        <v>17.100000000000001</v>
      </c>
      <c r="DA25" s="626"/>
      <c r="DB25" s="626"/>
      <c r="DC25" s="627"/>
      <c r="DD25" s="600">
        <v>1372048</v>
      </c>
      <c r="DE25" s="623"/>
      <c r="DF25" s="623"/>
      <c r="DG25" s="623"/>
      <c r="DH25" s="623"/>
      <c r="DI25" s="623"/>
      <c r="DJ25" s="623"/>
      <c r="DK25" s="624"/>
      <c r="DL25" s="600">
        <v>1315562</v>
      </c>
      <c r="DM25" s="623"/>
      <c r="DN25" s="623"/>
      <c r="DO25" s="623"/>
      <c r="DP25" s="623"/>
      <c r="DQ25" s="623"/>
      <c r="DR25" s="623"/>
      <c r="DS25" s="623"/>
      <c r="DT25" s="623"/>
      <c r="DU25" s="623"/>
      <c r="DV25" s="624"/>
      <c r="DW25" s="596">
        <v>20.3</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958586</v>
      </c>
      <c r="CS26" s="592"/>
      <c r="CT26" s="592"/>
      <c r="CU26" s="592"/>
      <c r="CV26" s="592"/>
      <c r="CW26" s="592"/>
      <c r="CX26" s="592"/>
      <c r="CY26" s="593"/>
      <c r="CZ26" s="625">
        <v>10.4</v>
      </c>
      <c r="DA26" s="626"/>
      <c r="DB26" s="626"/>
      <c r="DC26" s="627"/>
      <c r="DD26" s="600">
        <v>764916</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703379</v>
      </c>
      <c r="S27" s="592"/>
      <c r="T27" s="592"/>
      <c r="U27" s="592"/>
      <c r="V27" s="592"/>
      <c r="W27" s="592"/>
      <c r="X27" s="592"/>
      <c r="Y27" s="593"/>
      <c r="Z27" s="594">
        <v>7.4</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4111670</v>
      </c>
      <c r="BH27" s="592"/>
      <c r="BI27" s="592"/>
      <c r="BJ27" s="592"/>
      <c r="BK27" s="592"/>
      <c r="BL27" s="592"/>
      <c r="BM27" s="592"/>
      <c r="BN27" s="593"/>
      <c r="BO27" s="594">
        <v>100</v>
      </c>
      <c r="BP27" s="594"/>
      <c r="BQ27" s="594"/>
      <c r="BR27" s="594"/>
      <c r="BS27" s="600">
        <v>48109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1368909</v>
      </c>
      <c r="CS27" s="623"/>
      <c r="CT27" s="623"/>
      <c r="CU27" s="623"/>
      <c r="CV27" s="623"/>
      <c r="CW27" s="623"/>
      <c r="CX27" s="623"/>
      <c r="CY27" s="624"/>
      <c r="CZ27" s="625">
        <v>14.8</v>
      </c>
      <c r="DA27" s="626"/>
      <c r="DB27" s="626"/>
      <c r="DC27" s="627"/>
      <c r="DD27" s="600">
        <v>388844</v>
      </c>
      <c r="DE27" s="623"/>
      <c r="DF27" s="623"/>
      <c r="DG27" s="623"/>
      <c r="DH27" s="623"/>
      <c r="DI27" s="623"/>
      <c r="DJ27" s="623"/>
      <c r="DK27" s="624"/>
      <c r="DL27" s="600">
        <v>388844</v>
      </c>
      <c r="DM27" s="623"/>
      <c r="DN27" s="623"/>
      <c r="DO27" s="623"/>
      <c r="DP27" s="623"/>
      <c r="DQ27" s="623"/>
      <c r="DR27" s="623"/>
      <c r="DS27" s="623"/>
      <c r="DT27" s="623"/>
      <c r="DU27" s="623"/>
      <c r="DV27" s="624"/>
      <c r="DW27" s="596">
        <v>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25590</v>
      </c>
      <c r="S28" s="592"/>
      <c r="T28" s="592"/>
      <c r="U28" s="592"/>
      <c r="V28" s="592"/>
      <c r="W28" s="592"/>
      <c r="X28" s="592"/>
      <c r="Y28" s="593"/>
      <c r="Z28" s="594">
        <v>0.3</v>
      </c>
      <c r="AA28" s="594"/>
      <c r="AB28" s="594"/>
      <c r="AC28" s="594"/>
      <c r="AD28" s="595">
        <v>8905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1096244</v>
      </c>
      <c r="CS28" s="592"/>
      <c r="CT28" s="592"/>
      <c r="CU28" s="592"/>
      <c r="CV28" s="592"/>
      <c r="CW28" s="592"/>
      <c r="CX28" s="592"/>
      <c r="CY28" s="593"/>
      <c r="CZ28" s="625">
        <v>11.9</v>
      </c>
      <c r="DA28" s="626"/>
      <c r="DB28" s="626"/>
      <c r="DC28" s="627"/>
      <c r="DD28" s="600">
        <v>1095860</v>
      </c>
      <c r="DE28" s="592"/>
      <c r="DF28" s="592"/>
      <c r="DG28" s="592"/>
      <c r="DH28" s="592"/>
      <c r="DI28" s="592"/>
      <c r="DJ28" s="592"/>
      <c r="DK28" s="593"/>
      <c r="DL28" s="600">
        <v>1095860</v>
      </c>
      <c r="DM28" s="592"/>
      <c r="DN28" s="592"/>
      <c r="DO28" s="592"/>
      <c r="DP28" s="592"/>
      <c r="DQ28" s="592"/>
      <c r="DR28" s="592"/>
      <c r="DS28" s="592"/>
      <c r="DT28" s="592"/>
      <c r="DU28" s="592"/>
      <c r="DV28" s="593"/>
      <c r="DW28" s="596">
        <v>16.899999999999999</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6521</v>
      </c>
      <c r="S29" s="592"/>
      <c r="T29" s="592"/>
      <c r="U29" s="592"/>
      <c r="V29" s="592"/>
      <c r="W29" s="592"/>
      <c r="X29" s="592"/>
      <c r="Y29" s="593"/>
      <c r="Z29" s="594">
        <v>0.1</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1096055</v>
      </c>
      <c r="CS29" s="623"/>
      <c r="CT29" s="623"/>
      <c r="CU29" s="623"/>
      <c r="CV29" s="623"/>
      <c r="CW29" s="623"/>
      <c r="CX29" s="623"/>
      <c r="CY29" s="624"/>
      <c r="CZ29" s="625">
        <v>11.9</v>
      </c>
      <c r="DA29" s="626"/>
      <c r="DB29" s="626"/>
      <c r="DC29" s="627"/>
      <c r="DD29" s="600">
        <v>1095671</v>
      </c>
      <c r="DE29" s="623"/>
      <c r="DF29" s="623"/>
      <c r="DG29" s="623"/>
      <c r="DH29" s="623"/>
      <c r="DI29" s="623"/>
      <c r="DJ29" s="623"/>
      <c r="DK29" s="624"/>
      <c r="DL29" s="600">
        <v>1095671</v>
      </c>
      <c r="DM29" s="623"/>
      <c r="DN29" s="623"/>
      <c r="DO29" s="623"/>
      <c r="DP29" s="623"/>
      <c r="DQ29" s="623"/>
      <c r="DR29" s="623"/>
      <c r="DS29" s="623"/>
      <c r="DT29" s="623"/>
      <c r="DU29" s="623"/>
      <c r="DV29" s="624"/>
      <c r="DW29" s="596">
        <v>16.899999999999999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287231</v>
      </c>
      <c r="S30" s="592"/>
      <c r="T30" s="592"/>
      <c r="U30" s="592"/>
      <c r="V30" s="592"/>
      <c r="W30" s="592"/>
      <c r="X30" s="592"/>
      <c r="Y30" s="593"/>
      <c r="Z30" s="594">
        <v>3</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99.3</v>
      </c>
      <c r="BH30" s="650"/>
      <c r="BI30" s="650"/>
      <c r="BJ30" s="650"/>
      <c r="BK30" s="650"/>
      <c r="BL30" s="650"/>
      <c r="BM30" s="586">
        <v>97.8</v>
      </c>
      <c r="BN30" s="650"/>
      <c r="BO30" s="650"/>
      <c r="BP30" s="650"/>
      <c r="BQ30" s="651"/>
      <c r="BR30" s="649">
        <v>99.2</v>
      </c>
      <c r="BS30" s="650"/>
      <c r="BT30" s="650"/>
      <c r="BU30" s="650"/>
      <c r="BV30" s="650"/>
      <c r="BW30" s="650"/>
      <c r="BX30" s="586">
        <v>97.3</v>
      </c>
      <c r="BY30" s="650"/>
      <c r="BZ30" s="650"/>
      <c r="CA30" s="650"/>
      <c r="CB30" s="651"/>
      <c r="CD30" s="654"/>
      <c r="CE30" s="655"/>
      <c r="CF30" s="605" t="s">
        <v>291</v>
      </c>
      <c r="CG30" s="606"/>
      <c r="CH30" s="606"/>
      <c r="CI30" s="606"/>
      <c r="CJ30" s="606"/>
      <c r="CK30" s="606"/>
      <c r="CL30" s="606"/>
      <c r="CM30" s="606"/>
      <c r="CN30" s="606"/>
      <c r="CO30" s="606"/>
      <c r="CP30" s="606"/>
      <c r="CQ30" s="607"/>
      <c r="CR30" s="591">
        <v>939873</v>
      </c>
      <c r="CS30" s="592"/>
      <c r="CT30" s="592"/>
      <c r="CU30" s="592"/>
      <c r="CV30" s="592"/>
      <c r="CW30" s="592"/>
      <c r="CX30" s="592"/>
      <c r="CY30" s="593"/>
      <c r="CZ30" s="625">
        <v>10.199999999999999</v>
      </c>
      <c r="DA30" s="626"/>
      <c r="DB30" s="626"/>
      <c r="DC30" s="627"/>
      <c r="DD30" s="600">
        <v>939489</v>
      </c>
      <c r="DE30" s="592"/>
      <c r="DF30" s="592"/>
      <c r="DG30" s="592"/>
      <c r="DH30" s="592"/>
      <c r="DI30" s="592"/>
      <c r="DJ30" s="592"/>
      <c r="DK30" s="593"/>
      <c r="DL30" s="600">
        <v>939489</v>
      </c>
      <c r="DM30" s="592"/>
      <c r="DN30" s="592"/>
      <c r="DO30" s="592"/>
      <c r="DP30" s="592"/>
      <c r="DQ30" s="592"/>
      <c r="DR30" s="592"/>
      <c r="DS30" s="592"/>
      <c r="DT30" s="592"/>
      <c r="DU30" s="592"/>
      <c r="DV30" s="593"/>
      <c r="DW30" s="596">
        <v>14.5</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340887</v>
      </c>
      <c r="S31" s="592"/>
      <c r="T31" s="592"/>
      <c r="U31" s="592"/>
      <c r="V31" s="592"/>
      <c r="W31" s="592"/>
      <c r="X31" s="592"/>
      <c r="Y31" s="593"/>
      <c r="Z31" s="594">
        <v>3.6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23"/>
      <c r="BI31" s="623"/>
      <c r="BJ31" s="623"/>
      <c r="BK31" s="623"/>
      <c r="BL31" s="623"/>
      <c r="BM31" s="597">
        <v>97.2</v>
      </c>
      <c r="BN31" s="647"/>
      <c r="BO31" s="647"/>
      <c r="BP31" s="647"/>
      <c r="BQ31" s="648"/>
      <c r="BR31" s="646">
        <v>99.1</v>
      </c>
      <c r="BS31" s="623"/>
      <c r="BT31" s="623"/>
      <c r="BU31" s="623"/>
      <c r="BV31" s="623"/>
      <c r="BW31" s="623"/>
      <c r="BX31" s="597">
        <v>96.6</v>
      </c>
      <c r="BY31" s="647"/>
      <c r="BZ31" s="647"/>
      <c r="CA31" s="647"/>
      <c r="CB31" s="648"/>
      <c r="CD31" s="654"/>
      <c r="CE31" s="655"/>
      <c r="CF31" s="605" t="s">
        <v>295</v>
      </c>
      <c r="CG31" s="606"/>
      <c r="CH31" s="606"/>
      <c r="CI31" s="606"/>
      <c r="CJ31" s="606"/>
      <c r="CK31" s="606"/>
      <c r="CL31" s="606"/>
      <c r="CM31" s="606"/>
      <c r="CN31" s="606"/>
      <c r="CO31" s="606"/>
      <c r="CP31" s="606"/>
      <c r="CQ31" s="607"/>
      <c r="CR31" s="591">
        <v>156182</v>
      </c>
      <c r="CS31" s="623"/>
      <c r="CT31" s="623"/>
      <c r="CU31" s="623"/>
      <c r="CV31" s="623"/>
      <c r="CW31" s="623"/>
      <c r="CX31" s="623"/>
      <c r="CY31" s="624"/>
      <c r="CZ31" s="625">
        <v>1.7</v>
      </c>
      <c r="DA31" s="626"/>
      <c r="DB31" s="626"/>
      <c r="DC31" s="627"/>
      <c r="DD31" s="600">
        <v>156182</v>
      </c>
      <c r="DE31" s="623"/>
      <c r="DF31" s="623"/>
      <c r="DG31" s="623"/>
      <c r="DH31" s="623"/>
      <c r="DI31" s="623"/>
      <c r="DJ31" s="623"/>
      <c r="DK31" s="624"/>
      <c r="DL31" s="600">
        <v>156182</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195669</v>
      </c>
      <c r="S32" s="592"/>
      <c r="T32" s="592"/>
      <c r="U32" s="592"/>
      <c r="V32" s="592"/>
      <c r="W32" s="592"/>
      <c r="X32" s="592"/>
      <c r="Y32" s="593"/>
      <c r="Z32" s="594">
        <v>2</v>
      </c>
      <c r="AA32" s="594"/>
      <c r="AB32" s="594"/>
      <c r="AC32" s="594"/>
      <c r="AD32" s="595">
        <v>12526</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99.4</v>
      </c>
      <c r="BH32" s="659"/>
      <c r="BI32" s="659"/>
      <c r="BJ32" s="659"/>
      <c r="BK32" s="659"/>
      <c r="BL32" s="659"/>
      <c r="BM32" s="660">
        <v>98</v>
      </c>
      <c r="BN32" s="659"/>
      <c r="BO32" s="659"/>
      <c r="BP32" s="659"/>
      <c r="BQ32" s="661"/>
      <c r="BR32" s="658">
        <v>99.2</v>
      </c>
      <c r="BS32" s="659"/>
      <c r="BT32" s="659"/>
      <c r="BU32" s="659"/>
      <c r="BV32" s="659"/>
      <c r="BW32" s="659"/>
      <c r="BX32" s="660">
        <v>97.7</v>
      </c>
      <c r="BY32" s="659"/>
      <c r="BZ32" s="659"/>
      <c r="CA32" s="659"/>
      <c r="CB32" s="661"/>
      <c r="CD32" s="656"/>
      <c r="CE32" s="657"/>
      <c r="CF32" s="605" t="s">
        <v>298</v>
      </c>
      <c r="CG32" s="606"/>
      <c r="CH32" s="606"/>
      <c r="CI32" s="606"/>
      <c r="CJ32" s="606"/>
      <c r="CK32" s="606"/>
      <c r="CL32" s="606"/>
      <c r="CM32" s="606"/>
      <c r="CN32" s="606"/>
      <c r="CO32" s="606"/>
      <c r="CP32" s="606"/>
      <c r="CQ32" s="607"/>
      <c r="CR32" s="591">
        <v>189</v>
      </c>
      <c r="CS32" s="592"/>
      <c r="CT32" s="592"/>
      <c r="CU32" s="592"/>
      <c r="CV32" s="592"/>
      <c r="CW32" s="592"/>
      <c r="CX32" s="592"/>
      <c r="CY32" s="593"/>
      <c r="CZ32" s="625">
        <v>0</v>
      </c>
      <c r="DA32" s="626"/>
      <c r="DB32" s="626"/>
      <c r="DC32" s="627"/>
      <c r="DD32" s="600">
        <v>189</v>
      </c>
      <c r="DE32" s="592"/>
      <c r="DF32" s="592"/>
      <c r="DG32" s="592"/>
      <c r="DH32" s="592"/>
      <c r="DI32" s="592"/>
      <c r="DJ32" s="592"/>
      <c r="DK32" s="593"/>
      <c r="DL32" s="600">
        <v>189</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917496</v>
      </c>
      <c r="S33" s="592"/>
      <c r="T33" s="592"/>
      <c r="U33" s="592"/>
      <c r="V33" s="592"/>
      <c r="W33" s="592"/>
      <c r="X33" s="592"/>
      <c r="Y33" s="593"/>
      <c r="Z33" s="594">
        <v>9.6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4131386</v>
      </c>
      <c r="CS33" s="623"/>
      <c r="CT33" s="623"/>
      <c r="CU33" s="623"/>
      <c r="CV33" s="623"/>
      <c r="CW33" s="623"/>
      <c r="CX33" s="623"/>
      <c r="CY33" s="624"/>
      <c r="CZ33" s="625">
        <v>44.7</v>
      </c>
      <c r="DA33" s="626"/>
      <c r="DB33" s="626"/>
      <c r="DC33" s="627"/>
      <c r="DD33" s="600">
        <v>3716836</v>
      </c>
      <c r="DE33" s="623"/>
      <c r="DF33" s="623"/>
      <c r="DG33" s="623"/>
      <c r="DH33" s="623"/>
      <c r="DI33" s="623"/>
      <c r="DJ33" s="623"/>
      <c r="DK33" s="624"/>
      <c r="DL33" s="600">
        <v>2907384</v>
      </c>
      <c r="DM33" s="623"/>
      <c r="DN33" s="623"/>
      <c r="DO33" s="623"/>
      <c r="DP33" s="623"/>
      <c r="DQ33" s="623"/>
      <c r="DR33" s="623"/>
      <c r="DS33" s="623"/>
      <c r="DT33" s="623"/>
      <c r="DU33" s="623"/>
      <c r="DV33" s="624"/>
      <c r="DW33" s="596">
        <v>44.8</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1358219</v>
      </c>
      <c r="CS34" s="592"/>
      <c r="CT34" s="592"/>
      <c r="CU34" s="592"/>
      <c r="CV34" s="592"/>
      <c r="CW34" s="592"/>
      <c r="CX34" s="592"/>
      <c r="CY34" s="593"/>
      <c r="CZ34" s="625">
        <v>14.7</v>
      </c>
      <c r="DA34" s="626"/>
      <c r="DB34" s="626"/>
      <c r="DC34" s="627"/>
      <c r="DD34" s="600">
        <v>1199774</v>
      </c>
      <c r="DE34" s="592"/>
      <c r="DF34" s="592"/>
      <c r="DG34" s="592"/>
      <c r="DH34" s="592"/>
      <c r="DI34" s="592"/>
      <c r="DJ34" s="592"/>
      <c r="DK34" s="593"/>
      <c r="DL34" s="600">
        <v>881807</v>
      </c>
      <c r="DM34" s="592"/>
      <c r="DN34" s="592"/>
      <c r="DO34" s="592"/>
      <c r="DP34" s="592"/>
      <c r="DQ34" s="592"/>
      <c r="DR34" s="592"/>
      <c r="DS34" s="592"/>
      <c r="DT34" s="592"/>
      <c r="DU34" s="592"/>
      <c r="DV34" s="593"/>
      <c r="DW34" s="596">
        <v>13.6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634996</v>
      </c>
      <c r="S35" s="592"/>
      <c r="T35" s="592"/>
      <c r="U35" s="592"/>
      <c r="V35" s="592"/>
      <c r="W35" s="592"/>
      <c r="X35" s="592"/>
      <c r="Y35" s="593"/>
      <c r="Z35" s="594">
        <v>6.6</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1310795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199257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113400</v>
      </c>
      <c r="CS35" s="623"/>
      <c r="CT35" s="623"/>
      <c r="CU35" s="623"/>
      <c r="CV35" s="623"/>
      <c r="CW35" s="623"/>
      <c r="CX35" s="623"/>
      <c r="CY35" s="624"/>
      <c r="CZ35" s="625">
        <v>1.2</v>
      </c>
      <c r="DA35" s="626"/>
      <c r="DB35" s="626"/>
      <c r="DC35" s="627"/>
      <c r="DD35" s="600">
        <v>105889</v>
      </c>
      <c r="DE35" s="623"/>
      <c r="DF35" s="623"/>
      <c r="DG35" s="623"/>
      <c r="DH35" s="623"/>
      <c r="DI35" s="623"/>
      <c r="DJ35" s="623"/>
      <c r="DK35" s="624"/>
      <c r="DL35" s="600">
        <v>104462</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9550359</v>
      </c>
      <c r="S36" s="664"/>
      <c r="T36" s="664"/>
      <c r="U36" s="664"/>
      <c r="V36" s="664"/>
      <c r="W36" s="664"/>
      <c r="X36" s="664"/>
      <c r="Y36" s="665"/>
      <c r="Z36" s="666">
        <v>100</v>
      </c>
      <c r="AA36" s="666"/>
      <c r="AB36" s="666"/>
      <c r="AC36" s="666"/>
      <c r="AD36" s="667">
        <v>5849367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273679</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155951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1168135</v>
      </c>
      <c r="CS36" s="592"/>
      <c r="CT36" s="592"/>
      <c r="CU36" s="592"/>
      <c r="CV36" s="592"/>
      <c r="CW36" s="592"/>
      <c r="CX36" s="592"/>
      <c r="CY36" s="593"/>
      <c r="CZ36" s="625">
        <v>12.6</v>
      </c>
      <c r="DA36" s="626"/>
      <c r="DB36" s="626"/>
      <c r="DC36" s="627"/>
      <c r="DD36" s="600">
        <v>1079426</v>
      </c>
      <c r="DE36" s="592"/>
      <c r="DF36" s="592"/>
      <c r="DG36" s="592"/>
      <c r="DH36" s="592"/>
      <c r="DI36" s="592"/>
      <c r="DJ36" s="592"/>
      <c r="DK36" s="593"/>
      <c r="DL36" s="600">
        <v>895035</v>
      </c>
      <c r="DM36" s="592"/>
      <c r="DN36" s="592"/>
      <c r="DO36" s="592"/>
      <c r="DP36" s="592"/>
      <c r="DQ36" s="592"/>
      <c r="DR36" s="592"/>
      <c r="DS36" s="592"/>
      <c r="DT36" s="592"/>
      <c r="DU36" s="592"/>
      <c r="DV36" s="593"/>
      <c r="DW36" s="596">
        <v>13.8</v>
      </c>
      <c r="DX36" s="621"/>
      <c r="DY36" s="621"/>
      <c r="DZ36" s="621"/>
      <c r="EA36" s="621"/>
      <c r="EB36" s="621"/>
      <c r="EC36" s="622"/>
    </row>
    <row r="37" spans="2:133" ht="11.25" customHeight="1">
      <c r="AQ37" s="670" t="s">
        <v>313</v>
      </c>
      <c r="AR37" s="671"/>
      <c r="AS37" s="671"/>
      <c r="AT37" s="671"/>
      <c r="AU37" s="671"/>
      <c r="AV37" s="671"/>
      <c r="AW37" s="671"/>
      <c r="AX37" s="671"/>
      <c r="AY37" s="672"/>
      <c r="AZ37" s="591">
        <v>1318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4463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761845</v>
      </c>
      <c r="CS37" s="623"/>
      <c r="CT37" s="623"/>
      <c r="CU37" s="623"/>
      <c r="CV37" s="623"/>
      <c r="CW37" s="623"/>
      <c r="CX37" s="623"/>
      <c r="CY37" s="624"/>
      <c r="CZ37" s="625">
        <v>8.1999999999999993</v>
      </c>
      <c r="DA37" s="626"/>
      <c r="DB37" s="626"/>
      <c r="DC37" s="627"/>
      <c r="DD37" s="600">
        <v>753717</v>
      </c>
      <c r="DE37" s="623"/>
      <c r="DF37" s="623"/>
      <c r="DG37" s="623"/>
      <c r="DH37" s="623"/>
      <c r="DI37" s="623"/>
      <c r="DJ37" s="623"/>
      <c r="DK37" s="624"/>
      <c r="DL37" s="600">
        <v>726668</v>
      </c>
      <c r="DM37" s="623"/>
      <c r="DN37" s="623"/>
      <c r="DO37" s="623"/>
      <c r="DP37" s="623"/>
      <c r="DQ37" s="623"/>
      <c r="DR37" s="623"/>
      <c r="DS37" s="623"/>
      <c r="DT37" s="623"/>
      <c r="DU37" s="623"/>
      <c r="DV37" s="624"/>
      <c r="DW37" s="596">
        <v>11.2</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7567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1309477</v>
      </c>
      <c r="CS38" s="592"/>
      <c r="CT38" s="592"/>
      <c r="CU38" s="592"/>
      <c r="CV38" s="592"/>
      <c r="CW38" s="592"/>
      <c r="CX38" s="592"/>
      <c r="CY38" s="593"/>
      <c r="CZ38" s="625">
        <v>14.2</v>
      </c>
      <c r="DA38" s="626"/>
      <c r="DB38" s="626"/>
      <c r="DC38" s="627"/>
      <c r="DD38" s="600">
        <v>1175565</v>
      </c>
      <c r="DE38" s="592"/>
      <c r="DF38" s="592"/>
      <c r="DG38" s="592"/>
      <c r="DH38" s="592"/>
      <c r="DI38" s="592"/>
      <c r="DJ38" s="592"/>
      <c r="DK38" s="593"/>
      <c r="DL38" s="600">
        <v>1026080</v>
      </c>
      <c r="DM38" s="592"/>
      <c r="DN38" s="592"/>
      <c r="DO38" s="592"/>
      <c r="DP38" s="592"/>
      <c r="DQ38" s="592"/>
      <c r="DR38" s="592"/>
      <c r="DS38" s="592"/>
      <c r="DT38" s="592"/>
      <c r="DU38" s="592"/>
      <c r="DV38" s="593"/>
      <c r="DW38" s="596">
        <v>15.8</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158155</v>
      </c>
      <c r="CS39" s="623"/>
      <c r="CT39" s="623"/>
      <c r="CU39" s="623"/>
      <c r="CV39" s="623"/>
      <c r="CW39" s="623"/>
      <c r="CX39" s="623"/>
      <c r="CY39" s="624"/>
      <c r="CZ39" s="625">
        <v>1.7</v>
      </c>
      <c r="DA39" s="626"/>
      <c r="DB39" s="626"/>
      <c r="DC39" s="627"/>
      <c r="DD39" s="600">
        <v>156182</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212239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24000</v>
      </c>
      <c r="CS40" s="592"/>
      <c r="CT40" s="592"/>
      <c r="CU40" s="592"/>
      <c r="CV40" s="592"/>
      <c r="CW40" s="592"/>
      <c r="CX40" s="592"/>
      <c r="CY40" s="593"/>
      <c r="CZ40" s="625">
        <v>0.3</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823559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307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1060956</v>
      </c>
      <c r="CS42" s="592"/>
      <c r="CT42" s="592"/>
      <c r="CU42" s="592"/>
      <c r="CV42" s="592"/>
      <c r="CW42" s="592"/>
      <c r="CX42" s="592"/>
      <c r="CY42" s="593"/>
      <c r="CZ42" s="625">
        <v>11.5</v>
      </c>
      <c r="DA42" s="674"/>
      <c r="DB42" s="674"/>
      <c r="DC42" s="675"/>
      <c r="DD42" s="600">
        <v>362023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40848</v>
      </c>
      <c r="CS43" s="623"/>
      <c r="CT43" s="623"/>
      <c r="CU43" s="623"/>
      <c r="CV43" s="623"/>
      <c r="CW43" s="623"/>
      <c r="CX43" s="623"/>
      <c r="CY43" s="624"/>
      <c r="CZ43" s="625">
        <v>0.4</v>
      </c>
      <c r="DA43" s="626"/>
      <c r="DB43" s="626"/>
      <c r="DC43" s="627"/>
      <c r="DD43" s="600">
        <v>40848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1060956</v>
      </c>
      <c r="CS44" s="592"/>
      <c r="CT44" s="592"/>
      <c r="CU44" s="592"/>
      <c r="CV44" s="592"/>
      <c r="CW44" s="592"/>
      <c r="CX44" s="592"/>
      <c r="CY44" s="593"/>
      <c r="CZ44" s="625">
        <v>11.5</v>
      </c>
      <c r="DA44" s="674"/>
      <c r="DB44" s="674"/>
      <c r="DC44" s="675"/>
      <c r="DD44" s="600">
        <v>362023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505323</v>
      </c>
      <c r="CS45" s="623"/>
      <c r="CT45" s="623"/>
      <c r="CU45" s="623"/>
      <c r="CV45" s="623"/>
      <c r="CW45" s="623"/>
      <c r="CX45" s="623"/>
      <c r="CY45" s="624"/>
      <c r="CZ45" s="625">
        <v>5.5</v>
      </c>
      <c r="DA45" s="626"/>
      <c r="DB45" s="626"/>
      <c r="DC45" s="627"/>
      <c r="DD45" s="600">
        <v>35908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545173</v>
      </c>
      <c r="CS46" s="592"/>
      <c r="CT46" s="592"/>
      <c r="CU46" s="592"/>
      <c r="CV46" s="592"/>
      <c r="CW46" s="592"/>
      <c r="CX46" s="592"/>
      <c r="CY46" s="593"/>
      <c r="CZ46" s="625">
        <v>5.9</v>
      </c>
      <c r="DA46" s="674"/>
      <c r="DB46" s="674"/>
      <c r="DC46" s="675"/>
      <c r="DD46" s="600">
        <v>317855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317</v>
      </c>
      <c r="CS47" s="623"/>
      <c r="CT47" s="623"/>
      <c r="CU47" s="623"/>
      <c r="CV47" s="623"/>
      <c r="CW47" s="623"/>
      <c r="CX47" s="623"/>
      <c r="CY47" s="624"/>
      <c r="CZ47" s="625" t="s">
        <v>317</v>
      </c>
      <c r="DA47" s="626"/>
      <c r="DB47" s="626"/>
      <c r="DC47" s="627"/>
      <c r="DD47" s="600" t="s">
        <v>317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9240075</v>
      </c>
      <c r="CS49" s="659"/>
      <c r="CT49" s="659"/>
      <c r="CU49" s="659"/>
      <c r="CV49" s="659"/>
      <c r="CW49" s="659"/>
      <c r="CX49" s="659"/>
      <c r="CY49" s="686"/>
      <c r="CZ49" s="687">
        <v>100</v>
      </c>
      <c r="DA49" s="688"/>
      <c r="DB49" s="688"/>
      <c r="DC49" s="689"/>
      <c r="DD49" s="690">
        <v>6935611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9550</v>
      </c>
      <c r="R7" s="721"/>
      <c r="S7" s="721"/>
      <c r="T7" s="721"/>
      <c r="U7" s="721"/>
      <c r="V7" s="721">
        <v>9240</v>
      </c>
      <c r="W7" s="721"/>
      <c r="X7" s="721"/>
      <c r="Y7" s="721"/>
      <c r="Z7" s="721"/>
      <c r="AA7" s="721">
        <v>310</v>
      </c>
      <c r="AB7" s="721"/>
      <c r="AC7" s="721"/>
      <c r="AD7" s="721"/>
      <c r="AE7" s="722"/>
      <c r="AF7" s="723">
        <v>271</v>
      </c>
      <c r="AG7" s="724"/>
      <c r="AH7" s="724"/>
      <c r="AI7" s="724"/>
      <c r="AJ7" s="725"/>
      <c r="AK7" s="760">
        <v>287</v>
      </c>
      <c r="AL7" s="761"/>
      <c r="AM7" s="761"/>
      <c r="AN7" s="761"/>
      <c r="AO7" s="761"/>
      <c r="AP7" s="761">
        <v>10836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-2.8000000000000001E-2</v>
      </c>
      <c r="CI7" s="758"/>
      <c r="CJ7" s="758"/>
      <c r="CK7" s="758"/>
      <c r="CL7" s="759"/>
      <c r="CM7" s="757">
        <v>15.04</v>
      </c>
      <c r="CN7" s="758"/>
      <c r="CO7" s="758"/>
      <c r="CP7" s="758"/>
      <c r="CQ7" s="759"/>
      <c r="CR7" s="757">
        <v>5</v>
      </c>
      <c r="CS7" s="758"/>
      <c r="CT7" s="758"/>
      <c r="CU7" s="758"/>
      <c r="CV7" s="759"/>
      <c r="CW7" s="757" t="s">
        <v>550</v>
      </c>
      <c r="CX7" s="758"/>
      <c r="CY7" s="758"/>
      <c r="CZ7" s="758"/>
      <c r="DA7" s="759"/>
      <c r="DB7" s="757">
        <v>53</v>
      </c>
      <c r="DC7" s="758"/>
      <c r="DD7" s="758"/>
      <c r="DE7" s="758"/>
      <c r="DF7" s="759"/>
      <c r="DG7" s="757" t="s">
        <v>550</v>
      </c>
      <c r="DH7" s="758"/>
      <c r="DI7" s="758"/>
      <c r="DJ7" s="758"/>
      <c r="DK7" s="759"/>
      <c r="DL7" s="757" t="s">
        <v>550</v>
      </c>
      <c r="DM7" s="758"/>
      <c r="DN7" s="758"/>
      <c r="DO7" s="758"/>
      <c r="DP7" s="759"/>
      <c r="DQ7" s="757" t="s">
        <v>550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9550</v>
      </c>
      <c r="R23" s="780"/>
      <c r="S23" s="780"/>
      <c r="T23" s="780"/>
      <c r="U23" s="780"/>
      <c r="V23" s="780">
        <v>9240</v>
      </c>
      <c r="W23" s="780"/>
      <c r="X23" s="780"/>
      <c r="Y23" s="780"/>
      <c r="Z23" s="780"/>
      <c r="AA23" s="780">
        <v>310</v>
      </c>
      <c r="AB23" s="780"/>
      <c r="AC23" s="780"/>
      <c r="AD23" s="780"/>
      <c r="AE23" s="781"/>
      <c r="AF23" s="782">
        <v>271</v>
      </c>
      <c r="AG23" s="780"/>
      <c r="AH23" s="780"/>
      <c r="AI23" s="780"/>
      <c r="AJ23" s="783"/>
      <c r="AK23" s="784"/>
      <c r="AL23" s="785"/>
      <c r="AM23" s="785"/>
      <c r="AN23" s="785"/>
      <c r="AO23" s="785"/>
      <c r="AP23" s="780">
        <v>10836</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3564</v>
      </c>
      <c r="R28" s="809"/>
      <c r="S28" s="809"/>
      <c r="T28" s="809"/>
      <c r="U28" s="809"/>
      <c r="V28" s="809">
        <v>3365</v>
      </c>
      <c r="W28" s="809"/>
      <c r="X28" s="809"/>
      <c r="Y28" s="809"/>
      <c r="Z28" s="809"/>
      <c r="AA28" s="809">
        <v>199</v>
      </c>
      <c r="AB28" s="809"/>
      <c r="AC28" s="809"/>
      <c r="AD28" s="809"/>
      <c r="AE28" s="810"/>
      <c r="AF28" s="811">
        <v>199</v>
      </c>
      <c r="AG28" s="809"/>
      <c r="AH28" s="809"/>
      <c r="AI28" s="809"/>
      <c r="AJ28" s="812"/>
      <c r="AK28" s="813">
        <v>212</v>
      </c>
      <c r="AL28" s="804"/>
      <c r="AM28" s="804"/>
      <c r="AN28" s="804"/>
      <c r="AO28" s="804"/>
      <c r="AP28" s="804" t="s">
        <v>549</v>
      </c>
      <c r="AQ28" s="804"/>
      <c r="AR28" s="804"/>
      <c r="AS28" s="804"/>
      <c r="AT28" s="804"/>
      <c r="AU28" s="804" t="s">
        <v>549</v>
      </c>
      <c r="AV28" s="804"/>
      <c r="AW28" s="804"/>
      <c r="AX28" s="804"/>
      <c r="AY28" s="804"/>
      <c r="AZ28" s="805" t="s">
        <v>550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2528</v>
      </c>
      <c r="R29" s="745"/>
      <c r="S29" s="745"/>
      <c r="T29" s="745"/>
      <c r="U29" s="745"/>
      <c r="V29" s="745">
        <v>2491</v>
      </c>
      <c r="W29" s="745"/>
      <c r="X29" s="745"/>
      <c r="Y29" s="745"/>
      <c r="Z29" s="745"/>
      <c r="AA29" s="745">
        <v>37</v>
      </c>
      <c r="AB29" s="745"/>
      <c r="AC29" s="745"/>
      <c r="AD29" s="745"/>
      <c r="AE29" s="746"/>
      <c r="AF29" s="747">
        <v>37</v>
      </c>
      <c r="AG29" s="748"/>
      <c r="AH29" s="748"/>
      <c r="AI29" s="748"/>
      <c r="AJ29" s="749"/>
      <c r="AK29" s="816">
        <v>449</v>
      </c>
      <c r="AL29" s="817"/>
      <c r="AM29" s="817"/>
      <c r="AN29" s="817"/>
      <c r="AO29" s="817"/>
      <c r="AP29" s="817" t="s">
        <v>549</v>
      </c>
      <c r="AQ29" s="817"/>
      <c r="AR29" s="817"/>
      <c r="AS29" s="817"/>
      <c r="AT29" s="817"/>
      <c r="AU29" s="817" t="s">
        <v>549</v>
      </c>
      <c r="AV29" s="817"/>
      <c r="AW29" s="817"/>
      <c r="AX29" s="817"/>
      <c r="AY29" s="817"/>
      <c r="AZ29" s="818" t="s">
        <v>550</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382</v>
      </c>
      <c r="R30" s="745"/>
      <c r="S30" s="745"/>
      <c r="T30" s="745"/>
      <c r="U30" s="745"/>
      <c r="V30" s="745">
        <v>370</v>
      </c>
      <c r="W30" s="745"/>
      <c r="X30" s="745"/>
      <c r="Y30" s="745"/>
      <c r="Z30" s="745"/>
      <c r="AA30" s="745">
        <v>12</v>
      </c>
      <c r="AB30" s="745"/>
      <c r="AC30" s="745"/>
      <c r="AD30" s="745"/>
      <c r="AE30" s="746"/>
      <c r="AF30" s="747">
        <v>12</v>
      </c>
      <c r="AG30" s="748"/>
      <c r="AH30" s="748"/>
      <c r="AI30" s="748"/>
      <c r="AJ30" s="749"/>
      <c r="AK30" s="816">
        <v>90</v>
      </c>
      <c r="AL30" s="817"/>
      <c r="AM30" s="817"/>
      <c r="AN30" s="817"/>
      <c r="AO30" s="817"/>
      <c r="AP30" s="817" t="s">
        <v>549</v>
      </c>
      <c r="AQ30" s="817"/>
      <c r="AR30" s="817"/>
      <c r="AS30" s="817"/>
      <c r="AT30" s="817"/>
      <c r="AU30" s="817" t="s">
        <v>549</v>
      </c>
      <c r="AV30" s="817"/>
      <c r="AW30" s="817"/>
      <c r="AX30" s="817"/>
      <c r="AY30" s="817"/>
      <c r="AZ30" s="818" t="s">
        <v>550</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22</v>
      </c>
      <c r="R31" s="745"/>
      <c r="S31" s="745"/>
      <c r="T31" s="745"/>
      <c r="U31" s="745"/>
      <c r="V31" s="745">
        <v>20</v>
      </c>
      <c r="W31" s="745"/>
      <c r="X31" s="745"/>
      <c r="Y31" s="745"/>
      <c r="Z31" s="745"/>
      <c r="AA31" s="745">
        <v>2</v>
      </c>
      <c r="AB31" s="745"/>
      <c r="AC31" s="745"/>
      <c r="AD31" s="745"/>
      <c r="AE31" s="746"/>
      <c r="AF31" s="747">
        <v>2</v>
      </c>
      <c r="AG31" s="748"/>
      <c r="AH31" s="748"/>
      <c r="AI31" s="748"/>
      <c r="AJ31" s="749"/>
      <c r="AK31" s="816">
        <v>5</v>
      </c>
      <c r="AL31" s="817"/>
      <c r="AM31" s="817"/>
      <c r="AN31" s="817"/>
      <c r="AO31" s="817"/>
      <c r="AP31" s="817" t="s">
        <v>549</v>
      </c>
      <c r="AQ31" s="817"/>
      <c r="AR31" s="817"/>
      <c r="AS31" s="817"/>
      <c r="AT31" s="817"/>
      <c r="AU31" s="817" t="s">
        <v>549</v>
      </c>
      <c r="AV31" s="817"/>
      <c r="AW31" s="817"/>
      <c r="AX31" s="817"/>
      <c r="AY31" s="817"/>
      <c r="AZ31" s="818" t="s">
        <v>550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327</v>
      </c>
      <c r="R32" s="745"/>
      <c r="S32" s="745"/>
      <c r="T32" s="745"/>
      <c r="U32" s="745"/>
      <c r="V32" s="745">
        <v>382</v>
      </c>
      <c r="W32" s="745"/>
      <c r="X32" s="745"/>
      <c r="Y32" s="745"/>
      <c r="Z32" s="745"/>
      <c r="AA32" s="745">
        <v>-55</v>
      </c>
      <c r="AB32" s="745"/>
      <c r="AC32" s="745"/>
      <c r="AD32" s="745"/>
      <c r="AE32" s="746"/>
      <c r="AF32" s="747">
        <v>862</v>
      </c>
      <c r="AG32" s="748"/>
      <c r="AH32" s="748"/>
      <c r="AI32" s="748"/>
      <c r="AJ32" s="749"/>
      <c r="AK32" s="816">
        <v>1</v>
      </c>
      <c r="AL32" s="817"/>
      <c r="AM32" s="817"/>
      <c r="AN32" s="817"/>
      <c r="AO32" s="817"/>
      <c r="AP32" s="817">
        <v>2971</v>
      </c>
      <c r="AQ32" s="817"/>
      <c r="AR32" s="817"/>
      <c r="AS32" s="817"/>
      <c r="AT32" s="817"/>
      <c r="AU32" s="817">
        <v>12</v>
      </c>
      <c r="AV32" s="817"/>
      <c r="AW32" s="817"/>
      <c r="AX32" s="817"/>
      <c r="AY32" s="817"/>
      <c r="AZ32" s="818" t="s">
        <v>550</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576</v>
      </c>
      <c r="R33" s="745"/>
      <c r="S33" s="745"/>
      <c r="T33" s="745"/>
      <c r="U33" s="745"/>
      <c r="V33" s="745">
        <v>566</v>
      </c>
      <c r="W33" s="745"/>
      <c r="X33" s="745"/>
      <c r="Y33" s="745"/>
      <c r="Z33" s="745"/>
      <c r="AA33" s="745">
        <v>8</v>
      </c>
      <c r="AB33" s="745"/>
      <c r="AC33" s="745"/>
      <c r="AD33" s="745"/>
      <c r="AE33" s="746"/>
      <c r="AF33" s="747">
        <v>8</v>
      </c>
      <c r="AG33" s="748"/>
      <c r="AH33" s="748"/>
      <c r="AI33" s="748"/>
      <c r="AJ33" s="749"/>
      <c r="AK33" s="816">
        <v>274</v>
      </c>
      <c r="AL33" s="817"/>
      <c r="AM33" s="817"/>
      <c r="AN33" s="817"/>
      <c r="AO33" s="817"/>
      <c r="AP33" s="817">
        <v>5005</v>
      </c>
      <c r="AQ33" s="817"/>
      <c r="AR33" s="817"/>
      <c r="AS33" s="817"/>
      <c r="AT33" s="817"/>
      <c r="AU33" s="817">
        <v>3964</v>
      </c>
      <c r="AV33" s="817"/>
      <c r="AW33" s="817"/>
      <c r="AX33" s="817"/>
      <c r="AY33" s="817"/>
      <c r="AZ33" s="818" t="s">
        <v>550</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1120</v>
      </c>
      <c r="AG63" s="828"/>
      <c r="AH63" s="828"/>
      <c r="AI63" s="828"/>
      <c r="AJ63" s="829"/>
      <c r="AK63" s="830"/>
      <c r="AL63" s="825"/>
      <c r="AM63" s="825"/>
      <c r="AN63" s="825"/>
      <c r="AO63" s="825"/>
      <c r="AP63" s="828">
        <v>7976</v>
      </c>
      <c r="AQ63" s="828"/>
      <c r="AR63" s="828"/>
      <c r="AS63" s="828"/>
      <c r="AT63" s="828"/>
      <c r="AU63" s="828">
        <v>3976</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425</v>
      </c>
      <c r="R68" s="852"/>
      <c r="S68" s="852"/>
      <c r="T68" s="852"/>
      <c r="U68" s="852"/>
      <c r="V68" s="852">
        <v>398</v>
      </c>
      <c r="W68" s="852"/>
      <c r="X68" s="852"/>
      <c r="Y68" s="852"/>
      <c r="Z68" s="852"/>
      <c r="AA68" s="852">
        <v>27</v>
      </c>
      <c r="AB68" s="852"/>
      <c r="AC68" s="852"/>
      <c r="AD68" s="852"/>
      <c r="AE68" s="852"/>
      <c r="AF68" s="852">
        <v>5</v>
      </c>
      <c r="AG68" s="852"/>
      <c r="AH68" s="852"/>
      <c r="AI68" s="852"/>
      <c r="AJ68" s="852"/>
      <c r="AK68" s="852" t="s">
        <v>549</v>
      </c>
      <c r="AL68" s="852"/>
      <c r="AM68" s="852"/>
      <c r="AN68" s="852"/>
      <c r="AO68" s="852"/>
      <c r="AP68" s="852" t="s">
        <v>549</v>
      </c>
      <c r="AQ68" s="852"/>
      <c r="AR68" s="852"/>
      <c r="AS68" s="852"/>
      <c r="AT68" s="852"/>
      <c r="AU68" s="852" t="s">
        <v>549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723</v>
      </c>
      <c r="R69" s="817"/>
      <c r="S69" s="817"/>
      <c r="T69" s="817"/>
      <c r="U69" s="817"/>
      <c r="V69" s="817">
        <v>632</v>
      </c>
      <c r="W69" s="817"/>
      <c r="X69" s="817"/>
      <c r="Y69" s="817"/>
      <c r="Z69" s="817"/>
      <c r="AA69" s="817">
        <v>92</v>
      </c>
      <c r="AB69" s="817"/>
      <c r="AC69" s="817"/>
      <c r="AD69" s="817"/>
      <c r="AE69" s="817"/>
      <c r="AF69" s="817">
        <v>92</v>
      </c>
      <c r="AG69" s="817"/>
      <c r="AH69" s="817"/>
      <c r="AI69" s="817"/>
      <c r="AJ69" s="817"/>
      <c r="AK69" s="817" t="s">
        <v>549</v>
      </c>
      <c r="AL69" s="817"/>
      <c r="AM69" s="817"/>
      <c r="AN69" s="817"/>
      <c r="AO69" s="817"/>
      <c r="AP69" s="817" t="s">
        <v>549</v>
      </c>
      <c r="AQ69" s="817"/>
      <c r="AR69" s="817"/>
      <c r="AS69" s="817"/>
      <c r="AT69" s="817"/>
      <c r="AU69" s="817" t="s">
        <v>549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10384</v>
      </c>
      <c r="R70" s="817"/>
      <c r="S70" s="817"/>
      <c r="T70" s="817"/>
      <c r="U70" s="817"/>
      <c r="V70" s="817">
        <v>9930</v>
      </c>
      <c r="W70" s="817"/>
      <c r="X70" s="817"/>
      <c r="Y70" s="817"/>
      <c r="Z70" s="817"/>
      <c r="AA70" s="817">
        <v>453</v>
      </c>
      <c r="AB70" s="817"/>
      <c r="AC70" s="817"/>
      <c r="AD70" s="817"/>
      <c r="AE70" s="817"/>
      <c r="AF70" s="817">
        <v>453</v>
      </c>
      <c r="AG70" s="817"/>
      <c r="AH70" s="817"/>
      <c r="AI70" s="817"/>
      <c r="AJ70" s="817"/>
      <c r="AK70" s="817">
        <v>3600</v>
      </c>
      <c r="AL70" s="817"/>
      <c r="AM70" s="817"/>
      <c r="AN70" s="817"/>
      <c r="AO70" s="817"/>
      <c r="AP70" s="817" t="s">
        <v>549</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534</v>
      </c>
      <c r="R71" s="817"/>
      <c r="S71" s="817"/>
      <c r="T71" s="817"/>
      <c r="U71" s="817"/>
      <c r="V71" s="817">
        <v>532</v>
      </c>
      <c r="W71" s="817"/>
      <c r="X71" s="817"/>
      <c r="Y71" s="817"/>
      <c r="Z71" s="817"/>
      <c r="AA71" s="817">
        <v>2</v>
      </c>
      <c r="AB71" s="817"/>
      <c r="AC71" s="817"/>
      <c r="AD71" s="817"/>
      <c r="AE71" s="817"/>
      <c r="AF71" s="817">
        <v>2</v>
      </c>
      <c r="AG71" s="817"/>
      <c r="AH71" s="817"/>
      <c r="AI71" s="817"/>
      <c r="AJ71" s="817"/>
      <c r="AK71" s="817" t="s">
        <v>549</v>
      </c>
      <c r="AL71" s="817"/>
      <c r="AM71" s="817"/>
      <c r="AN71" s="817"/>
      <c r="AO71" s="817"/>
      <c r="AP71" s="817" t="s">
        <v>549</v>
      </c>
      <c r="AQ71" s="817"/>
      <c r="AR71" s="817"/>
      <c r="AS71" s="817"/>
      <c r="AT71" s="817"/>
      <c r="AU71" s="817" t="s">
        <v>549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55</v>
      </c>
      <c r="R72" s="817"/>
      <c r="S72" s="817"/>
      <c r="T72" s="817"/>
      <c r="U72" s="817"/>
      <c r="V72" s="817">
        <v>51</v>
      </c>
      <c r="W72" s="817"/>
      <c r="X72" s="817"/>
      <c r="Y72" s="817"/>
      <c r="Z72" s="817"/>
      <c r="AA72" s="817">
        <v>4</v>
      </c>
      <c r="AB72" s="817"/>
      <c r="AC72" s="817"/>
      <c r="AD72" s="817"/>
      <c r="AE72" s="817"/>
      <c r="AF72" s="817">
        <v>4</v>
      </c>
      <c r="AG72" s="817"/>
      <c r="AH72" s="817"/>
      <c r="AI72" s="817"/>
      <c r="AJ72" s="817"/>
      <c r="AK72" s="817" t="s">
        <v>549</v>
      </c>
      <c r="AL72" s="817"/>
      <c r="AM72" s="817"/>
      <c r="AN72" s="817"/>
      <c r="AO72" s="817"/>
      <c r="AP72" s="817" t="s">
        <v>549</v>
      </c>
      <c r="AQ72" s="817"/>
      <c r="AR72" s="817"/>
      <c r="AS72" s="817"/>
      <c r="AT72" s="817"/>
      <c r="AU72" s="817" t="s">
        <v>549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18</v>
      </c>
      <c r="R73" s="817"/>
      <c r="S73" s="817"/>
      <c r="T73" s="817"/>
      <c r="U73" s="817"/>
      <c r="V73" s="817">
        <v>15</v>
      </c>
      <c r="W73" s="817"/>
      <c r="X73" s="817"/>
      <c r="Y73" s="817"/>
      <c r="Z73" s="817"/>
      <c r="AA73" s="817">
        <v>3</v>
      </c>
      <c r="AB73" s="817"/>
      <c r="AC73" s="817"/>
      <c r="AD73" s="817"/>
      <c r="AE73" s="817"/>
      <c r="AF73" s="817">
        <v>3</v>
      </c>
      <c r="AG73" s="817"/>
      <c r="AH73" s="817"/>
      <c r="AI73" s="817"/>
      <c r="AJ73" s="817"/>
      <c r="AK73" s="817" t="s">
        <v>549</v>
      </c>
      <c r="AL73" s="817"/>
      <c r="AM73" s="817"/>
      <c r="AN73" s="817"/>
      <c r="AO73" s="817"/>
      <c r="AP73" s="817" t="s">
        <v>549</v>
      </c>
      <c r="AQ73" s="817"/>
      <c r="AR73" s="817"/>
      <c r="AS73" s="817"/>
      <c r="AT73" s="817"/>
      <c r="AU73" s="817" t="s">
        <v>549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3</v>
      </c>
      <c r="R74" s="817"/>
      <c r="S74" s="817"/>
      <c r="T74" s="817"/>
      <c r="U74" s="817"/>
      <c r="V74" s="817">
        <v>0</v>
      </c>
      <c r="W74" s="817"/>
      <c r="X74" s="817"/>
      <c r="Y74" s="817"/>
      <c r="Z74" s="817"/>
      <c r="AA74" s="817">
        <v>3</v>
      </c>
      <c r="AB74" s="817"/>
      <c r="AC74" s="817"/>
      <c r="AD74" s="817"/>
      <c r="AE74" s="817"/>
      <c r="AF74" s="817">
        <v>3</v>
      </c>
      <c r="AG74" s="817"/>
      <c r="AH74" s="817"/>
      <c r="AI74" s="817"/>
      <c r="AJ74" s="817"/>
      <c r="AK74" s="817" t="s">
        <v>549</v>
      </c>
      <c r="AL74" s="817"/>
      <c r="AM74" s="817"/>
      <c r="AN74" s="817"/>
      <c r="AO74" s="817"/>
      <c r="AP74" s="817" t="s">
        <v>549</v>
      </c>
      <c r="AQ74" s="817"/>
      <c r="AR74" s="817"/>
      <c r="AS74" s="817"/>
      <c r="AT74" s="817"/>
      <c r="AU74" s="817" t="s">
        <v>549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47</v>
      </c>
      <c r="R75" s="866"/>
      <c r="S75" s="866"/>
      <c r="T75" s="866"/>
      <c r="U75" s="816"/>
      <c r="V75" s="867">
        <v>47</v>
      </c>
      <c r="W75" s="866"/>
      <c r="X75" s="866"/>
      <c r="Y75" s="866"/>
      <c r="Z75" s="816"/>
      <c r="AA75" s="867">
        <v>0</v>
      </c>
      <c r="AB75" s="866"/>
      <c r="AC75" s="866"/>
      <c r="AD75" s="866"/>
      <c r="AE75" s="816"/>
      <c r="AF75" s="867">
        <v>0</v>
      </c>
      <c r="AG75" s="866"/>
      <c r="AH75" s="866"/>
      <c r="AI75" s="866"/>
      <c r="AJ75" s="816"/>
      <c r="AK75" s="867" t="s">
        <v>549</v>
      </c>
      <c r="AL75" s="866"/>
      <c r="AM75" s="866"/>
      <c r="AN75" s="866"/>
      <c r="AO75" s="816"/>
      <c r="AP75" s="867" t="s">
        <v>549</v>
      </c>
      <c r="AQ75" s="866"/>
      <c r="AR75" s="866"/>
      <c r="AS75" s="866"/>
      <c r="AT75" s="816"/>
      <c r="AU75" s="867" t="s">
        <v>549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371</v>
      </c>
      <c r="R76" s="866"/>
      <c r="S76" s="866"/>
      <c r="T76" s="866"/>
      <c r="U76" s="816"/>
      <c r="V76" s="867">
        <v>364</v>
      </c>
      <c r="W76" s="866"/>
      <c r="X76" s="866"/>
      <c r="Y76" s="866"/>
      <c r="Z76" s="816"/>
      <c r="AA76" s="867">
        <v>7</v>
      </c>
      <c r="AB76" s="866"/>
      <c r="AC76" s="866"/>
      <c r="AD76" s="866"/>
      <c r="AE76" s="816"/>
      <c r="AF76" s="867">
        <v>7</v>
      </c>
      <c r="AG76" s="866"/>
      <c r="AH76" s="866"/>
      <c r="AI76" s="866"/>
      <c r="AJ76" s="816"/>
      <c r="AK76" s="867" t="s">
        <v>549</v>
      </c>
      <c r="AL76" s="866"/>
      <c r="AM76" s="866"/>
      <c r="AN76" s="866"/>
      <c r="AO76" s="816"/>
      <c r="AP76" s="867">
        <v>81</v>
      </c>
      <c r="AQ76" s="866"/>
      <c r="AR76" s="866"/>
      <c r="AS76" s="866"/>
      <c r="AT76" s="816"/>
      <c r="AU76" s="867">
        <v>81</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542</v>
      </c>
      <c r="C77" s="860"/>
      <c r="D77" s="860"/>
      <c r="E77" s="860"/>
      <c r="F77" s="860"/>
      <c r="G77" s="860"/>
      <c r="H77" s="860"/>
      <c r="I77" s="860"/>
      <c r="J77" s="860"/>
      <c r="K77" s="860"/>
      <c r="L77" s="860"/>
      <c r="M77" s="860"/>
      <c r="N77" s="860"/>
      <c r="O77" s="860"/>
      <c r="P77" s="861"/>
      <c r="Q77" s="865">
        <v>263</v>
      </c>
      <c r="R77" s="866"/>
      <c r="S77" s="866"/>
      <c r="T77" s="866"/>
      <c r="U77" s="816"/>
      <c r="V77" s="867">
        <v>256</v>
      </c>
      <c r="W77" s="866"/>
      <c r="X77" s="866"/>
      <c r="Y77" s="866"/>
      <c r="Z77" s="816"/>
      <c r="AA77" s="867">
        <v>6</v>
      </c>
      <c r="AB77" s="866"/>
      <c r="AC77" s="866"/>
      <c r="AD77" s="866"/>
      <c r="AE77" s="816"/>
      <c r="AF77" s="867">
        <v>6</v>
      </c>
      <c r="AG77" s="866"/>
      <c r="AH77" s="866"/>
      <c r="AI77" s="866"/>
      <c r="AJ77" s="816"/>
      <c r="AK77" s="867" t="s">
        <v>549</v>
      </c>
      <c r="AL77" s="866"/>
      <c r="AM77" s="866"/>
      <c r="AN77" s="866"/>
      <c r="AO77" s="816"/>
      <c r="AP77" s="867">
        <v>425</v>
      </c>
      <c r="AQ77" s="866"/>
      <c r="AR77" s="866"/>
      <c r="AS77" s="866"/>
      <c r="AT77" s="816"/>
      <c r="AU77" s="867">
        <v>237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543</v>
      </c>
      <c r="C78" s="860"/>
      <c r="D78" s="860"/>
      <c r="E78" s="860"/>
      <c r="F78" s="860"/>
      <c r="G78" s="860"/>
      <c r="H78" s="860"/>
      <c r="I78" s="860"/>
      <c r="J78" s="860"/>
      <c r="K78" s="860"/>
      <c r="L78" s="860"/>
      <c r="M78" s="860"/>
      <c r="N78" s="860"/>
      <c r="O78" s="860"/>
      <c r="P78" s="861"/>
      <c r="Q78" s="862">
        <v>575</v>
      </c>
      <c r="R78" s="817"/>
      <c r="S78" s="817"/>
      <c r="T78" s="817"/>
      <c r="U78" s="817"/>
      <c r="V78" s="817">
        <v>545</v>
      </c>
      <c r="W78" s="817"/>
      <c r="X78" s="817"/>
      <c r="Y78" s="817"/>
      <c r="Z78" s="817"/>
      <c r="AA78" s="817">
        <v>31</v>
      </c>
      <c r="AB78" s="817"/>
      <c r="AC78" s="817"/>
      <c r="AD78" s="817"/>
      <c r="AE78" s="817"/>
      <c r="AF78" s="817">
        <v>31</v>
      </c>
      <c r="AG78" s="817"/>
      <c r="AH78" s="817"/>
      <c r="AI78" s="817"/>
      <c r="AJ78" s="817"/>
      <c r="AK78" s="817" t="s">
        <v>549</v>
      </c>
      <c r="AL78" s="817"/>
      <c r="AM78" s="817"/>
      <c r="AN78" s="817"/>
      <c r="AO78" s="817"/>
      <c r="AP78" s="817" t="s">
        <v>549</v>
      </c>
      <c r="AQ78" s="817"/>
      <c r="AR78" s="817"/>
      <c r="AS78" s="817"/>
      <c r="AT78" s="817"/>
      <c r="AU78" s="817" t="s">
        <v>549</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544</v>
      </c>
      <c r="C79" s="860"/>
      <c r="D79" s="860"/>
      <c r="E79" s="860"/>
      <c r="F79" s="860"/>
      <c r="G79" s="860"/>
      <c r="H79" s="860"/>
      <c r="I79" s="860"/>
      <c r="J79" s="860"/>
      <c r="K79" s="860"/>
      <c r="L79" s="860"/>
      <c r="M79" s="860"/>
      <c r="N79" s="860"/>
      <c r="O79" s="860"/>
      <c r="P79" s="861"/>
      <c r="Q79" s="862">
        <v>1850</v>
      </c>
      <c r="R79" s="817"/>
      <c r="S79" s="817"/>
      <c r="T79" s="817"/>
      <c r="U79" s="817"/>
      <c r="V79" s="817">
        <v>1815</v>
      </c>
      <c r="W79" s="817"/>
      <c r="X79" s="817"/>
      <c r="Y79" s="817"/>
      <c r="Z79" s="817"/>
      <c r="AA79" s="817">
        <v>35</v>
      </c>
      <c r="AB79" s="817"/>
      <c r="AC79" s="817"/>
      <c r="AD79" s="817"/>
      <c r="AE79" s="817"/>
      <c r="AF79" s="817">
        <v>35</v>
      </c>
      <c r="AG79" s="817"/>
      <c r="AH79" s="817"/>
      <c r="AI79" s="817"/>
      <c r="AJ79" s="817"/>
      <c r="AK79" s="817" t="s">
        <v>549</v>
      </c>
      <c r="AL79" s="817"/>
      <c r="AM79" s="817"/>
      <c r="AN79" s="817"/>
      <c r="AO79" s="817"/>
      <c r="AP79" s="817">
        <v>1018</v>
      </c>
      <c r="AQ79" s="817"/>
      <c r="AR79" s="817"/>
      <c r="AS79" s="817"/>
      <c r="AT79" s="817"/>
      <c r="AU79" s="817">
        <v>364</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545</v>
      </c>
      <c r="C80" s="860"/>
      <c r="D80" s="860"/>
      <c r="E80" s="860"/>
      <c r="F80" s="860"/>
      <c r="G80" s="860"/>
      <c r="H80" s="860"/>
      <c r="I80" s="860"/>
      <c r="J80" s="860"/>
      <c r="K80" s="860"/>
      <c r="L80" s="860"/>
      <c r="M80" s="860"/>
      <c r="N80" s="860"/>
      <c r="O80" s="860"/>
      <c r="P80" s="861"/>
      <c r="Q80" s="862">
        <v>8</v>
      </c>
      <c r="R80" s="817"/>
      <c r="S80" s="817"/>
      <c r="T80" s="817"/>
      <c r="U80" s="817"/>
      <c r="V80" s="817">
        <v>4</v>
      </c>
      <c r="W80" s="817"/>
      <c r="X80" s="817"/>
      <c r="Y80" s="817"/>
      <c r="Z80" s="817"/>
      <c r="AA80" s="817">
        <v>4</v>
      </c>
      <c r="AB80" s="817"/>
      <c r="AC80" s="817"/>
      <c r="AD80" s="817"/>
      <c r="AE80" s="817"/>
      <c r="AF80" s="817">
        <v>4</v>
      </c>
      <c r="AG80" s="817"/>
      <c r="AH80" s="817"/>
      <c r="AI80" s="817"/>
      <c r="AJ80" s="817"/>
      <c r="AK80" s="817" t="s">
        <v>549</v>
      </c>
      <c r="AL80" s="817"/>
      <c r="AM80" s="817"/>
      <c r="AN80" s="817"/>
      <c r="AO80" s="817"/>
      <c r="AP80" s="817" t="s">
        <v>549</v>
      </c>
      <c r="AQ80" s="817"/>
      <c r="AR80" s="817"/>
      <c r="AS80" s="817"/>
      <c r="AT80" s="817"/>
      <c r="AU80" s="817" t="s">
        <v>549</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546</v>
      </c>
      <c r="C81" s="860"/>
      <c r="D81" s="860"/>
      <c r="E81" s="860"/>
      <c r="F81" s="860"/>
      <c r="G81" s="860"/>
      <c r="H81" s="860"/>
      <c r="I81" s="860"/>
      <c r="J81" s="860"/>
      <c r="K81" s="860"/>
      <c r="L81" s="860"/>
      <c r="M81" s="860"/>
      <c r="N81" s="860"/>
      <c r="O81" s="860"/>
      <c r="P81" s="861"/>
      <c r="Q81" s="862">
        <v>198</v>
      </c>
      <c r="R81" s="817"/>
      <c r="S81" s="817"/>
      <c r="T81" s="817"/>
      <c r="U81" s="817"/>
      <c r="V81" s="817">
        <v>90</v>
      </c>
      <c r="W81" s="817"/>
      <c r="X81" s="817"/>
      <c r="Y81" s="817"/>
      <c r="Z81" s="817"/>
      <c r="AA81" s="817">
        <v>109</v>
      </c>
      <c r="AB81" s="817"/>
      <c r="AC81" s="817"/>
      <c r="AD81" s="817"/>
      <c r="AE81" s="817"/>
      <c r="AF81" s="817">
        <v>109</v>
      </c>
      <c r="AG81" s="817"/>
      <c r="AH81" s="817"/>
      <c r="AI81" s="817"/>
      <c r="AJ81" s="817"/>
      <c r="AK81" s="817" t="s">
        <v>549</v>
      </c>
      <c r="AL81" s="817"/>
      <c r="AM81" s="817"/>
      <c r="AN81" s="817"/>
      <c r="AO81" s="817"/>
      <c r="AP81" s="817" t="s">
        <v>549</v>
      </c>
      <c r="AQ81" s="817"/>
      <c r="AR81" s="817"/>
      <c r="AS81" s="817"/>
      <c r="AT81" s="817"/>
      <c r="AU81" s="817" t="s">
        <v>549</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547</v>
      </c>
      <c r="C82" s="860"/>
      <c r="D82" s="860"/>
      <c r="E82" s="860"/>
      <c r="F82" s="860"/>
      <c r="G82" s="860"/>
      <c r="H82" s="860"/>
      <c r="I82" s="860"/>
      <c r="J82" s="860"/>
      <c r="K82" s="860"/>
      <c r="L82" s="860"/>
      <c r="M82" s="860"/>
      <c r="N82" s="860"/>
      <c r="O82" s="860"/>
      <c r="P82" s="861"/>
      <c r="Q82" s="862">
        <v>191</v>
      </c>
      <c r="R82" s="817"/>
      <c r="S82" s="817"/>
      <c r="T82" s="817"/>
      <c r="U82" s="817"/>
      <c r="V82" s="817">
        <v>182</v>
      </c>
      <c r="W82" s="817"/>
      <c r="X82" s="817"/>
      <c r="Y82" s="817"/>
      <c r="Z82" s="817"/>
      <c r="AA82" s="817">
        <v>9</v>
      </c>
      <c r="AB82" s="817"/>
      <c r="AC82" s="817"/>
      <c r="AD82" s="817"/>
      <c r="AE82" s="817"/>
      <c r="AF82" s="817">
        <v>9</v>
      </c>
      <c r="AG82" s="817"/>
      <c r="AH82" s="817"/>
      <c r="AI82" s="817"/>
      <c r="AJ82" s="817"/>
      <c r="AK82" s="817" t="s">
        <v>549</v>
      </c>
      <c r="AL82" s="817"/>
      <c r="AM82" s="817"/>
      <c r="AN82" s="817"/>
      <c r="AO82" s="817"/>
      <c r="AP82" s="817" t="s">
        <v>549</v>
      </c>
      <c r="AQ82" s="817"/>
      <c r="AR82" s="817"/>
      <c r="AS82" s="817"/>
      <c r="AT82" s="817"/>
      <c r="AU82" s="817" t="s">
        <v>549</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t="s">
        <v>548</v>
      </c>
      <c r="C83" s="860"/>
      <c r="D83" s="860"/>
      <c r="E83" s="860"/>
      <c r="F83" s="860"/>
      <c r="G83" s="860"/>
      <c r="H83" s="860"/>
      <c r="I83" s="860"/>
      <c r="J83" s="860"/>
      <c r="K83" s="860"/>
      <c r="L83" s="860"/>
      <c r="M83" s="860"/>
      <c r="N83" s="860"/>
      <c r="O83" s="860"/>
      <c r="P83" s="861"/>
      <c r="Q83" s="862">
        <v>193752</v>
      </c>
      <c r="R83" s="817"/>
      <c r="S83" s="817"/>
      <c r="T83" s="817"/>
      <c r="U83" s="817"/>
      <c r="V83" s="817">
        <v>186919</v>
      </c>
      <c r="W83" s="817"/>
      <c r="X83" s="817"/>
      <c r="Y83" s="817"/>
      <c r="Z83" s="817"/>
      <c r="AA83" s="817">
        <v>6833</v>
      </c>
      <c r="AB83" s="817"/>
      <c r="AC83" s="817"/>
      <c r="AD83" s="817"/>
      <c r="AE83" s="817"/>
      <c r="AF83" s="817">
        <v>6833</v>
      </c>
      <c r="AG83" s="817"/>
      <c r="AH83" s="817"/>
      <c r="AI83" s="817"/>
      <c r="AJ83" s="817"/>
      <c r="AK83" s="817">
        <v>1270</v>
      </c>
      <c r="AL83" s="817"/>
      <c r="AM83" s="817"/>
      <c r="AN83" s="817"/>
      <c r="AO83" s="817"/>
      <c r="AP83" s="817" t="s">
        <v>549</v>
      </c>
      <c r="AQ83" s="817"/>
      <c r="AR83" s="817"/>
      <c r="AS83" s="817"/>
      <c r="AT83" s="817"/>
      <c r="AU83" s="817" t="s">
        <v>549</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7596</v>
      </c>
      <c r="AG88" s="828"/>
      <c r="AH88" s="828"/>
      <c r="AI88" s="828"/>
      <c r="AJ88" s="828"/>
      <c r="AK88" s="825"/>
      <c r="AL88" s="825"/>
      <c r="AM88" s="825"/>
      <c r="AN88" s="825"/>
      <c r="AO88" s="825"/>
      <c r="AP88" s="828">
        <v>1524</v>
      </c>
      <c r="AQ88" s="828"/>
      <c r="AR88" s="828"/>
      <c r="AS88" s="828"/>
      <c r="AT88" s="828"/>
      <c r="AU88" s="828">
        <v>682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0</v>
      </c>
      <c r="CX102" s="836"/>
      <c r="CY102" s="836"/>
      <c r="CZ102" s="836"/>
      <c r="DA102" s="879"/>
      <c r="DB102" s="878">
        <v>53</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1068577</v>
      </c>
      <c r="AB110" s="888"/>
      <c r="AC110" s="888"/>
      <c r="AD110" s="888"/>
      <c r="AE110" s="889"/>
      <c r="AF110" s="890">
        <v>1081569</v>
      </c>
      <c r="AG110" s="888"/>
      <c r="AH110" s="888"/>
      <c r="AI110" s="888"/>
      <c r="AJ110" s="889"/>
      <c r="AK110" s="890">
        <v>1096055</v>
      </c>
      <c r="AL110" s="888"/>
      <c r="AM110" s="888"/>
      <c r="AN110" s="888"/>
      <c r="AO110" s="889"/>
      <c r="AP110" s="891">
        <v>19.600000000000001</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10566115</v>
      </c>
      <c r="BR110" s="925"/>
      <c r="BS110" s="925"/>
      <c r="BT110" s="925"/>
      <c r="BU110" s="925"/>
      <c r="BV110" s="925">
        <v>10859084</v>
      </c>
      <c r="BW110" s="925"/>
      <c r="BX110" s="925"/>
      <c r="BY110" s="925"/>
      <c r="BZ110" s="925"/>
      <c r="CA110" s="925">
        <v>10836707</v>
      </c>
      <c r="CB110" s="925"/>
      <c r="CC110" s="925"/>
      <c r="CD110" s="925"/>
      <c r="CE110" s="925"/>
      <c r="CF110" s="939">
        <v>194.2</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408</v>
      </c>
      <c r="AB111" s="932"/>
      <c r="AC111" s="932"/>
      <c r="AD111" s="932"/>
      <c r="AE111" s="933"/>
      <c r="AF111" s="934" t="s">
        <v>408</v>
      </c>
      <c r="AG111" s="932"/>
      <c r="AH111" s="932"/>
      <c r="AI111" s="932"/>
      <c r="AJ111" s="933"/>
      <c r="AK111" s="934" t="s">
        <v>408</v>
      </c>
      <c r="AL111" s="932"/>
      <c r="AM111" s="932"/>
      <c r="AN111" s="932"/>
      <c r="AO111" s="933"/>
      <c r="AP111" s="935" t="s">
        <v>408</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92820</v>
      </c>
      <c r="BR111" s="918"/>
      <c r="BS111" s="918"/>
      <c r="BT111" s="918"/>
      <c r="BU111" s="918"/>
      <c r="BV111" s="918">
        <v>61880</v>
      </c>
      <c r="BW111" s="918"/>
      <c r="BX111" s="918"/>
      <c r="BY111" s="918"/>
      <c r="BZ111" s="918"/>
      <c r="CA111" s="918">
        <v>30940</v>
      </c>
      <c r="CB111" s="918"/>
      <c r="CC111" s="918"/>
      <c r="CD111" s="918"/>
      <c r="CE111" s="918"/>
      <c r="CF111" s="912">
        <v>0.6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4214799</v>
      </c>
      <c r="BR112" s="918"/>
      <c r="BS112" s="918"/>
      <c r="BT112" s="918"/>
      <c r="BU112" s="918"/>
      <c r="BV112" s="918">
        <v>4064585</v>
      </c>
      <c r="BW112" s="918"/>
      <c r="BX112" s="918"/>
      <c r="BY112" s="918"/>
      <c r="BZ112" s="918"/>
      <c r="CA112" s="918">
        <v>3975728</v>
      </c>
      <c r="CB112" s="918"/>
      <c r="CC112" s="918"/>
      <c r="CD112" s="918"/>
      <c r="CE112" s="918"/>
      <c r="CF112" s="912">
        <v>71.3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158139</v>
      </c>
      <c r="AB113" s="932"/>
      <c r="AC113" s="932"/>
      <c r="AD113" s="932"/>
      <c r="AE113" s="933"/>
      <c r="AF113" s="934">
        <v>194801</v>
      </c>
      <c r="AG113" s="932"/>
      <c r="AH113" s="932"/>
      <c r="AI113" s="932"/>
      <c r="AJ113" s="933"/>
      <c r="AK113" s="934">
        <v>213077</v>
      </c>
      <c r="AL113" s="932"/>
      <c r="AM113" s="932"/>
      <c r="AN113" s="932"/>
      <c r="AO113" s="933"/>
      <c r="AP113" s="935">
        <v>3.8</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709687</v>
      </c>
      <c r="BR113" s="918"/>
      <c r="BS113" s="918"/>
      <c r="BT113" s="918"/>
      <c r="BU113" s="918"/>
      <c r="BV113" s="918">
        <v>808534</v>
      </c>
      <c r="BW113" s="918"/>
      <c r="BX113" s="918"/>
      <c r="BY113" s="918"/>
      <c r="BZ113" s="918"/>
      <c r="CA113" s="918">
        <v>682316</v>
      </c>
      <c r="CB113" s="918"/>
      <c r="CC113" s="918"/>
      <c r="CD113" s="918"/>
      <c r="CE113" s="918"/>
      <c r="CF113" s="912">
        <v>12.2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177228</v>
      </c>
      <c r="AB114" s="957"/>
      <c r="AC114" s="957"/>
      <c r="AD114" s="957"/>
      <c r="AE114" s="958"/>
      <c r="AF114" s="959">
        <v>177459</v>
      </c>
      <c r="AG114" s="957"/>
      <c r="AH114" s="957"/>
      <c r="AI114" s="957"/>
      <c r="AJ114" s="958"/>
      <c r="AK114" s="959">
        <v>107567</v>
      </c>
      <c r="AL114" s="957"/>
      <c r="AM114" s="957"/>
      <c r="AN114" s="957"/>
      <c r="AO114" s="958"/>
      <c r="AP114" s="960">
        <v>1.9</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1185075</v>
      </c>
      <c r="BR114" s="918"/>
      <c r="BS114" s="918"/>
      <c r="BT114" s="918"/>
      <c r="BU114" s="918"/>
      <c r="BV114" s="918">
        <v>1137567</v>
      </c>
      <c r="BW114" s="918"/>
      <c r="BX114" s="918"/>
      <c r="BY114" s="918"/>
      <c r="BZ114" s="918"/>
      <c r="CA114" s="918">
        <v>1008586</v>
      </c>
      <c r="CB114" s="918"/>
      <c r="CC114" s="918"/>
      <c r="CD114" s="918"/>
      <c r="CE114" s="918"/>
      <c r="CF114" s="912">
        <v>18.100000000000001</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32920</v>
      </c>
      <c r="AB115" s="932"/>
      <c r="AC115" s="932"/>
      <c r="AD115" s="932"/>
      <c r="AE115" s="933"/>
      <c r="AF115" s="934">
        <v>32425</v>
      </c>
      <c r="AG115" s="932"/>
      <c r="AH115" s="932"/>
      <c r="AI115" s="932"/>
      <c r="AJ115" s="933"/>
      <c r="AK115" s="934">
        <v>31930</v>
      </c>
      <c r="AL115" s="932"/>
      <c r="AM115" s="932"/>
      <c r="AN115" s="932"/>
      <c r="AO115" s="933"/>
      <c r="AP115" s="935">
        <v>0.6</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v>29</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92820</v>
      </c>
      <c r="DH116" s="957"/>
      <c r="DI116" s="957"/>
      <c r="DJ116" s="957"/>
      <c r="DK116" s="958"/>
      <c r="DL116" s="959">
        <v>61880</v>
      </c>
      <c r="DM116" s="957"/>
      <c r="DN116" s="957"/>
      <c r="DO116" s="957"/>
      <c r="DP116" s="958"/>
      <c r="DQ116" s="959">
        <v>30940</v>
      </c>
      <c r="DR116" s="957"/>
      <c r="DS116" s="957"/>
      <c r="DT116" s="957"/>
      <c r="DU116" s="958"/>
      <c r="DV116" s="960">
        <v>0.6</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1436864</v>
      </c>
      <c r="AB117" s="964"/>
      <c r="AC117" s="964"/>
      <c r="AD117" s="964"/>
      <c r="AE117" s="965"/>
      <c r="AF117" s="963">
        <v>1486254</v>
      </c>
      <c r="AG117" s="964"/>
      <c r="AH117" s="964"/>
      <c r="AI117" s="964"/>
      <c r="AJ117" s="965"/>
      <c r="AK117" s="963">
        <v>1448658</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16768496</v>
      </c>
      <c r="BR118" s="984"/>
      <c r="BS118" s="984"/>
      <c r="BT118" s="984"/>
      <c r="BU118" s="984"/>
      <c r="BV118" s="984">
        <v>16931650</v>
      </c>
      <c r="BW118" s="984"/>
      <c r="BX118" s="984"/>
      <c r="BY118" s="984"/>
      <c r="BZ118" s="984"/>
      <c r="CA118" s="984">
        <v>16534277</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2029146</v>
      </c>
      <c r="BR119" s="925"/>
      <c r="BS119" s="925"/>
      <c r="BT119" s="925"/>
      <c r="BU119" s="925"/>
      <c r="BV119" s="925">
        <v>1994133</v>
      </c>
      <c r="BW119" s="925"/>
      <c r="BX119" s="925"/>
      <c r="BY119" s="925"/>
      <c r="BZ119" s="925"/>
      <c r="CA119" s="925">
        <v>1859963</v>
      </c>
      <c r="CB119" s="925"/>
      <c r="CC119" s="925"/>
      <c r="CD119" s="925"/>
      <c r="CE119" s="925"/>
      <c r="CF119" s="939">
        <v>33.299999999999997</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59</v>
      </c>
      <c r="BR120" s="918"/>
      <c r="BS120" s="918"/>
      <c r="BT120" s="918"/>
      <c r="BU120" s="918"/>
      <c r="BV120" s="918">
        <v>810</v>
      </c>
      <c r="BW120" s="918"/>
      <c r="BX120" s="918"/>
      <c r="BY120" s="918"/>
      <c r="BZ120" s="918"/>
      <c r="CA120" s="918">
        <v>629</v>
      </c>
      <c r="CB120" s="918"/>
      <c r="CC120" s="918"/>
      <c r="CD120" s="918"/>
      <c r="CE120" s="918"/>
      <c r="CF120" s="912">
        <v>0</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4195336</v>
      </c>
      <c r="DH120" s="925"/>
      <c r="DI120" s="925"/>
      <c r="DJ120" s="925"/>
      <c r="DK120" s="925"/>
      <c r="DL120" s="925">
        <v>4052936</v>
      </c>
      <c r="DM120" s="925"/>
      <c r="DN120" s="925"/>
      <c r="DO120" s="925"/>
      <c r="DP120" s="925"/>
      <c r="DQ120" s="925">
        <v>3963845</v>
      </c>
      <c r="DR120" s="925"/>
      <c r="DS120" s="925"/>
      <c r="DT120" s="925"/>
      <c r="DU120" s="925"/>
      <c r="DV120" s="926">
        <v>71</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9453206</v>
      </c>
      <c r="BR121" s="984"/>
      <c r="BS121" s="984"/>
      <c r="BT121" s="984"/>
      <c r="BU121" s="984"/>
      <c r="BV121" s="984">
        <v>9657941</v>
      </c>
      <c r="BW121" s="984"/>
      <c r="BX121" s="984"/>
      <c r="BY121" s="984"/>
      <c r="BZ121" s="984"/>
      <c r="CA121" s="984">
        <v>9681978</v>
      </c>
      <c r="CB121" s="984"/>
      <c r="CC121" s="984"/>
      <c r="CD121" s="984"/>
      <c r="CE121" s="984"/>
      <c r="CF121" s="1022">
        <v>173.5</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19463</v>
      </c>
      <c r="DH121" s="918"/>
      <c r="DI121" s="918"/>
      <c r="DJ121" s="918"/>
      <c r="DK121" s="918"/>
      <c r="DL121" s="918">
        <v>11649</v>
      </c>
      <c r="DM121" s="918"/>
      <c r="DN121" s="918"/>
      <c r="DO121" s="918"/>
      <c r="DP121" s="918"/>
      <c r="DQ121" s="918">
        <v>11883</v>
      </c>
      <c r="DR121" s="918"/>
      <c r="DS121" s="918"/>
      <c r="DT121" s="918"/>
      <c r="DU121" s="918"/>
      <c r="DV121" s="919">
        <v>0.2</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11482411</v>
      </c>
      <c r="BR122" s="1033"/>
      <c r="BS122" s="1033"/>
      <c r="BT122" s="1033"/>
      <c r="BU122" s="1033"/>
      <c r="BV122" s="1033">
        <v>11652884</v>
      </c>
      <c r="BW122" s="1033"/>
      <c r="BX122" s="1033"/>
      <c r="BY122" s="1033"/>
      <c r="BZ122" s="1033"/>
      <c r="CA122" s="1033">
        <v>11542570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32920</v>
      </c>
      <c r="AB123" s="957"/>
      <c r="AC123" s="957"/>
      <c r="AD123" s="957"/>
      <c r="AE123" s="958"/>
      <c r="AF123" s="959">
        <v>32425</v>
      </c>
      <c r="AG123" s="957"/>
      <c r="AH123" s="957"/>
      <c r="AI123" s="957"/>
      <c r="AJ123" s="958"/>
      <c r="AK123" s="959">
        <v>31930</v>
      </c>
      <c r="AL123" s="957"/>
      <c r="AM123" s="957"/>
      <c r="AN123" s="957"/>
      <c r="AO123" s="958"/>
      <c r="AP123" s="960">
        <v>0.6</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94.9</v>
      </c>
      <c r="BR123" s="1025"/>
      <c r="BS123" s="1025"/>
      <c r="BT123" s="1025"/>
      <c r="BU123" s="1025"/>
      <c r="BV123" s="1025">
        <v>95.7</v>
      </c>
      <c r="BW123" s="1025"/>
      <c r="BX123" s="1025"/>
      <c r="BY123" s="1025"/>
      <c r="BZ123" s="1025"/>
      <c r="CA123" s="1025">
        <v>89.4</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450</v>
      </c>
      <c r="AY127" s="885"/>
      <c r="AZ127" s="885"/>
      <c r="BA127" s="885"/>
      <c r="BB127" s="885"/>
      <c r="BC127" s="885"/>
      <c r="BD127" s="885"/>
      <c r="BE127" s="886"/>
      <c r="BF127" s="1039" t="s">
        <v>110</v>
      </c>
      <c r="BG127" s="1040"/>
      <c r="BH127" s="1040"/>
      <c r="BI127" s="1040"/>
      <c r="BJ127" s="1040"/>
      <c r="BK127" s="1040"/>
      <c r="BL127" s="1049"/>
      <c r="BM127" s="1039">
        <v>14.27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944</v>
      </c>
      <c r="AB128" s="1088"/>
      <c r="AC128" s="1088"/>
      <c r="AD128" s="1088"/>
      <c r="AE128" s="1089"/>
      <c r="AF128" s="1090">
        <v>717</v>
      </c>
      <c r="AG128" s="1088"/>
      <c r="AH128" s="1088"/>
      <c r="AI128" s="1088"/>
      <c r="AJ128" s="1089"/>
      <c r="AK128" s="1090">
        <v>384</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110</v>
      </c>
      <c r="BG128" s="1065"/>
      <c r="BH128" s="1065"/>
      <c r="BI128" s="1065"/>
      <c r="BJ128" s="1065"/>
      <c r="BK128" s="1065"/>
      <c r="BL128" s="1066"/>
      <c r="BM128" s="1064">
        <v>19.27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6308381</v>
      </c>
      <c r="AB129" s="957"/>
      <c r="AC129" s="957"/>
      <c r="AD129" s="957"/>
      <c r="AE129" s="958"/>
      <c r="AF129" s="959">
        <v>6288840</v>
      </c>
      <c r="AG129" s="957"/>
      <c r="AH129" s="957"/>
      <c r="AI129" s="957"/>
      <c r="AJ129" s="958"/>
      <c r="AK129" s="959">
        <v>6398835</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12.1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743582</v>
      </c>
      <c r="AB130" s="957"/>
      <c r="AC130" s="957"/>
      <c r="AD130" s="957"/>
      <c r="AE130" s="958"/>
      <c r="AF130" s="959">
        <v>775878</v>
      </c>
      <c r="AG130" s="957"/>
      <c r="AH130" s="957"/>
      <c r="AI130" s="957"/>
      <c r="AJ130" s="958"/>
      <c r="AK130" s="959">
        <v>819445</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89.4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5564799</v>
      </c>
      <c r="AB131" s="996"/>
      <c r="AC131" s="996"/>
      <c r="AD131" s="996"/>
      <c r="AE131" s="997"/>
      <c r="AF131" s="998">
        <v>5512962</v>
      </c>
      <c r="AG131" s="996"/>
      <c r="AH131" s="996"/>
      <c r="AI131" s="996"/>
      <c r="AJ131" s="997"/>
      <c r="AK131" s="998">
        <v>5579390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12.441383780000001</v>
      </c>
      <c r="AB132" s="1102"/>
      <c r="AC132" s="1102"/>
      <c r="AD132" s="1102"/>
      <c r="AE132" s="1103"/>
      <c r="AF132" s="1104">
        <v>12.872553809999999</v>
      </c>
      <c r="AG132" s="1102"/>
      <c r="AH132" s="1102"/>
      <c r="AI132" s="1102"/>
      <c r="AJ132" s="1103"/>
      <c r="AK132" s="1104">
        <v>11.270569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13.2</v>
      </c>
      <c r="AB133" s="1109"/>
      <c r="AC133" s="1109"/>
      <c r="AD133" s="1109"/>
      <c r="AE133" s="1110"/>
      <c r="AF133" s="1108">
        <v>12.7</v>
      </c>
      <c r="AG133" s="1109"/>
      <c r="AH133" s="1109"/>
      <c r="AI133" s="1109"/>
      <c r="AJ133" s="1110"/>
      <c r="AK133" s="1108">
        <v>12.1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1582580</v>
      </c>
      <c r="L9" s="264">
        <v>50776</v>
      </c>
      <c r="M9" s="265">
        <v>58739</v>
      </c>
      <c r="N9" s="266">
        <v>-13.6</v>
      </c>
    </row>
    <row r="10" spans="1:16">
      <c r="A10" s="248"/>
      <c r="B10" s="244"/>
      <c r="C10" s="244"/>
      <c r="D10" s="244"/>
      <c r="E10" s="244"/>
      <c r="F10" s="244"/>
      <c r="G10" s="1117" t="s">
        <v>472</v>
      </c>
      <c r="H10" s="1118"/>
      <c r="I10" s="1118"/>
      <c r="J10" s="1119"/>
      <c r="K10" s="267">
        <v>188990</v>
      </c>
      <c r="L10" s="268">
        <v>6064</v>
      </c>
      <c r="M10" s="269">
        <v>5215</v>
      </c>
      <c r="N10" s="270">
        <v>16.3</v>
      </c>
    </row>
    <row r="11" spans="1:16" ht="13.5" customHeight="1">
      <c r="A11" s="248"/>
      <c r="B11" s="244"/>
      <c r="C11" s="244"/>
      <c r="D11" s="244"/>
      <c r="E11" s="244"/>
      <c r="F11" s="244"/>
      <c r="G11" s="1117" t="s">
        <v>473</v>
      </c>
      <c r="H11" s="1118"/>
      <c r="I11" s="1118"/>
      <c r="J11" s="1119"/>
      <c r="K11" s="267">
        <v>386889</v>
      </c>
      <c r="L11" s="268">
        <v>12413</v>
      </c>
      <c r="M11" s="269">
        <v>7772</v>
      </c>
      <c r="N11" s="270">
        <v>59.7</v>
      </c>
    </row>
    <row r="12" spans="1:16" ht="13.5" customHeight="1">
      <c r="A12" s="248"/>
      <c r="B12" s="244"/>
      <c r="C12" s="244"/>
      <c r="D12" s="244"/>
      <c r="E12" s="244"/>
      <c r="F12" s="244"/>
      <c r="G12" s="1117" t="s">
        <v>474</v>
      </c>
      <c r="H12" s="1118"/>
      <c r="I12" s="1118"/>
      <c r="J12" s="1119"/>
      <c r="K12" s="267" t="s">
        <v>475</v>
      </c>
      <c r="L12" s="268" t="s">
        <v>475</v>
      </c>
      <c r="M12" s="269">
        <v>135</v>
      </c>
      <c r="N12" s="270" t="s">
        <v>475</v>
      </c>
    </row>
    <row r="13" spans="1:16" ht="13.5" customHeight="1">
      <c r="A13" s="248"/>
      <c r="B13" s="244"/>
      <c r="C13" s="244"/>
      <c r="D13" s="244"/>
      <c r="E13" s="244"/>
      <c r="F13" s="244"/>
      <c r="G13" s="1117" t="s">
        <v>476</v>
      </c>
      <c r="H13" s="1118"/>
      <c r="I13" s="1118"/>
      <c r="J13" s="1119"/>
      <c r="K13" s="267" t="s">
        <v>475</v>
      </c>
      <c r="L13" s="268" t="s">
        <v>475</v>
      </c>
      <c r="M13" s="269">
        <v>6</v>
      </c>
      <c r="N13" s="270" t="s">
        <v>475</v>
      </c>
    </row>
    <row r="14" spans="1:16" ht="13.5" customHeight="1">
      <c r="A14" s="248"/>
      <c r="B14" s="244"/>
      <c r="C14" s="244"/>
      <c r="D14" s="244"/>
      <c r="E14" s="244"/>
      <c r="F14" s="244"/>
      <c r="G14" s="1117" t="s">
        <v>477</v>
      </c>
      <c r="H14" s="1118"/>
      <c r="I14" s="1118"/>
      <c r="J14" s="1119"/>
      <c r="K14" s="267">
        <v>123565</v>
      </c>
      <c r="L14" s="268">
        <v>3964</v>
      </c>
      <c r="M14" s="269">
        <v>2905</v>
      </c>
      <c r="N14" s="270">
        <v>36.5</v>
      </c>
    </row>
    <row r="15" spans="1:16" ht="13.5" customHeight="1">
      <c r="A15" s="248"/>
      <c r="B15" s="244"/>
      <c r="C15" s="244"/>
      <c r="D15" s="244"/>
      <c r="E15" s="244"/>
      <c r="F15" s="244"/>
      <c r="G15" s="1117" t="s">
        <v>478</v>
      </c>
      <c r="H15" s="1118"/>
      <c r="I15" s="1118"/>
      <c r="J15" s="1119"/>
      <c r="K15" s="267">
        <v>40848</v>
      </c>
      <c r="L15" s="268">
        <v>1311</v>
      </c>
      <c r="M15" s="269">
        <v>1221</v>
      </c>
      <c r="N15" s="270">
        <v>7.4</v>
      </c>
    </row>
    <row r="16" spans="1:16">
      <c r="A16" s="248"/>
      <c r="B16" s="244"/>
      <c r="C16" s="244"/>
      <c r="D16" s="244"/>
      <c r="E16" s="244"/>
      <c r="F16" s="244"/>
      <c r="G16" s="1120" t="s">
        <v>479</v>
      </c>
      <c r="H16" s="1121"/>
      <c r="I16" s="1121"/>
      <c r="J16" s="1122"/>
      <c r="K16" s="268">
        <v>-174739</v>
      </c>
      <c r="L16" s="268">
        <v>-5606</v>
      </c>
      <c r="M16" s="269">
        <v>-6578</v>
      </c>
      <c r="N16" s="270">
        <v>-14.8</v>
      </c>
    </row>
    <row r="17" spans="1:16">
      <c r="A17" s="248"/>
      <c r="B17" s="244"/>
      <c r="C17" s="244"/>
      <c r="D17" s="244"/>
      <c r="E17" s="244"/>
      <c r="F17" s="244"/>
      <c r="G17" s="1120" t="s">
        <v>169</v>
      </c>
      <c r="H17" s="1121"/>
      <c r="I17" s="1121"/>
      <c r="J17" s="1122"/>
      <c r="K17" s="268">
        <v>2148133</v>
      </c>
      <c r="L17" s="268">
        <v>68921</v>
      </c>
      <c r="M17" s="269">
        <v>69416</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6.06</v>
      </c>
      <c r="L21" s="281">
        <v>6.74</v>
      </c>
      <c r="M21" s="282">
        <v>-0.68</v>
      </c>
      <c r="N21" s="249"/>
      <c r="O21" s="283"/>
      <c r="P21" s="279"/>
    </row>
    <row r="22" spans="1:16" s="284" customFormat="1">
      <c r="A22" s="279"/>
      <c r="B22" s="249"/>
      <c r="C22" s="249"/>
      <c r="D22" s="249"/>
      <c r="E22" s="249"/>
      <c r="F22" s="249"/>
      <c r="G22" s="1112" t="s">
        <v>485</v>
      </c>
      <c r="H22" s="1113"/>
      <c r="I22" s="1113"/>
      <c r="J22" s="1114"/>
      <c r="K22" s="285">
        <v>94.7</v>
      </c>
      <c r="L22" s="286">
        <v>96.7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1096055</v>
      </c>
      <c r="L32" s="294">
        <v>35166</v>
      </c>
      <c r="M32" s="295">
        <v>33867</v>
      </c>
      <c r="N32" s="296">
        <v>3.8</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5</v>
      </c>
      <c r="N34" s="296" t="s">
        <v>475</v>
      </c>
    </row>
    <row r="35" spans="1:16" ht="27" customHeight="1">
      <c r="A35" s="248"/>
      <c r="B35" s="244"/>
      <c r="C35" s="244"/>
      <c r="D35" s="244"/>
      <c r="E35" s="244"/>
      <c r="F35" s="244"/>
      <c r="G35" s="1128" t="s">
        <v>492</v>
      </c>
      <c r="H35" s="1129"/>
      <c r="I35" s="1129"/>
      <c r="J35" s="1130"/>
      <c r="K35" s="294">
        <v>213077</v>
      </c>
      <c r="L35" s="294">
        <v>6836</v>
      </c>
      <c r="M35" s="295">
        <v>10553</v>
      </c>
      <c r="N35" s="296">
        <v>-35.200000000000003</v>
      </c>
    </row>
    <row r="36" spans="1:16" ht="27" customHeight="1">
      <c r="A36" s="248"/>
      <c r="B36" s="244"/>
      <c r="C36" s="244"/>
      <c r="D36" s="244"/>
      <c r="E36" s="244"/>
      <c r="F36" s="244"/>
      <c r="G36" s="1128" t="s">
        <v>493</v>
      </c>
      <c r="H36" s="1129"/>
      <c r="I36" s="1129"/>
      <c r="J36" s="1130"/>
      <c r="K36" s="294">
        <v>107567</v>
      </c>
      <c r="L36" s="294">
        <v>3451</v>
      </c>
      <c r="M36" s="295">
        <v>2741</v>
      </c>
      <c r="N36" s="296">
        <v>25.9</v>
      </c>
    </row>
    <row r="37" spans="1:16" ht="13.5" customHeight="1">
      <c r="A37" s="248"/>
      <c r="B37" s="244"/>
      <c r="C37" s="244"/>
      <c r="D37" s="244"/>
      <c r="E37" s="244"/>
      <c r="F37" s="244"/>
      <c r="G37" s="1128" t="s">
        <v>494</v>
      </c>
      <c r="H37" s="1129"/>
      <c r="I37" s="1129"/>
      <c r="J37" s="1130"/>
      <c r="K37" s="294">
        <v>31930</v>
      </c>
      <c r="L37" s="294">
        <v>1024</v>
      </c>
      <c r="M37" s="295">
        <v>1442</v>
      </c>
      <c r="N37" s="296">
        <v>-29</v>
      </c>
    </row>
    <row r="38" spans="1:16" ht="27" customHeight="1">
      <c r="A38" s="248"/>
      <c r="B38" s="244"/>
      <c r="C38" s="244"/>
      <c r="D38" s="244"/>
      <c r="E38" s="244"/>
      <c r="F38" s="244"/>
      <c r="G38" s="1131" t="s">
        <v>495</v>
      </c>
      <c r="H38" s="1132"/>
      <c r="I38" s="1132"/>
      <c r="J38" s="1133"/>
      <c r="K38" s="297">
        <v>29</v>
      </c>
      <c r="L38" s="297">
        <v>1</v>
      </c>
      <c r="M38" s="298">
        <v>2</v>
      </c>
      <c r="N38" s="299">
        <v>-50</v>
      </c>
      <c r="O38" s="293"/>
    </row>
    <row r="39" spans="1:16">
      <c r="A39" s="248"/>
      <c r="B39" s="244"/>
      <c r="C39" s="244"/>
      <c r="D39" s="244"/>
      <c r="E39" s="244"/>
      <c r="F39" s="244"/>
      <c r="G39" s="1131" t="s">
        <v>496</v>
      </c>
      <c r="H39" s="1132"/>
      <c r="I39" s="1132"/>
      <c r="J39" s="1133"/>
      <c r="K39" s="300">
        <v>-384</v>
      </c>
      <c r="L39" s="300">
        <v>-12</v>
      </c>
      <c r="M39" s="301">
        <v>-3178</v>
      </c>
      <c r="N39" s="302">
        <v>-99.6</v>
      </c>
      <c r="O39" s="293"/>
    </row>
    <row r="40" spans="1:16" ht="27" customHeight="1">
      <c r="A40" s="248"/>
      <c r="B40" s="244"/>
      <c r="C40" s="244"/>
      <c r="D40" s="244"/>
      <c r="E40" s="244"/>
      <c r="F40" s="244"/>
      <c r="G40" s="1128" t="s">
        <v>497</v>
      </c>
      <c r="H40" s="1129"/>
      <c r="I40" s="1129"/>
      <c r="J40" s="1130"/>
      <c r="K40" s="300">
        <v>-819445</v>
      </c>
      <c r="L40" s="300">
        <v>-26291</v>
      </c>
      <c r="M40" s="301">
        <v>-30469</v>
      </c>
      <c r="N40" s="302">
        <v>-13.7</v>
      </c>
      <c r="O40" s="293"/>
    </row>
    <row r="41" spans="1:16">
      <c r="A41" s="248"/>
      <c r="B41" s="244"/>
      <c r="C41" s="244"/>
      <c r="D41" s="244"/>
      <c r="E41" s="244"/>
      <c r="F41" s="244"/>
      <c r="G41" s="1134" t="s">
        <v>279</v>
      </c>
      <c r="H41" s="1135"/>
      <c r="I41" s="1135"/>
      <c r="J41" s="1136"/>
      <c r="K41" s="294">
        <v>628829</v>
      </c>
      <c r="L41" s="300">
        <v>20175</v>
      </c>
      <c r="M41" s="301">
        <v>14963</v>
      </c>
      <c r="N41" s="302">
        <v>34.799999999999997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1984512</v>
      </c>
      <c r="J51" s="320">
        <v>63141</v>
      </c>
      <c r="K51" s="321">
        <v>77.5</v>
      </c>
      <c r="L51" s="322">
        <v>47258</v>
      </c>
      <c r="M51" s="323">
        <v>34.5</v>
      </c>
      <c r="N51" s="324">
        <v>43</v>
      </c>
    </row>
    <row r="52" spans="1:14">
      <c r="A52" s="248"/>
      <c r="B52" s="244"/>
      <c r="C52" s="244"/>
      <c r="D52" s="244"/>
      <c r="E52" s="244"/>
      <c r="F52" s="244"/>
      <c r="G52" s="325"/>
      <c r="H52" s="326" t="s">
        <v>508</v>
      </c>
      <c r="I52" s="327">
        <v>1705447</v>
      </c>
      <c r="J52" s="328">
        <v>54262</v>
      </c>
      <c r="K52" s="329">
        <v>62</v>
      </c>
      <c r="L52" s="330">
        <v>27842</v>
      </c>
      <c r="M52" s="331">
        <v>35.9</v>
      </c>
      <c r="N52" s="332">
        <v>26.1</v>
      </c>
    </row>
    <row r="53" spans="1:14">
      <c r="A53" s="248"/>
      <c r="B53" s="244"/>
      <c r="C53" s="244"/>
      <c r="D53" s="244"/>
      <c r="E53" s="244"/>
      <c r="F53" s="244"/>
      <c r="G53" s="310" t="s">
        <v>509</v>
      </c>
      <c r="H53" s="311"/>
      <c r="I53" s="319">
        <v>1213961</v>
      </c>
      <c r="J53" s="320">
        <v>38800</v>
      </c>
      <c r="K53" s="321">
        <v>-38.6</v>
      </c>
      <c r="L53" s="322">
        <v>49426</v>
      </c>
      <c r="M53" s="323">
        <v>4.5999999999999996</v>
      </c>
      <c r="N53" s="324">
        <v>-43.2</v>
      </c>
    </row>
    <row r="54" spans="1:14">
      <c r="A54" s="248"/>
      <c r="B54" s="244"/>
      <c r="C54" s="244"/>
      <c r="D54" s="244"/>
      <c r="E54" s="244"/>
      <c r="F54" s="244"/>
      <c r="G54" s="325"/>
      <c r="H54" s="326" t="s">
        <v>508</v>
      </c>
      <c r="I54" s="327">
        <v>1131743</v>
      </c>
      <c r="J54" s="328">
        <v>36172</v>
      </c>
      <c r="K54" s="329">
        <v>-33.299999999999997</v>
      </c>
      <c r="L54" s="330">
        <v>26568</v>
      </c>
      <c r="M54" s="331">
        <v>-4.5999999999999996</v>
      </c>
      <c r="N54" s="332">
        <v>-28.7</v>
      </c>
    </row>
    <row r="55" spans="1:14">
      <c r="A55" s="248"/>
      <c r="B55" s="244"/>
      <c r="C55" s="244"/>
      <c r="D55" s="244"/>
      <c r="E55" s="244"/>
      <c r="F55" s="244"/>
      <c r="G55" s="310" t="s">
        <v>510</v>
      </c>
      <c r="H55" s="311"/>
      <c r="I55" s="319">
        <v>1490818</v>
      </c>
      <c r="J55" s="320">
        <v>47984</v>
      </c>
      <c r="K55" s="321">
        <v>23.7</v>
      </c>
      <c r="L55" s="322">
        <v>42839</v>
      </c>
      <c r="M55" s="323">
        <v>-13.3</v>
      </c>
      <c r="N55" s="324">
        <v>37</v>
      </c>
    </row>
    <row r="56" spans="1:14">
      <c r="A56" s="248"/>
      <c r="B56" s="244"/>
      <c r="C56" s="244"/>
      <c r="D56" s="244"/>
      <c r="E56" s="244"/>
      <c r="F56" s="244"/>
      <c r="G56" s="325"/>
      <c r="H56" s="326" t="s">
        <v>508</v>
      </c>
      <c r="I56" s="327">
        <v>439236</v>
      </c>
      <c r="J56" s="328">
        <v>14137</v>
      </c>
      <c r="K56" s="329">
        <v>-60.9</v>
      </c>
      <c r="L56" s="330">
        <v>22027</v>
      </c>
      <c r="M56" s="331">
        <v>-17.100000000000001</v>
      </c>
      <c r="N56" s="332">
        <v>-43.8</v>
      </c>
    </row>
    <row r="57" spans="1:14">
      <c r="A57" s="248"/>
      <c r="B57" s="244"/>
      <c r="C57" s="244"/>
      <c r="D57" s="244"/>
      <c r="E57" s="244"/>
      <c r="F57" s="244"/>
      <c r="G57" s="310" t="s">
        <v>511</v>
      </c>
      <c r="H57" s="311"/>
      <c r="I57" s="319">
        <v>1416269</v>
      </c>
      <c r="J57" s="320">
        <v>45504</v>
      </c>
      <c r="K57" s="321">
        <v>-5.2</v>
      </c>
      <c r="L57" s="322">
        <v>46819</v>
      </c>
      <c r="M57" s="323">
        <v>9.3000000000000007</v>
      </c>
      <c r="N57" s="324">
        <v>-14.5</v>
      </c>
    </row>
    <row r="58" spans="1:14">
      <c r="A58" s="248"/>
      <c r="B58" s="244"/>
      <c r="C58" s="244"/>
      <c r="D58" s="244"/>
      <c r="E58" s="244"/>
      <c r="F58" s="244"/>
      <c r="G58" s="325"/>
      <c r="H58" s="326" t="s">
        <v>508</v>
      </c>
      <c r="I58" s="327">
        <v>450953</v>
      </c>
      <c r="J58" s="328">
        <v>14489</v>
      </c>
      <c r="K58" s="329">
        <v>2.5</v>
      </c>
      <c r="L58" s="330">
        <v>24121</v>
      </c>
      <c r="M58" s="331">
        <v>9.5</v>
      </c>
      <c r="N58" s="332">
        <v>-7</v>
      </c>
    </row>
    <row r="59" spans="1:14">
      <c r="A59" s="248"/>
      <c r="B59" s="244"/>
      <c r="C59" s="244"/>
      <c r="D59" s="244"/>
      <c r="E59" s="244"/>
      <c r="F59" s="244"/>
      <c r="G59" s="310" t="s">
        <v>512</v>
      </c>
      <c r="H59" s="311"/>
      <c r="I59" s="319">
        <v>1060956</v>
      </c>
      <c r="J59" s="320">
        <v>34040</v>
      </c>
      <c r="K59" s="321">
        <v>-25.2</v>
      </c>
      <c r="L59" s="322">
        <v>53270</v>
      </c>
      <c r="M59" s="323">
        <v>13.8</v>
      </c>
      <c r="N59" s="324">
        <v>-39</v>
      </c>
    </row>
    <row r="60" spans="1:14">
      <c r="A60" s="248"/>
      <c r="B60" s="244"/>
      <c r="C60" s="244"/>
      <c r="D60" s="244"/>
      <c r="E60" s="244"/>
      <c r="F60" s="244"/>
      <c r="G60" s="325"/>
      <c r="H60" s="326" t="s">
        <v>508</v>
      </c>
      <c r="I60" s="333">
        <v>545173</v>
      </c>
      <c r="J60" s="328">
        <v>17491</v>
      </c>
      <c r="K60" s="329">
        <v>20.7</v>
      </c>
      <c r="L60" s="330">
        <v>24316</v>
      </c>
      <c r="M60" s="331">
        <v>0.8</v>
      </c>
      <c r="N60" s="332">
        <v>19.899999999999999</v>
      </c>
    </row>
    <row r="61" spans="1:14">
      <c r="A61" s="248"/>
      <c r="B61" s="244"/>
      <c r="C61" s="244"/>
      <c r="D61" s="244"/>
      <c r="E61" s="244"/>
      <c r="F61" s="244"/>
      <c r="G61" s="310" t="s">
        <v>513</v>
      </c>
      <c r="H61" s="334"/>
      <c r="I61" s="335">
        <v>1433303</v>
      </c>
      <c r="J61" s="336">
        <v>45894</v>
      </c>
      <c r="K61" s="337">
        <v>6.4</v>
      </c>
      <c r="L61" s="338">
        <v>47922</v>
      </c>
      <c r="M61" s="339">
        <v>9.8000000000000007</v>
      </c>
      <c r="N61" s="324">
        <v>-3.4</v>
      </c>
    </row>
    <row r="62" spans="1:14">
      <c r="A62" s="248"/>
      <c r="B62" s="244"/>
      <c r="C62" s="244"/>
      <c r="D62" s="244"/>
      <c r="E62" s="244"/>
      <c r="F62" s="244"/>
      <c r="G62" s="325"/>
      <c r="H62" s="326" t="s">
        <v>508</v>
      </c>
      <c r="I62" s="327">
        <v>854510</v>
      </c>
      <c r="J62" s="328">
        <v>27310</v>
      </c>
      <c r="K62" s="329">
        <v>-1.8</v>
      </c>
      <c r="L62" s="330">
        <v>24975</v>
      </c>
      <c r="M62" s="331">
        <v>4.9000000000000004</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9.4600000000000009</v>
      </c>
      <c r="G47" s="12">
        <v>10.27</v>
      </c>
      <c r="H47" s="12">
        <v>10.039999999999999</v>
      </c>
      <c r="I47" s="12">
        <v>9.56</v>
      </c>
      <c r="J47" s="13">
        <v>8.25</v>
      </c>
    </row>
    <row r="48" spans="2:10" ht="57.75" customHeight="1">
      <c r="B48" s="14"/>
      <c r="C48" s="1139" t="s">
        <v>4</v>
      </c>
      <c r="D48" s="1139"/>
      <c r="E48" s="1140"/>
      <c r="F48" s="15">
        <v>5.92</v>
      </c>
      <c r="G48" s="16">
        <v>4.83</v>
      </c>
      <c r="H48" s="16">
        <v>6.49</v>
      </c>
      <c r="I48" s="16">
        <v>4.08</v>
      </c>
      <c r="J48" s="17">
        <v>4.2300000000000004</v>
      </c>
    </row>
    <row r="49" spans="2:10" ht="57.75" customHeight="1" thickBot="1">
      <c r="B49" s="18"/>
      <c r="C49" s="1141" t="s">
        <v>5</v>
      </c>
      <c r="D49" s="1141"/>
      <c r="E49" s="1142"/>
      <c r="F49" s="19" t="s">
        <v>520</v>
      </c>
      <c r="G49" s="20">
        <v>0.23</v>
      </c>
      <c r="H49" s="20">
        <v>1.39</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523</v>
      </c>
      <c r="D34" s="1149"/>
      <c r="E34" s="1150"/>
      <c r="F34" s="32">
        <v>10.33</v>
      </c>
      <c r="G34" s="33">
        <v>11.22</v>
      </c>
      <c r="H34" s="33">
        <v>12.79</v>
      </c>
      <c r="I34" s="33">
        <v>13.45</v>
      </c>
      <c r="J34" s="34">
        <v>13.46</v>
      </c>
      <c r="K34" s="22"/>
      <c r="L34" s="22"/>
      <c r="M34" s="22"/>
      <c r="N34" s="22"/>
      <c r="O34" s="22"/>
      <c r="P34" s="22"/>
    </row>
    <row r="35" spans="1:16" ht="39" customHeight="1">
      <c r="A35" s="22"/>
      <c r="B35" s="35"/>
      <c r="C35" s="1143" t="s">
        <v>524</v>
      </c>
      <c r="D35" s="1144"/>
      <c r="E35" s="1145"/>
      <c r="F35" s="36">
        <v>5.92</v>
      </c>
      <c r="G35" s="37">
        <v>4.83</v>
      </c>
      <c r="H35" s="37">
        <v>6.49</v>
      </c>
      <c r="I35" s="37">
        <v>4.08</v>
      </c>
      <c r="J35" s="38">
        <v>4.2300000000000004</v>
      </c>
      <c r="K35" s="22"/>
      <c r="L35" s="22"/>
      <c r="M35" s="22"/>
      <c r="N35" s="22"/>
      <c r="O35" s="22"/>
      <c r="P35" s="22"/>
    </row>
    <row r="36" spans="1:16" ht="39" customHeight="1">
      <c r="A36" s="22"/>
      <c r="B36" s="35"/>
      <c r="C36" s="1143" t="s">
        <v>525</v>
      </c>
      <c r="D36" s="1144"/>
      <c r="E36" s="1145"/>
      <c r="F36" s="36">
        <v>1.3</v>
      </c>
      <c r="G36" s="37">
        <v>1.51</v>
      </c>
      <c r="H36" s="37">
        <v>1.43</v>
      </c>
      <c r="I36" s="37">
        <v>2.63</v>
      </c>
      <c r="J36" s="38">
        <v>3.11</v>
      </c>
      <c r="K36" s="22"/>
      <c r="L36" s="22"/>
      <c r="M36" s="22"/>
      <c r="N36" s="22"/>
      <c r="O36" s="22"/>
      <c r="P36" s="22"/>
    </row>
    <row r="37" spans="1:16" ht="39" customHeight="1">
      <c r="A37" s="22"/>
      <c r="B37" s="35"/>
      <c r="C37" s="1143" t="s">
        <v>526</v>
      </c>
      <c r="D37" s="1144"/>
      <c r="E37" s="1145"/>
      <c r="F37" s="36">
        <v>1.41</v>
      </c>
      <c r="G37" s="37">
        <v>0.55000000000000004</v>
      </c>
      <c r="H37" s="37">
        <v>0.39</v>
      </c>
      <c r="I37" s="37">
        <v>0.57999999999999996</v>
      </c>
      <c r="J37" s="38">
        <v>0.56999999999999995</v>
      </c>
      <c r="K37" s="22"/>
      <c r="L37" s="22"/>
      <c r="M37" s="22"/>
      <c r="N37" s="22"/>
      <c r="O37" s="22"/>
      <c r="P37" s="22"/>
    </row>
    <row r="38" spans="1:16" ht="39" customHeight="1">
      <c r="A38" s="22"/>
      <c r="B38" s="35"/>
      <c r="C38" s="1143" t="s">
        <v>527</v>
      </c>
      <c r="D38" s="1144"/>
      <c r="E38" s="1145"/>
      <c r="F38" s="36">
        <v>0.23</v>
      </c>
      <c r="G38" s="37">
        <v>0.21</v>
      </c>
      <c r="H38" s="37">
        <v>0.19</v>
      </c>
      <c r="I38" s="37">
        <v>0.21</v>
      </c>
      <c r="J38" s="38">
        <v>0.19</v>
      </c>
      <c r="K38" s="22"/>
      <c r="L38" s="22"/>
      <c r="M38" s="22"/>
      <c r="N38" s="22"/>
      <c r="O38" s="22"/>
      <c r="P38" s="22"/>
    </row>
    <row r="39" spans="1:16" ht="39" customHeight="1">
      <c r="A39" s="22"/>
      <c r="B39" s="35"/>
      <c r="C39" s="1143" t="s">
        <v>528</v>
      </c>
      <c r="D39" s="1144"/>
      <c r="E39" s="1145"/>
      <c r="F39" s="36">
        <v>0.72</v>
      </c>
      <c r="G39" s="37">
        <v>0.82</v>
      </c>
      <c r="H39" s="37">
        <v>0.22</v>
      </c>
      <c r="I39" s="37">
        <v>0.22</v>
      </c>
      <c r="J39" s="38">
        <v>0.13</v>
      </c>
      <c r="K39" s="22"/>
      <c r="L39" s="22"/>
      <c r="M39" s="22"/>
      <c r="N39" s="22"/>
      <c r="O39" s="22"/>
      <c r="P39" s="22"/>
    </row>
    <row r="40" spans="1:16" ht="39" customHeight="1">
      <c r="A40" s="22"/>
      <c r="B40" s="35"/>
      <c r="C40" s="1143" t="s">
        <v>529</v>
      </c>
      <c r="D40" s="1144"/>
      <c r="E40" s="1145"/>
      <c r="F40" s="36">
        <v>0.03</v>
      </c>
      <c r="G40" s="37">
        <v>0.02</v>
      </c>
      <c r="H40" s="37">
        <v>0.02</v>
      </c>
      <c r="I40" s="37">
        <v>0.03</v>
      </c>
      <c r="J40" s="38">
        <v>0.03</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531</v>
      </c>
      <c r="D43" s="1147"/>
      <c r="E43" s="1148"/>
      <c r="F43" s="41">
        <v>0.02</v>
      </c>
      <c r="G43" s="42">
        <v>0</v>
      </c>
      <c r="H43" s="42">
        <v>0</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1062</v>
      </c>
      <c r="L45" s="60">
        <v>1054</v>
      </c>
      <c r="M45" s="60">
        <v>1069</v>
      </c>
      <c r="N45" s="60">
        <v>1082</v>
      </c>
      <c r="O45" s="61">
        <v>1096</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243</v>
      </c>
      <c r="L48" s="64">
        <v>203</v>
      </c>
      <c r="M48" s="64">
        <v>158</v>
      </c>
      <c r="N48" s="64">
        <v>195</v>
      </c>
      <c r="O48" s="65">
        <v>213</v>
      </c>
      <c r="P48" s="48"/>
      <c r="Q48" s="48"/>
      <c r="R48" s="48"/>
      <c r="S48" s="48"/>
      <c r="T48" s="48"/>
      <c r="U48" s="48"/>
    </row>
    <row r="49" spans="1:21" ht="30.75" customHeight="1">
      <c r="A49" s="48"/>
      <c r="B49" s="1161"/>
      <c r="C49" s="1162"/>
      <c r="D49" s="62"/>
      <c r="E49" s="1153" t="s">
        <v>15</v>
      </c>
      <c r="F49" s="1153"/>
      <c r="G49" s="1153"/>
      <c r="H49" s="1153"/>
      <c r="I49" s="1153"/>
      <c r="J49" s="1154"/>
      <c r="K49" s="63">
        <v>180</v>
      </c>
      <c r="L49" s="64">
        <v>178</v>
      </c>
      <c r="M49" s="64">
        <v>177</v>
      </c>
      <c r="N49" s="64">
        <v>177</v>
      </c>
      <c r="O49" s="65">
        <v>108</v>
      </c>
      <c r="P49" s="48"/>
      <c r="Q49" s="48"/>
      <c r="R49" s="48"/>
      <c r="S49" s="48"/>
      <c r="T49" s="48"/>
      <c r="U49" s="48"/>
    </row>
    <row r="50" spans="1:21" ht="30.75" customHeight="1">
      <c r="A50" s="48"/>
      <c r="B50" s="1161"/>
      <c r="C50" s="1162"/>
      <c r="D50" s="62"/>
      <c r="E50" s="1153" t="s">
        <v>16</v>
      </c>
      <c r="F50" s="1153"/>
      <c r="G50" s="1153"/>
      <c r="H50" s="1153"/>
      <c r="I50" s="1153"/>
      <c r="J50" s="1154"/>
      <c r="K50" s="63">
        <v>34</v>
      </c>
      <c r="L50" s="64">
        <v>33</v>
      </c>
      <c r="M50" s="64">
        <v>33</v>
      </c>
      <c r="N50" s="64">
        <v>32</v>
      </c>
      <c r="O50" s="65">
        <v>32</v>
      </c>
      <c r="P50" s="48"/>
      <c r="Q50" s="48"/>
      <c r="R50" s="48"/>
      <c r="S50" s="48"/>
      <c r="T50" s="48"/>
      <c r="U50" s="48"/>
    </row>
    <row r="51" spans="1:21" ht="30.75" customHeight="1">
      <c r="A51" s="48"/>
      <c r="B51" s="1163"/>
      <c r="C51" s="1164"/>
      <c r="D51" s="66"/>
      <c r="E51" s="1153" t="s">
        <v>17</v>
      </c>
      <c r="F51" s="1153"/>
      <c r="G51" s="1153"/>
      <c r="H51" s="1153"/>
      <c r="I51" s="1153"/>
      <c r="J51" s="1154"/>
      <c r="K51" s="63">
        <v>1</v>
      </c>
      <c r="L51" s="64" t="s">
        <v>475</v>
      </c>
      <c r="M51" s="64" t="s">
        <v>475</v>
      </c>
      <c r="N51" s="64" t="s">
        <v>475</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752</v>
      </c>
      <c r="L52" s="64">
        <v>740</v>
      </c>
      <c r="M52" s="64">
        <v>744</v>
      </c>
      <c r="N52" s="64">
        <v>778</v>
      </c>
      <c r="O52" s="65">
        <v>820</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768</v>
      </c>
      <c r="L53" s="69">
        <v>728</v>
      </c>
      <c r="M53" s="69">
        <v>693</v>
      </c>
      <c r="N53" s="69">
        <v>708</v>
      </c>
      <c r="O53" s="70">
        <v>629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10215</v>
      </c>
      <c r="J41" s="83">
        <v>10555</v>
      </c>
      <c r="K41" s="83">
        <v>10566</v>
      </c>
      <c r="L41" s="83">
        <v>10859</v>
      </c>
      <c r="M41" s="84">
        <v>10837</v>
      </c>
    </row>
    <row r="42" spans="2:13" ht="27.75" customHeight="1">
      <c r="B42" s="1169"/>
      <c r="C42" s="1170"/>
      <c r="D42" s="85"/>
      <c r="E42" s="1175" t="s">
        <v>25</v>
      </c>
      <c r="F42" s="1175"/>
      <c r="G42" s="1175"/>
      <c r="H42" s="1176"/>
      <c r="I42" s="86">
        <v>155</v>
      </c>
      <c r="J42" s="87">
        <v>124</v>
      </c>
      <c r="K42" s="87">
        <v>93</v>
      </c>
      <c r="L42" s="87">
        <v>62</v>
      </c>
      <c r="M42" s="88">
        <v>31</v>
      </c>
    </row>
    <row r="43" spans="2:13" ht="27.75" customHeight="1">
      <c r="B43" s="1169"/>
      <c r="C43" s="1170"/>
      <c r="D43" s="85"/>
      <c r="E43" s="1175" t="s">
        <v>26</v>
      </c>
      <c r="F43" s="1175"/>
      <c r="G43" s="1175"/>
      <c r="H43" s="1176"/>
      <c r="I43" s="86">
        <v>4613</v>
      </c>
      <c r="J43" s="87">
        <v>4688</v>
      </c>
      <c r="K43" s="87">
        <v>4215</v>
      </c>
      <c r="L43" s="87">
        <v>4065</v>
      </c>
      <c r="M43" s="88">
        <v>3976</v>
      </c>
    </row>
    <row r="44" spans="2:13" ht="27.75" customHeight="1">
      <c r="B44" s="1169"/>
      <c r="C44" s="1170"/>
      <c r="D44" s="85"/>
      <c r="E44" s="1175" t="s">
        <v>27</v>
      </c>
      <c r="F44" s="1175"/>
      <c r="G44" s="1175"/>
      <c r="H44" s="1176"/>
      <c r="I44" s="86">
        <v>1080</v>
      </c>
      <c r="J44" s="87">
        <v>837</v>
      </c>
      <c r="K44" s="87">
        <v>710</v>
      </c>
      <c r="L44" s="87">
        <v>809</v>
      </c>
      <c r="M44" s="88">
        <v>682</v>
      </c>
    </row>
    <row r="45" spans="2:13" ht="27.75" customHeight="1">
      <c r="B45" s="1169"/>
      <c r="C45" s="1170"/>
      <c r="D45" s="85"/>
      <c r="E45" s="1175" t="s">
        <v>28</v>
      </c>
      <c r="F45" s="1175"/>
      <c r="G45" s="1175"/>
      <c r="H45" s="1176"/>
      <c r="I45" s="86">
        <v>1238</v>
      </c>
      <c r="J45" s="87">
        <v>1188</v>
      </c>
      <c r="K45" s="87">
        <v>1185</v>
      </c>
      <c r="L45" s="87">
        <v>1138</v>
      </c>
      <c r="M45" s="88">
        <v>1009</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2129</v>
      </c>
      <c r="J49" s="87">
        <v>2198</v>
      </c>
      <c r="K49" s="87">
        <v>2029</v>
      </c>
      <c r="L49" s="87">
        <v>1994</v>
      </c>
      <c r="M49" s="88">
        <v>1860</v>
      </c>
    </row>
    <row r="50" spans="2:13" ht="27.75" customHeight="1">
      <c r="B50" s="1169"/>
      <c r="C50" s="1170"/>
      <c r="D50" s="85"/>
      <c r="E50" s="1175" t="s">
        <v>34</v>
      </c>
      <c r="F50" s="1175"/>
      <c r="G50" s="1175"/>
      <c r="H50" s="1176"/>
      <c r="I50" s="86">
        <v>0</v>
      </c>
      <c r="J50" s="87">
        <v>0</v>
      </c>
      <c r="K50" s="87">
        <v>0</v>
      </c>
      <c r="L50" s="87">
        <v>1</v>
      </c>
      <c r="M50" s="88">
        <v>1</v>
      </c>
    </row>
    <row r="51" spans="2:13" ht="27.75" customHeight="1">
      <c r="B51" s="1171"/>
      <c r="C51" s="1172"/>
      <c r="D51" s="85"/>
      <c r="E51" s="1175" t="s">
        <v>35</v>
      </c>
      <c r="F51" s="1175"/>
      <c r="G51" s="1175"/>
      <c r="H51" s="1176"/>
      <c r="I51" s="86">
        <v>8905</v>
      </c>
      <c r="J51" s="87">
        <v>8954</v>
      </c>
      <c r="K51" s="87">
        <v>9453</v>
      </c>
      <c r="L51" s="87">
        <v>9658</v>
      </c>
      <c r="M51" s="88">
        <v>9682</v>
      </c>
    </row>
    <row r="52" spans="2:13" ht="27.75" customHeight="1" thickBot="1">
      <c r="B52" s="1179" t="s">
        <v>36</v>
      </c>
      <c r="C52" s="1180"/>
      <c r="D52" s="90"/>
      <c r="E52" s="1181" t="s">
        <v>37</v>
      </c>
      <c r="F52" s="1181"/>
      <c r="G52" s="1181"/>
      <c r="H52" s="1182"/>
      <c r="I52" s="91">
        <v>6267</v>
      </c>
      <c r="J52" s="92">
        <v>6240</v>
      </c>
      <c r="K52" s="92">
        <v>5286</v>
      </c>
      <c r="L52" s="92">
        <v>5279</v>
      </c>
      <c r="M52" s="93">
        <v>4992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63141</v>
      </c>
      <c r="E3" s="116"/>
      <c r="F3" s="117">
        <v>47258</v>
      </c>
      <c r="G3" s="118"/>
      <c r="H3" s="119"/>
    </row>
    <row r="4" spans="1:8">
      <c r="A4" s="120"/>
      <c r="B4" s="121"/>
      <c r="C4" s="122"/>
      <c r="D4" s="123">
        <v>54262</v>
      </c>
      <c r="E4" s="124"/>
      <c r="F4" s="125">
        <v>27842</v>
      </c>
      <c r="G4" s="126"/>
      <c r="H4" s="127"/>
    </row>
    <row r="5" spans="1:8">
      <c r="A5" s="108" t="s">
        <v>509</v>
      </c>
      <c r="B5" s="113"/>
      <c r="C5" s="114"/>
      <c r="D5" s="115">
        <v>38800</v>
      </c>
      <c r="E5" s="116"/>
      <c r="F5" s="117">
        <v>49426</v>
      </c>
      <c r="G5" s="118"/>
      <c r="H5" s="119"/>
    </row>
    <row r="6" spans="1:8">
      <c r="A6" s="120"/>
      <c r="B6" s="121"/>
      <c r="C6" s="122"/>
      <c r="D6" s="123">
        <v>36172</v>
      </c>
      <c r="E6" s="124"/>
      <c r="F6" s="125">
        <v>26568</v>
      </c>
      <c r="G6" s="126"/>
      <c r="H6" s="127"/>
    </row>
    <row r="7" spans="1:8">
      <c r="A7" s="108" t="s">
        <v>510</v>
      </c>
      <c r="B7" s="113"/>
      <c r="C7" s="114"/>
      <c r="D7" s="115">
        <v>47984</v>
      </c>
      <c r="E7" s="116"/>
      <c r="F7" s="117">
        <v>42839</v>
      </c>
      <c r="G7" s="118"/>
      <c r="H7" s="119"/>
    </row>
    <row r="8" spans="1:8">
      <c r="A8" s="120"/>
      <c r="B8" s="121"/>
      <c r="C8" s="122"/>
      <c r="D8" s="123">
        <v>14137</v>
      </c>
      <c r="E8" s="124"/>
      <c r="F8" s="125">
        <v>22027</v>
      </c>
      <c r="G8" s="126"/>
      <c r="H8" s="127"/>
    </row>
    <row r="9" spans="1:8">
      <c r="A9" s="108" t="s">
        <v>511</v>
      </c>
      <c r="B9" s="113"/>
      <c r="C9" s="114"/>
      <c r="D9" s="115">
        <v>45504</v>
      </c>
      <c r="E9" s="116"/>
      <c r="F9" s="117">
        <v>46819</v>
      </c>
      <c r="G9" s="118"/>
      <c r="H9" s="119"/>
    </row>
    <row r="10" spans="1:8">
      <c r="A10" s="120"/>
      <c r="B10" s="121"/>
      <c r="C10" s="122"/>
      <c r="D10" s="123">
        <v>14489</v>
      </c>
      <c r="E10" s="124"/>
      <c r="F10" s="125">
        <v>24121</v>
      </c>
      <c r="G10" s="126"/>
      <c r="H10" s="127"/>
    </row>
    <row r="11" spans="1:8">
      <c r="A11" s="108" t="s">
        <v>512</v>
      </c>
      <c r="B11" s="113"/>
      <c r="C11" s="114"/>
      <c r="D11" s="115">
        <v>34040</v>
      </c>
      <c r="E11" s="116"/>
      <c r="F11" s="117">
        <v>53270</v>
      </c>
      <c r="G11" s="118"/>
      <c r="H11" s="119"/>
    </row>
    <row r="12" spans="1:8">
      <c r="A12" s="120"/>
      <c r="B12" s="121"/>
      <c r="C12" s="128"/>
      <c r="D12" s="123">
        <v>17491</v>
      </c>
      <c r="E12" s="124"/>
      <c r="F12" s="125">
        <v>24316</v>
      </c>
      <c r="G12" s="126"/>
      <c r="H12" s="127"/>
    </row>
    <row r="13" spans="1:8">
      <c r="A13" s="108"/>
      <c r="B13" s="113"/>
      <c r="C13" s="129"/>
      <c r="D13" s="130">
        <v>45894</v>
      </c>
      <c r="E13" s="131"/>
      <c r="F13" s="132">
        <v>47922</v>
      </c>
      <c r="G13" s="133"/>
      <c r="H13" s="119"/>
    </row>
    <row r="14" spans="1:8">
      <c r="A14" s="120"/>
      <c r="B14" s="121"/>
      <c r="C14" s="122"/>
      <c r="D14" s="123">
        <v>27310</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5.92</v>
      </c>
      <c r="C19" s="134">
        <f>ROUND(VALUE(SUBSTITUTE(実質収支比率等に係る経年分析!G$48,"▲","-")),2)</f>
        <v>4.83</v>
      </c>
      <c r="D19" s="134">
        <f>ROUND(VALUE(SUBSTITUTE(実質収支比率等に係る経年分析!H$48,"▲","-")),2)</f>
        <v>6.49</v>
      </c>
      <c r="E19" s="134">
        <f>ROUND(VALUE(SUBSTITUTE(実質収支比率等に係る経年分析!I$48,"▲","-")),2)</f>
        <v>4.08</v>
      </c>
      <c r="F19" s="134">
        <f>ROUND(VALUE(SUBSTITUTE(実質収支比率等に係る経年分析!J$48,"▲","-")),2)</f>
        <v>4.2300000000000004</v>
      </c>
    </row>
    <row r="20" spans="1:11">
      <c r="A20" s="134" t="s">
        <v>42</v>
      </c>
      <c r="B20" s="134">
        <f>ROUND(VALUE(SUBSTITUTE(実質収支比率等に係る経年分析!F$47,"▲","-")),2)</f>
        <v>9.4600000000000009</v>
      </c>
      <c r="C20" s="134">
        <f>ROUND(VALUE(SUBSTITUTE(実質収支比率等に係る経年分析!G$47,"▲","-")),2)</f>
        <v>10.27</v>
      </c>
      <c r="D20" s="134">
        <f>ROUND(VALUE(SUBSTITUTE(実質収支比率等に係る経年分析!H$47,"▲","-")),2)</f>
        <v>10.039999999999999</v>
      </c>
      <c r="E20" s="134">
        <f>ROUND(VALUE(SUBSTITUTE(実質収支比率等に係る経年分析!I$47,"▲","-")),2)</f>
        <v>9.56</v>
      </c>
      <c r="F20" s="134">
        <f>ROUND(VALUE(SUBSTITUTE(実質収支比率等に係る経年分析!J$47,"▲","-")),2)</f>
        <v>8.25</v>
      </c>
    </row>
    <row r="21" spans="1:11">
      <c r="A21" s="134" t="s">
        <v>43</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-2.92</v>
      </c>
      <c r="F21" s="134">
        <f>IF(ISNUMBER(VALUE(SUBSTITUTE(実質収支比率等に係る経年分析!J$49,"▲","-"))),ROUND(VALUE(SUBSTITUTE(実質収支比率等に係る経年分析!J$49,"▲","-")),2),NA())</f>
        <v>-0.93</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介護保険特別会計（保険勘定）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0.55000000000000004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752</v>
      </c>
      <c r="E42" s="136"/>
      <c r="F42" s="136"/>
      <c r="G42" s="136">
        <f>'実質公債費比率（分子）の構造'!L$52</f>
        <v>740</v>
      </c>
      <c r="H42" s="136"/>
      <c r="I42" s="136"/>
      <c r="J42" s="136">
        <f>'実質公債費比率（分子）の構造'!M$52</f>
        <v>744</v>
      </c>
      <c r="K42" s="136"/>
      <c r="L42" s="136"/>
      <c r="M42" s="136">
        <f>'実質公債費比率（分子）の構造'!N$52</f>
        <v>778</v>
      </c>
      <c r="N42" s="136"/>
      <c r="O42" s="136"/>
      <c r="P42" s="136">
        <f>'実質公債費比率（分子）の構造'!O$52</f>
        <v>820</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34</v>
      </c>
      <c r="C44" s="136"/>
      <c r="D44" s="136"/>
      <c r="E44" s="136">
        <f>'実質公債費比率（分子）の構造'!L$50</f>
        <v>33</v>
      </c>
      <c r="F44" s="136"/>
      <c r="G44" s="136"/>
      <c r="H44" s="136">
        <f>'実質公債費比率（分子）の構造'!M$50</f>
        <v>33</v>
      </c>
      <c r="I44" s="136"/>
      <c r="J44" s="136"/>
      <c r="K44" s="136">
        <f>'実質公債費比率（分子）の構造'!N$50</f>
        <v>32</v>
      </c>
      <c r="L44" s="136"/>
      <c r="M44" s="136"/>
      <c r="N44" s="136">
        <f>'実質公債費比率（分子）の構造'!O$50</f>
        <v>32</v>
      </c>
      <c r="O44" s="136"/>
      <c r="P44" s="136"/>
    </row>
    <row r="45" spans="1:16">
      <c r="A45" s="136" t="s">
        <v>53</v>
      </c>
      <c r="B45" s="136">
        <f>'実質公債費比率（分子）の構造'!K$49</f>
        <v>180</v>
      </c>
      <c r="C45" s="136"/>
      <c r="D45" s="136"/>
      <c r="E45" s="136">
        <f>'実質公債費比率（分子）の構造'!L$49</f>
        <v>178</v>
      </c>
      <c r="F45" s="136"/>
      <c r="G45" s="136"/>
      <c r="H45" s="136">
        <f>'実質公債費比率（分子）の構造'!M$49</f>
        <v>177</v>
      </c>
      <c r="I45" s="136"/>
      <c r="J45" s="136"/>
      <c r="K45" s="136">
        <f>'実質公債費比率（分子）の構造'!N$49</f>
        <v>177</v>
      </c>
      <c r="L45" s="136"/>
      <c r="M45" s="136"/>
      <c r="N45" s="136">
        <f>'実質公債費比率（分子）の構造'!O$49</f>
        <v>108</v>
      </c>
      <c r="O45" s="136"/>
      <c r="P45" s="136"/>
    </row>
    <row r="46" spans="1:16">
      <c r="A46" s="136" t="s">
        <v>54</v>
      </c>
      <c r="B46" s="136">
        <f>'実質公債費比率（分子）の構造'!K$48</f>
        <v>243</v>
      </c>
      <c r="C46" s="136"/>
      <c r="D46" s="136"/>
      <c r="E46" s="136">
        <f>'実質公債費比率（分子）の構造'!L$48</f>
        <v>203</v>
      </c>
      <c r="F46" s="136"/>
      <c r="G46" s="136"/>
      <c r="H46" s="136">
        <f>'実質公債費比率（分子）の構造'!M$48</f>
        <v>158</v>
      </c>
      <c r="I46" s="136"/>
      <c r="J46" s="136"/>
      <c r="K46" s="136">
        <f>'実質公債費比率（分子）の構造'!N$48</f>
        <v>195</v>
      </c>
      <c r="L46" s="136"/>
      <c r="M46" s="136"/>
      <c r="N46" s="136">
        <f>'実質公債費比率（分子）の構造'!O$48</f>
        <v>213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1062</v>
      </c>
      <c r="C49" s="136"/>
      <c r="D49" s="136"/>
      <c r="E49" s="136">
        <f>'実質公債費比率（分子）の構造'!L$45</f>
        <v>1054</v>
      </c>
      <c r="F49" s="136"/>
      <c r="G49" s="136"/>
      <c r="H49" s="136">
        <f>'実質公債費比率（分子）の構造'!M$45</f>
        <v>1069</v>
      </c>
      <c r="I49" s="136"/>
      <c r="J49" s="136"/>
      <c r="K49" s="136">
        <f>'実質公債費比率（分子）の構造'!N$45</f>
        <v>1082</v>
      </c>
      <c r="L49" s="136"/>
      <c r="M49" s="136"/>
      <c r="N49" s="136">
        <f>'実質公債費比率（分子）の構造'!O$45</f>
        <v>1096</v>
      </c>
      <c r="O49" s="136"/>
      <c r="P49" s="136"/>
    </row>
    <row r="50" spans="1:16">
      <c r="A50" s="136" t="s">
        <v>58</v>
      </c>
      <c r="B50" s="136" t="e">
        <f>NA()</f>
        <v>#N/A</v>
      </c>
      <c r="C50" s="136">
        <f>IF(ISNUMBER('実質公債費比率（分子）の構造'!K$53),'実質公債費比率（分子）の構造'!K$53,NA())</f>
        <v>768</v>
      </c>
      <c r="D50" s="136" t="e">
        <f>NA()</f>
        <v>#N/A</v>
      </c>
      <c r="E50" s="136" t="e">
        <f>NA()</f>
        <v>#N/A</v>
      </c>
      <c r="F50" s="136">
        <f>IF(ISNUMBER('実質公債費比率（分子）の構造'!L$53),'実質公債費比率（分子）の構造'!L$53,NA())</f>
        <v>728</v>
      </c>
      <c r="G50" s="136" t="e">
        <f>NA()</f>
        <v>#N/A</v>
      </c>
      <c r="H50" s="136" t="e">
        <f>NA()</f>
        <v>#N/A</v>
      </c>
      <c r="I50" s="136">
        <f>IF(ISNUMBER('実質公債費比率（分子）の構造'!M$53),'実質公債費比率（分子）の構造'!M$53,NA())</f>
        <v>693</v>
      </c>
      <c r="J50" s="136" t="e">
        <f>NA()</f>
        <v>#N/A</v>
      </c>
      <c r="K50" s="136" t="e">
        <f>NA()</f>
        <v>#N/A</v>
      </c>
      <c r="L50" s="136">
        <f>IF(ISNUMBER('実質公債費比率（分子）の構造'!N$53),'実質公債費比率（分子）の構造'!N$53,NA())</f>
        <v>708</v>
      </c>
      <c r="M50" s="136" t="e">
        <f>NA()</f>
        <v>#N/A</v>
      </c>
      <c r="N50" s="136" t="e">
        <f>NA()</f>
        <v>#N/A</v>
      </c>
      <c r="O50" s="136">
        <f>IF(ISNUMBER('実質公債費比率（分子）の構造'!O$53),'実質公債費比率（分子）の構造'!O$53,NA())</f>
        <v>629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8905</v>
      </c>
      <c r="E56" s="135"/>
      <c r="F56" s="135"/>
      <c r="G56" s="135">
        <f>'将来負担比率（分子）の構造'!J$51</f>
        <v>8954</v>
      </c>
      <c r="H56" s="135"/>
      <c r="I56" s="135"/>
      <c r="J56" s="135">
        <f>'将来負担比率（分子）の構造'!K$51</f>
        <v>9453</v>
      </c>
      <c r="K56" s="135"/>
      <c r="L56" s="135"/>
      <c r="M56" s="135">
        <f>'将来負担比率（分子）の構造'!L$51</f>
        <v>9658</v>
      </c>
      <c r="N56" s="135"/>
      <c r="O56" s="135"/>
      <c r="P56" s="135">
        <f>'将来負担比率（分子）の構造'!M$51</f>
        <v>9682</v>
      </c>
    </row>
    <row r="57" spans="1:16">
      <c r="A57" s="135" t="s">
        <v>34</v>
      </c>
      <c r="B57" s="135"/>
      <c r="C57" s="135"/>
      <c r="D57" s="135">
        <f>'将来負担比率（分子）の構造'!I$50</f>
        <v>0</v>
      </c>
      <c r="E57" s="135"/>
      <c r="F57" s="135"/>
      <c r="G57" s="135">
        <f>'将来負担比率（分子）の構造'!J$50</f>
        <v>0</v>
      </c>
      <c r="H57" s="135"/>
      <c r="I57" s="135"/>
      <c r="J57" s="135">
        <f>'将来負担比率（分子）の構造'!K$50</f>
        <v>0</v>
      </c>
      <c r="K57" s="135"/>
      <c r="L57" s="135"/>
      <c r="M57" s="135">
        <f>'将来負担比率（分子）の構造'!L$50</f>
        <v>1</v>
      </c>
      <c r="N57" s="135"/>
      <c r="O57" s="135"/>
      <c r="P57" s="135">
        <f>'将来負担比率（分子）の構造'!M$50</f>
        <v>1</v>
      </c>
    </row>
    <row r="58" spans="1:16">
      <c r="A58" s="135" t="s">
        <v>33</v>
      </c>
      <c r="B58" s="135"/>
      <c r="C58" s="135"/>
      <c r="D58" s="135">
        <f>'将来負担比率（分子）の構造'!I$49</f>
        <v>2129</v>
      </c>
      <c r="E58" s="135"/>
      <c r="F58" s="135"/>
      <c r="G58" s="135">
        <f>'将来負担比率（分子）の構造'!J$49</f>
        <v>2198</v>
      </c>
      <c r="H58" s="135"/>
      <c r="I58" s="135"/>
      <c r="J58" s="135">
        <f>'将来負担比率（分子）の構造'!K$49</f>
        <v>2029</v>
      </c>
      <c r="K58" s="135"/>
      <c r="L58" s="135"/>
      <c r="M58" s="135">
        <f>'将来負担比率（分子）の構造'!L$49</f>
        <v>1994</v>
      </c>
      <c r="N58" s="135"/>
      <c r="O58" s="135"/>
      <c r="P58" s="135">
        <f>'将来負担比率（分子）の構造'!M$49</f>
        <v>1860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1238</v>
      </c>
      <c r="C62" s="135"/>
      <c r="D62" s="135"/>
      <c r="E62" s="135">
        <f>'将来負担比率（分子）の構造'!J$45</f>
        <v>1188</v>
      </c>
      <c r="F62" s="135"/>
      <c r="G62" s="135"/>
      <c r="H62" s="135">
        <f>'将来負担比率（分子）の構造'!K$45</f>
        <v>1185</v>
      </c>
      <c r="I62" s="135"/>
      <c r="J62" s="135"/>
      <c r="K62" s="135">
        <f>'将来負担比率（分子）の構造'!L$45</f>
        <v>1138</v>
      </c>
      <c r="L62" s="135"/>
      <c r="M62" s="135"/>
      <c r="N62" s="135">
        <f>'将来負担比率（分子）の構造'!M$45</f>
        <v>1009</v>
      </c>
      <c r="O62" s="135"/>
      <c r="P62" s="135"/>
    </row>
    <row r="63" spans="1:16">
      <c r="A63" s="135" t="s">
        <v>27</v>
      </c>
      <c r="B63" s="135">
        <f>'将来負担比率（分子）の構造'!I$44</f>
        <v>1080</v>
      </c>
      <c r="C63" s="135"/>
      <c r="D63" s="135"/>
      <c r="E63" s="135">
        <f>'将来負担比率（分子）の構造'!J$44</f>
        <v>837</v>
      </c>
      <c r="F63" s="135"/>
      <c r="G63" s="135"/>
      <c r="H63" s="135">
        <f>'将来負担比率（分子）の構造'!K$44</f>
        <v>710</v>
      </c>
      <c r="I63" s="135"/>
      <c r="J63" s="135"/>
      <c r="K63" s="135">
        <f>'将来負担比率（分子）の構造'!L$44</f>
        <v>809</v>
      </c>
      <c r="L63" s="135"/>
      <c r="M63" s="135"/>
      <c r="N63" s="135">
        <f>'将来負担比率（分子）の構造'!M$44</f>
        <v>682</v>
      </c>
      <c r="O63" s="135"/>
      <c r="P63" s="135"/>
    </row>
    <row r="64" spans="1:16">
      <c r="A64" s="135" t="s">
        <v>26</v>
      </c>
      <c r="B64" s="135">
        <f>'将来負担比率（分子）の構造'!I$43</f>
        <v>4613</v>
      </c>
      <c r="C64" s="135"/>
      <c r="D64" s="135"/>
      <c r="E64" s="135">
        <f>'将来負担比率（分子）の構造'!J$43</f>
        <v>4688</v>
      </c>
      <c r="F64" s="135"/>
      <c r="G64" s="135"/>
      <c r="H64" s="135">
        <f>'将来負担比率（分子）の構造'!K$43</f>
        <v>4215</v>
      </c>
      <c r="I64" s="135"/>
      <c r="J64" s="135"/>
      <c r="K64" s="135">
        <f>'将来負担比率（分子）の構造'!L$43</f>
        <v>4065</v>
      </c>
      <c r="L64" s="135"/>
      <c r="M64" s="135"/>
      <c r="N64" s="135">
        <f>'将来負担比率（分子）の構造'!M$43</f>
        <v>3976</v>
      </c>
      <c r="O64" s="135"/>
      <c r="P64" s="135"/>
    </row>
    <row r="65" spans="1:16">
      <c r="A65" s="135" t="s">
        <v>25</v>
      </c>
      <c r="B65" s="135">
        <f>'将来負担比率（分子）の構造'!I$42</f>
        <v>155</v>
      </c>
      <c r="C65" s="135"/>
      <c r="D65" s="135"/>
      <c r="E65" s="135">
        <f>'将来負担比率（分子）の構造'!J$42</f>
        <v>124</v>
      </c>
      <c r="F65" s="135"/>
      <c r="G65" s="135"/>
      <c r="H65" s="135">
        <f>'将来負担比率（分子）の構造'!K$42</f>
        <v>93</v>
      </c>
      <c r="I65" s="135"/>
      <c r="J65" s="135"/>
      <c r="K65" s="135">
        <f>'将来負担比率（分子）の構造'!L$42</f>
        <v>62</v>
      </c>
      <c r="L65" s="135"/>
      <c r="M65" s="135"/>
      <c r="N65" s="135">
        <f>'将来負担比率（分子）の構造'!M$42</f>
        <v>31</v>
      </c>
      <c r="O65" s="135"/>
      <c r="P65" s="135"/>
    </row>
    <row r="66" spans="1:16">
      <c r="A66" s="135" t="s">
        <v>24</v>
      </c>
      <c r="B66" s="135">
        <f>'将来負担比率（分子）の構造'!I$41</f>
        <v>10215</v>
      </c>
      <c r="C66" s="135"/>
      <c r="D66" s="135"/>
      <c r="E66" s="135">
        <f>'将来負担比率（分子）の構造'!J$41</f>
        <v>10555</v>
      </c>
      <c r="F66" s="135"/>
      <c r="G66" s="135"/>
      <c r="H66" s="135">
        <f>'将来負担比率（分子）の構造'!K$41</f>
        <v>10566</v>
      </c>
      <c r="I66" s="135"/>
      <c r="J66" s="135"/>
      <c r="K66" s="135">
        <f>'将来負担比率（分子）の構造'!L$41</f>
        <v>10859</v>
      </c>
      <c r="L66" s="135"/>
      <c r="M66" s="135"/>
      <c r="N66" s="135">
        <f>'将来負担比率（分子）の構造'!M$41</f>
        <v>10837</v>
      </c>
      <c r="O66" s="135"/>
      <c r="P66" s="135"/>
    </row>
    <row r="67" spans="1:16">
      <c r="A67" s="135" t="s">
        <v>62</v>
      </c>
      <c r="B67" s="135" t="e">
        <f>NA()</f>
        <v>#N/A</v>
      </c>
      <c r="C67" s="135">
        <f>IF(ISNUMBER('将来負担比率（分子）の構造'!I$52), IF('将来負担比率（分子）の構造'!I$52 &lt; 0, 0, '将来負担比率（分子）の構造'!I$52), NA())</f>
        <v>6267</v>
      </c>
      <c r="D67" s="135" t="e">
        <f>NA()</f>
        <v>#N/A</v>
      </c>
      <c r="E67" s="135" t="e">
        <f>NA()</f>
        <v>#N/A</v>
      </c>
      <c r="F67" s="135">
        <f>IF(ISNUMBER('将来負担比率（分子）の構造'!J$52), IF('将来負担比率（分子）の構造'!J$52 &lt; 0, 0, '将来負担比率（分子）の構造'!J$52), NA())</f>
        <v>6240</v>
      </c>
      <c r="G67" s="135" t="e">
        <f>NA()</f>
        <v>#N/A</v>
      </c>
      <c r="H67" s="135" t="e">
        <f>NA()</f>
        <v>#N/A</v>
      </c>
      <c r="I67" s="135">
        <f>IF(ISNUMBER('将来負担比率（分子）の構造'!K$52), IF('将来負担比率（分子）の構造'!K$52 &lt; 0, 0, '将来負担比率（分子）の構造'!K$52), NA())</f>
        <v>5286</v>
      </c>
      <c r="J67" s="135" t="e">
        <f>NA()</f>
        <v>#N/A</v>
      </c>
      <c r="K67" s="135" t="e">
        <f>NA()</f>
        <v>#N/A</v>
      </c>
      <c r="L67" s="135">
        <f>IF(ISNUMBER('将来負担比率（分子）の構造'!L$52), IF('将来負担比率（分子）の構造'!L$52 &lt; 0, 0, '将来負担比率（分子）の構造'!L$52), NA())</f>
        <v>5279</v>
      </c>
      <c r="M67" s="135" t="e">
        <f>NA()</f>
        <v>#N/A</v>
      </c>
      <c r="N67" s="135" t="e">
        <f>NA()</f>
        <v>#N/A</v>
      </c>
      <c r="O67" s="135">
        <f>IF(ISNUMBER('将来負担比率（分子）の構造'!M$52), IF('将来負担比率（分子）の構造'!M$52 &lt; 0, 0, '将来負担比率（分子）の構造'!M$52), NA())</f>
        <v>4992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2015-04-19T02:25:00Z</cp:lastPrinted>
  <dcterms:created xsi:type="dcterms:W3CDTF">2015-02-17T07:35:40Z</dcterms:created>
  <dcterms:modified xsi:type="dcterms:W3CDTF">2015-05-06T23:38:07Z</dcterms:modified>
  <cp:category/>
</cp:coreProperties>
</file>