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AM38" i="9"/>
  <c r="C38" i="9"/>
  <c r="CO37" i="9"/>
  <c r="BW37" i="9"/>
  <c r="AM37" i="9"/>
  <c r="CO36" i="9"/>
  <c r="BW36" i="9"/>
  <c r="AM36" i="9"/>
  <c r="CO35" i="9"/>
  <c r="BW35" i="9"/>
  <c r="AM35" i="9"/>
  <c r="C35" i="9"/>
  <c r="C36" i="9" s="1"/>
  <c r="CO34" i="9"/>
  <c r="BW34" i="9"/>
  <c r="C34" i="9"/>
  <c r="U34" i="9" l="1"/>
  <c r="U35" i="9" s="1"/>
  <c r="U36" i="9" s="1"/>
  <c r="U37" i="9" s="1"/>
  <c r="U38" i="9" s="1"/>
  <c r="U39" i="9" s="1"/>
  <c r="C37"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<sst xmlns="http://schemas.openxmlformats.org/spreadsheetml/2006/main" count="1087" uniqueCount="550">
  <si>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</si>
  <si>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</si>
  <si>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</si>
  <si>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</si>
  <si>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</si>
  <si>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</si>
  <si>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</si>
  <si>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</si>
  <si>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</si>
  <si>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</si>
  <si>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</si>
  <si>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</si>
  <si>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</si>
  <si>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</si>
  <si>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</si>
  <si>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</si>
  <si>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</si>
  <si>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</si>
  <si>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</si>
  <si>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</si>
  <si>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</si>
  <si>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</si>
  <si>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</si>
  <si>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</si>
  <si>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</si>
  <si>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</si>
  <si>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</si>
  <si>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</si>
  <si>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</si>
  <si>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</si>
  <si>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</si>
  <si>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</si>
  <si>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</si>
  <si>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</si>
  <si>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</si>
  <si>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</si>
  <si>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</si>
  <si>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</si>
  <si>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</si>
  <si>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</si>
  <si>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</si>
  <si>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</si>
  <si>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</si>
  <si>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</si>
  <si>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</si>
  <si>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</si>
  <si>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</si>
  <si>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</si>
  <si>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</si>
  <si>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</si>
  <si>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</si>
  <si>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</si>
  <si>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</si>
  <si>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</si>
  <si>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</si>
  <si>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</si>
  <si>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</si>
  <si>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</si>
  <si>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</si>
  <si>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</si>
  <si>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</si>
  <si>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</si>
  <si>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</si>
  <si>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</si>
  <si>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</si>
  <si>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</si>
  <si>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</si>
  <si>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</si>
  <si>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</si>
  <si>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</si>
  <si>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</si>
  <si>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</si>
  <si>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</si>
  <si>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</si>
  <si>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</si>
  <si>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</si>
  <si>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</si>
  <si>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</si>
  <si>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</si>
  <si>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</si>
  <si>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</si>
  <si>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</si>
  <si>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</si>
  <si>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</si>
  <si>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</si>
  <si>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</si>
  <si>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</si>
  <si>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</si>
  <si>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</si>
  <si>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</si>
  <si>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</si>
  <si>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</si>
  <si>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</si>
  <si>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</si>
  <si>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</si>
  <si>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</si>
  <si>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</si>
  <si>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</si>
  <si>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</si>
  <si>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</si>
  <si>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</si>
  <si>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</si>
  <si>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</si>
  <si>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</si>
  <si>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</si>
  <si>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</si>
  <si>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</si>
  <si>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</si>
  <si>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</si>
  <si>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</si>
  <si>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</si>
  <si>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</si>
  <si>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</si>
  <si>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</si>
  <si>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</si>
  <si>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</si>
  <si>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</si>
  <si>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</si>
  <si>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</si>
  <si>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</si>
  <si>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</si>
  <si>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</si>
  <si>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</si>
  <si>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</si>
  <si>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</si>
  <si>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</si>
  <si>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</si>
  <si>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</si>
  <si>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</si>
  <si>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</si>
  <si>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</si>
  <si>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</si>
  <si>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</si>
  <si>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</si>
  <si>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</si>
  <si>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</si>
  <si>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</si>
  <si>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</si>
  <si>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</si>
  <si>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</si>
  <si>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</si>
  <si>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</si>
  <si>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</si>
  <si>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</si>
  <si>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</si>
  <si>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</si>
  <si>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</si>
  <si>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</si>
  <si>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</si>
  <si>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</si>
  <si>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</si>
  <si>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</si>
  <si>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</si>
  <si>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</si>
  <si>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</si>
  <si>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</si>
  <si>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</si>
  <si>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</si>
  <si>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</si>
  <si>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</si>
  <si>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</si>
  <si>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</si>
  <si>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</si>
  <si>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</si>
  <si>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</si>
  <si>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</si>
  <si>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</si>
  <si>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</si>
  <si>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</si>
  <si>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</si>
  <si>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</si>
  <si>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</si>
  <si>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</si>
  <si>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</si>
  <si>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</si>
  <si>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</si>
  <si>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</si>
  <si>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</si>
  <si>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</si>
  <si>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</si>
  <si>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</si>
  <si>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</si>
  <si>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</si>
  <si>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</si>
  <si>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</si>
  <si>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</si>
  <si>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</si>
  <si>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</si>
  <si>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</si>
  <si>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</si>
  <si>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</si>
  <si>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</si>
  <si>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</si>
  <si>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</si>
  <si>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</si>
  <si>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</si>
  <si>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</si>
  <si>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</si>
  <si>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</si>
  <si>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</si>
  <si>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</si>
  <si>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</si>
  <si>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</si>
  <si>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</si>
  <si>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</si>
  <si>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</si>
  <si>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</si>
  <si>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</si>
  <si>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</si>
  <si>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</si>
  <si>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</si>
  <si>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</si>
  <si>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</si>
  <si>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</si>
  <si>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</si>
  <si>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</si>
  <si>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</si>
  <si>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</si>
  <si>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</si>
  <si>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</si>
  <si>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</si>
  <si>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</si>
  <si>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</si>
  <si>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</si>
  <si>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</si>
  <si>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</si>
  <si>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</si>
  <si>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</si>
  <si>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</si>
  <si>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</si>
  <si>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</si>
  <si>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</si>
  <si>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</si>
  <si>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</si>
  <si>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</si>
  <si>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</si>
  <si>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</si>
  <si>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</si>
  <si>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</si>
  <si>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</si>
  <si>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</si>
  <si>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</si>
  <si>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</si>
  <si>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</si>
  <si>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</si>
  <si>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</si>
  <si>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</si>
  <si>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</si>
  <si>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</si>
  <si>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</si>
  <si>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</si>
  <si>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</si>
  <si>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</si>
  <si>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</si>
  <si>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</si>
  <si>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</si>
  <si>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</si>
  <si>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</si>
  <si>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</si>
  <si>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</si>
  <si>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</si>
  <si>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</si>
  <si>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</si>
  <si>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</si>
  <si>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</si>
  <si>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</si>
  <si>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</si>
  <si>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</si>
  <si>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</si>
  <si>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</si>
  <si>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</si>
  <si>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</si>
  <si>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</si>
  <si>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</si>
  <si>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</si>
  <si>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</si>
  <si>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</si>
  <si>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</si>
  <si>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</si>
  <si>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</si>
  <si>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</si>
  <si>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</si>
  <si>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</si>
  <si>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</si>
  <si>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</si>
  <si>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</si>
  <si>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</si>
  <si>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</si>
  <si>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</si>
  <si>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</si>
  <si>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</si>
  <si>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</si>
  <si>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</si>
  <si>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</si>
  <si>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</si>
  <si>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</si>
  <si>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</si>
  <si>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</si>
  <si>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</si>
  <si>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</si>
  <si>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</si>
  <si>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</si>
  <si>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</si>
  <si>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</si>
  <si>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</si>
  <si>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</si>
  <si>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</si>
  <si>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</si>
  <si>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</si>
  <si>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</si>
  <si>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</si>
  <si>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</si>
  <si>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</si>
  <si>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</si>
  <si>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</si>
  <si>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</si>
  <si>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</si>
  <si>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</si>
  <si>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</si>
  <si>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</si>
  <si>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</si>
  <si>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</si>
  <si>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</si>
  <si>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</si>
  <si>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</si>
  <si>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</si>
  <si>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</si>
  <si>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</si>
  <si>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</si>
  <si>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</si>
  <si>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</si>
  <si>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</si>
  <si>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</si>
  <si>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</si>
  <si>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</si>
  <si>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</si>
  <si>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</si>
  <si>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</si>
  <si>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</si>
  <si>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</si>
  <si>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</si>
  <si>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</si>
  <si>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</si>
  <si>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</si>
  <si>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</si>
  <si>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</si>
  <si>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</si>
  <si>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</si>
  <si>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</si>
  <si>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</si>
  <si>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</si>
  <si>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</si>
  <si>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</si>
  <si>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</si>
  <si>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</si>
  <si>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</si>
  <si>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</si>
  <si>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</si>
  <si>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</si>
  <si>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</si>
  <si>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</si>
  <si>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</si>
  <si>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</si>
  <si>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</si>
  <si>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</si>
  <si>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</si>
  <si>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</si>
  <si>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</si>
  <si>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</si>
  <si>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</si>
  <si>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</si>
  <si>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</si>
  <si>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</si>
  <si>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</si>
  <si>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</si>
  <si>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</si>
  <si>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</si>
  <si>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</si>
  <si>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</si>
  <si>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</si>
  <si>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</si>
  <si>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</si>
  <si>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</si>
  <si>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</si>
  <si>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</si>
  <si>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</si>
  <si>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</si>
  <si>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</si>
  <si>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</si>
  <si>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</si>
  <si>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</si>
  <si>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</si>
  <si>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</si>
  <si>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</si>
  <si>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</si>
  <si>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</si>
  <si>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</si>
  <si>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</si>
  <si>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</si>
  <si>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</si>
  <si>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</si>
  <si>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</si>
  <si>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</si>
  <si>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</si>
  <si>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</si>
  <si>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</si>
  <si>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</si>
  <si>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</si>
  <si>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</si>
  <si>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</si>
  <si>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</si>
  <si>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</si>
  <si>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</si>
  <si>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</si>
  <si>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</si>
  <si>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</si>
  <si>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</si>
  <si>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</si>
  <si>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</si>
  <si>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</si>
  <si>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</si>
  <si>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</si>
  <si>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</si>
  <si>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</si>
  <si>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</si>
  <si>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</si>
  <si>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</si>
  <si>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</si>
  <si>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</si>
  <si>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</si>
  <si>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</si>
  <si>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</si>
  <si>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</si>
  <si>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</si>
  <si>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</si>
  <si>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</si>
  <si>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</si>
  <si>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</si>
  <si>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</si>
  <si>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</si>
  <si>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</si>
  <si>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</si>
  <si>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</si>
  <si>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</si>
  <si>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</si>
  <si>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</si>
  <si>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</si>
  <si>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</si>
  <si>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</si>
  <si>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</si>
  <si>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</si>
  <si>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</si>
  <si>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</si>
  <si>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</si>
  <si>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</si>
  <si>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</si>
  <si>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</si>
  <si>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</si>
  <si>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</si>
  <si>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</si>
  <si>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</si>
  <si>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</si>
  <si>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</si>
  <si>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</si>
  <si>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</si>
  <si>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</si>
  <si>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</si>
  <si>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</si>
  <si>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</si>
  <si>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</si>
  <si>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</si>
  <si>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</si>
  <si>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</si>
  <si>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</si>
  <si>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</si>
  <si>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</si>
  <si>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</si>
  <si>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</si>
  <si>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</si>
  <si>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</si>
  <si>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</si>
  <si>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</si>
  <si>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</si>
  <si>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</si>
  <si>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</si>
  <si>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</si>
  <si>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</si>
  <si>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</si>
  <si>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</si>
  <si>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</si>
  <si>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</si>
  <si>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</si>
  <si>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</si>
  <si>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</si>
  <si>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</si>
  <si>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</si>
  <si>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</si>
  <si>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</si>
  <si>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</si>
  <si>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</si>
  <si>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</si>
  <si>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</si>
  <si>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</si>
  <si>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</si>
  <si>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</si>
  <si>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</si>
  <si>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</si>
  <si>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</si>
  <si>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</si>
  <si>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</si>
  <si>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</si>
  <si>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</si>
  <si>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</si>
  <si>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</si>
  <si>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</si>
  <si>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</si>
  <si>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</si>
  <si>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</si>
  <si>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</si>
  <si>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</si>
  <si>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</si>
  <si>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</si>
  <si>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</si>
  <si>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</si>
  <si>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</si>
  <si>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</si>
  <si>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</si>
  <si>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</si>
  <si>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</si>
  <si>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1.41</t>
  </si>
  <si>
    <t>上水道事業会計</t>
  </si>
  <si>
    <t>一般会計</t>
  </si>
  <si>
    <t>船舶事業会計</t>
  </si>
  <si>
    <t>国民健康保険事業会計</t>
  </si>
  <si>
    <t>特別養護老人ホーム事業会計</t>
  </si>
  <si>
    <t>介護保険事業会計</t>
  </si>
  <si>
    <t>公共下水道事業会計</t>
  </si>
  <si>
    <t>住宅新築資金等貸付事業会計</t>
  </si>
  <si>
    <t>その他会計（赤字）</t>
  </si>
  <si>
    <t>その他会計（黒字）</t>
  </si>
  <si>
    <t>-</t>
    <phoneticPr fontId="2"/>
  </si>
  <si>
    <t>-</t>
    <phoneticPr fontId="2"/>
  </si>
  <si>
    <t>-</t>
    <phoneticPr fontId="2"/>
  </si>
  <si>
    <t>愛媛県市町総合事務組合</t>
    <rPh sb="0" eb="3">
      <t>エヒメケン</t>
    </rPh>
    <rPh sb="3" eb="5">
      <t>シチョウ</t>
    </rPh>
    <rPh sb="5" eb="7">
      <t>ソウゴウ</t>
    </rPh>
    <rPh sb="7" eb="9">
      <t>ジム</t>
    </rPh>
    <rPh sb="9" eb="11">
      <t>クミアイ</t>
    </rPh>
    <phoneticPr fontId="2"/>
  </si>
  <si>
    <t>愛媛県地方税滞納整理機構</t>
    <rPh sb="0" eb="3">
      <t>エヒメケン</t>
    </rPh>
    <rPh sb="3" eb="5">
      <t>チホウ</t>
    </rPh>
    <rPh sb="5" eb="6">
      <t>ゼイ</t>
    </rPh>
    <rPh sb="6" eb="8">
      <t>タイノウ</t>
    </rPh>
    <rPh sb="8" eb="10">
      <t>セイリ</t>
    </rPh>
    <rPh sb="10" eb="12">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</si>
  <si>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</si>
  <si>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株式会社いわぎ物産センター</t>
    <rPh sb="0" eb="4">
      <t>カブシキカイシャ</t>
    </rPh>
    <rPh sb="7" eb="9">
      <t>ブッサン</t>
    </rPh>
    <phoneticPr fontId="2"/>
  </si>
  <si>
    <t>株式会社いきなスポレク</t>
    <rPh sb="0" eb="2">
      <t>カブシキ</t>
    </rPh>
    <rPh sb="2" eb="4">
      <t>カイシャ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</si>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</sst>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454136</c:v>
                </c:pt>
                <c:pt idx="1">
                  <c:v>602788</c:v>
                </c:pt>
                <c:pt idx="2">
                  <c:v>299114</c:v>
                </c:pt>
                <c:pt idx="3">
                  <c:v>193058</c:v>
                </c:pt>
                <c:pt idx="4">
                  <c:v>237279</c:v>
                </c:pt>
              </c:numCache>
            </c:numRef>
          </c:val>
          <c:smooth val="0"/>
        </c:ser>
        <c:dLbls>
          <c:showLegendKey val="0"/>
          <c:showVal val="0"/>
          <c:showCatName val="0"/>
          <c:showSerName val="0"/>
          <c:showPercent val="0"/>
          <c:showBubbleSize val="0"/>
        </c:dLbls>
        <c:marker val="1"/>
        <c:smooth val="0"/>
        <c:axId val="140273536"/>
        <c:axId val="140275712"/>
      </c:lineChart>
      <c:catAx>
        <c:axId val="140273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75712"/>
        <c:crosses val="autoZero"/>
        <c:auto val="1"/>
        <c:lblAlgn val="ctr"/>
        <c:lblOffset val="100"/>
        <c:tickLblSkip val="1"/>
        <c:tickMarkSkip val="1"/>
        <c:noMultiLvlLbl val="0"/>
      </c:catAx>
      <c:valAx>
        <c:axId val="14027571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7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4.6100000000000003</c:v>
                </c:pt>
                <c:pt idx="1">
                  <c:v>9.91</c:v>
                </c:pt>
                <c:pt idx="2">
                  <c:v>9.2799999999999994</c:v>
                </c:pt>
                <c:pt idx="3">
                  <c:v>8.01</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25.29</c:v>
                </c:pt>
                <c:pt idx="1">
                  <c:v>26.86</c:v>
                </c:pt>
                <c:pt idx="2">
                  <c:v>35.35</c:v>
                </c:pt>
                <c:pt idx="3">
                  <c:v>35.92</c:v>
                </c:pt>
                <c:pt idx="4">
                  <c:v>36.1</c:v>
                </c:pt>
              </c:numCache>
            </c:numRef>
          </c:val>
        </c:ser>
        <c:dLbls>
          <c:showLegendKey val="0"/>
          <c:showVal val="0"/>
          <c:showCatName val="0"/>
          <c:showSerName val="0"/>
          <c:showPercent val="0"/>
          <c:showBubbleSize val="0"/>
        </c:dLbls>
        <c:gapWidth val="250"/>
        <c:overlap val="100"/>
        <c:axId val="140878592"/>
        <c:axId val="1408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3.99</c:v>
                </c:pt>
                <c:pt idx="1">
                  <c:v>8.82</c:v>
                </c:pt>
                <c:pt idx="2">
                  <c:v>6.47</c:v>
                </c:pt>
                <c:pt idx="3">
                  <c:v>-1.41</c:v>
                </c:pt>
                <c:pt idx="4">
                  <c:v>0.49</c:v>
                </c:pt>
              </c:numCache>
            </c:numRef>
          </c:val>
          <c:smooth val="0"/>
        </c:ser>
        <c:dLbls>
          <c:showLegendKey val="0"/>
          <c:showVal val="0"/>
          <c:showCatName val="0"/>
          <c:showSerName val="0"/>
          <c:showPercent val="0"/>
          <c:showBubbleSize val="0"/>
        </c:dLbls>
        <c:marker val="1"/>
        <c:smooth val="0"/>
        <c:axId val="140878592"/>
        <c:axId val="140880512"/>
      </c:lineChart>
      <c:catAx>
        <c:axId val="1408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80512"/>
        <c:crosses val="autoZero"/>
        <c:auto val="1"/>
        <c:lblAlgn val="ctr"/>
        <c:lblOffset val="100"/>
        <c:tickLblSkip val="1"/>
        <c:tickMarkSkip val="1"/>
        <c:noMultiLvlLbl val="0"/>
      </c:catAx>
      <c:valAx>
        <c:axId val="1408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7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0.34</c:v>
                </c:pt>
                <c:pt idx="4">
                  <c:v>#N/A</c:v>
                </c:pt>
                <c:pt idx="5">
                  <c:v>0.28000000000000003</c:v>
                </c:pt>
                <c:pt idx="6">
                  <c:v>#N/A</c:v>
                </c:pt>
                <c:pt idx="7">
                  <c:v>0.18</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0.1</c:v>
                </c:pt>
                <c:pt idx="4">
                  <c:v>#N/A</c:v>
                </c:pt>
                <c:pt idx="5">
                  <c:v>0.24</c:v>
                </c:pt>
                <c:pt idx="6">
                  <c:v>#N/A</c:v>
                </c:pt>
                <c:pt idx="7">
                  <c:v>0.04</c:v>
                </c:pt>
                <c:pt idx="8">
                  <c:v>#N/A</c:v>
                </c:pt>
                <c:pt idx="9">
                  <c:v>0.04</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0.39</c:v>
                </c:pt>
                <c:pt idx="2">
                  <c:v>#N/A</c:v>
                </c:pt>
                <c:pt idx="3">
                  <c:v>0.02</c:v>
                </c:pt>
                <c:pt idx="4">
                  <c:v>#N/A</c:v>
                </c:pt>
                <c:pt idx="5">
                  <c:v>0.03</c:v>
                </c:pt>
                <c:pt idx="6">
                  <c:v>#N/A</c:v>
                </c:pt>
                <c:pt idx="7">
                  <c:v>0.05</c:v>
                </c:pt>
                <c:pt idx="8">
                  <c:v>#N/A</c:v>
                </c:pt>
                <c:pt idx="9">
                  <c:v>0.05</c:v>
                </c:pt>
              </c:numCache>
            </c:numRef>
          </c:val>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0.13</c:v>
                </c:pt>
                <c:pt idx="4">
                  <c:v>#N/A</c:v>
                </c:pt>
                <c:pt idx="5">
                  <c:v>0.63</c:v>
                </c:pt>
                <c:pt idx="6">
                  <c:v>#N/A</c:v>
                </c:pt>
                <c:pt idx="7">
                  <c:v>0.17</c:v>
                </c:pt>
                <c:pt idx="8">
                  <c:v>#N/A</c:v>
                </c:pt>
                <c:pt idx="9">
                  <c:v>0.13</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0.5</c:v>
                </c:pt>
                <c:pt idx="4">
                  <c:v>#N/A</c:v>
                </c:pt>
                <c:pt idx="5">
                  <c:v>0.46</c:v>
                </c:pt>
                <c:pt idx="6">
                  <c:v>#N/A</c:v>
                </c:pt>
                <c:pt idx="7">
                  <c:v>0.5</c:v>
                </c:pt>
                <c:pt idx="8">
                  <c:v>#N/A</c:v>
                </c:pt>
                <c:pt idx="9">
                  <c:v>0.24</c:v>
                </c:pt>
              </c:numCache>
            </c:numRef>
          </c:val>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0.93</c:v>
                </c:pt>
                <c:pt idx="4">
                  <c:v>#N/A</c:v>
                </c:pt>
                <c:pt idx="5">
                  <c:v>0.95</c:v>
                </c:pt>
                <c:pt idx="6">
                  <c:v>#N/A</c:v>
                </c:pt>
                <c:pt idx="7">
                  <c:v>1.27</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4.43</c:v>
                </c:pt>
                <c:pt idx="2">
                  <c:v>#N/A</c:v>
                </c:pt>
                <c:pt idx="3">
                  <c:v>9.76</c:v>
                </c:pt>
                <c:pt idx="4">
                  <c:v>#N/A</c:v>
                </c:pt>
                <c:pt idx="5">
                  <c:v>9.14</c:v>
                </c:pt>
                <c:pt idx="6">
                  <c:v>#N/A</c:v>
                </c:pt>
                <c:pt idx="7">
                  <c:v>7.96</c:v>
                </c:pt>
                <c:pt idx="8">
                  <c:v>#N/A</c:v>
                </c:pt>
                <c:pt idx="9">
                  <c:v>8.48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10.94</c:v>
                </c:pt>
                <c:pt idx="2">
                  <c:v>#N/A</c:v>
                </c:pt>
                <c:pt idx="3">
                  <c:v>11.19</c:v>
                </c:pt>
                <c:pt idx="4">
                  <c:v>#N/A</c:v>
                </c:pt>
                <c:pt idx="5">
                  <c:v>12.32</c:v>
                </c:pt>
                <c:pt idx="6">
                  <c:v>#N/A</c:v>
                </c:pt>
                <c:pt idx="7">
                  <c:v>12.99</c:v>
                </c:pt>
                <c:pt idx="8">
                  <c:v>#N/A</c:v>
                </c:pt>
                <c:pt idx="9">
                  <c:v>13.46</c:v>
                </c:pt>
              </c:numCache>
            </c:numRef>
          </c:val>
        </c:ser>
        <c:dLbls>
          <c:showLegendKey val="0"/>
          <c:showVal val="0"/>
          <c:showCatName val="0"/>
          <c:showSerName val="0"/>
          <c:showPercent val="0"/>
          <c:showBubbleSize val="0"/>
        </c:dLbls>
        <c:gapWidth val="150"/>
        <c:overlap val="100"/>
        <c:axId val="140978816"/>
        <c:axId val="140980608"/>
      </c:barChart>
      <c:catAx>
        <c:axId val="1409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80608"/>
        <c:crosses val="autoZero"/>
        <c:auto val="1"/>
        <c:lblAlgn val="ctr"/>
        <c:lblOffset val="100"/>
        <c:tickLblSkip val="1"/>
        <c:tickMarkSkip val="1"/>
        <c:noMultiLvlLbl val="0"/>
      </c:catAx>
      <c:valAx>
        <c:axId val="14098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7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936</c:v>
                </c:pt>
                <c:pt idx="5">
                  <c:v>944</c:v>
                </c:pt>
                <c:pt idx="8">
                  <c:v>986</c:v>
                </c:pt>
                <c:pt idx="11">
                  <c:v>1012</c:v>
                </c:pt>
                <c:pt idx="14">
                  <c:v>1046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371</c:v>
                </c:pt>
                <c:pt idx="3">
                  <c:v>368</c:v>
                </c:pt>
                <c:pt idx="6">
                  <c:v>340</c:v>
                </c:pt>
                <c:pt idx="9">
                  <c:v>309</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885</c:v>
                </c:pt>
                <c:pt idx="3">
                  <c:v>882</c:v>
                </c:pt>
                <c:pt idx="6">
                  <c:v>967</c:v>
                </c:pt>
                <c:pt idx="9">
                  <c:v>1027</c:v>
                </c:pt>
                <c:pt idx="12">
                  <c:v>1116</c:v>
                </c:pt>
              </c:numCache>
            </c:numRef>
          </c:val>
        </c:ser>
        <c:dLbls>
          <c:showLegendKey val="0"/>
          <c:showVal val="0"/>
          <c:showCatName val="0"/>
          <c:showSerName val="0"/>
          <c:showPercent val="0"/>
          <c:showBubbleSize val="0"/>
        </c:dLbls>
        <c:gapWidth val="100"/>
        <c:overlap val="100"/>
        <c:axId val="139814784"/>
        <c:axId val="13982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320</c:v>
                </c:pt>
                <c:pt idx="2">
                  <c:v>#N/A</c:v>
                </c:pt>
                <c:pt idx="3">
                  <c:v>#N/A</c:v>
                </c:pt>
                <c:pt idx="4">
                  <c:v>306</c:v>
                </c:pt>
                <c:pt idx="5">
                  <c:v>#N/A</c:v>
                </c:pt>
                <c:pt idx="6">
                  <c:v>#N/A</c:v>
                </c:pt>
                <c:pt idx="7">
                  <c:v>321</c:v>
                </c:pt>
                <c:pt idx="8">
                  <c:v>#N/A</c:v>
                </c:pt>
                <c:pt idx="9">
                  <c:v>#N/A</c:v>
                </c:pt>
                <c:pt idx="10">
                  <c:v>324</c:v>
                </c:pt>
                <c:pt idx="11">
                  <c:v>#N/A</c:v>
                </c:pt>
                <c:pt idx="12">
                  <c:v>#N/A</c:v>
                </c:pt>
                <c:pt idx="13">
                  <c:v>347</c:v>
                </c:pt>
                <c:pt idx="14">
                  <c:v>#N/A</c:v>
                </c:pt>
              </c:numCache>
            </c:numRef>
          </c:val>
          <c:smooth val="0"/>
        </c:ser>
        <c:dLbls>
          <c:showLegendKey val="0"/>
          <c:showVal val="0"/>
          <c:showCatName val="0"/>
          <c:showSerName val="0"/>
          <c:showPercent val="0"/>
          <c:showBubbleSize val="0"/>
        </c:dLbls>
        <c:marker val="1"/>
        <c:smooth val="0"/>
        <c:axId val="139814784"/>
        <c:axId val="139829248"/>
      </c:lineChart>
      <c:catAx>
        <c:axId val="1398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829248"/>
        <c:crosses val="autoZero"/>
        <c:auto val="1"/>
        <c:lblAlgn val="ctr"/>
        <c:lblOffset val="100"/>
        <c:tickLblSkip val="1"/>
        <c:tickMarkSkip val="1"/>
        <c:noMultiLvlLbl val="0"/>
      </c:catAx>
      <c:valAx>
        <c:axId val="13982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8737</c:v>
                </c:pt>
                <c:pt idx="5">
                  <c:v>9249</c:v>
                </c:pt>
                <c:pt idx="8">
                  <c:v>9247</c:v>
                </c:pt>
                <c:pt idx="11">
                  <c:v>9185</c:v>
                </c:pt>
                <c:pt idx="14">
                  <c:v>8971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1674</c:v>
                </c:pt>
                <c:pt idx="5">
                  <c:v>1658</c:v>
                </c:pt>
                <c:pt idx="8">
                  <c:v>1613</c:v>
                </c:pt>
                <c:pt idx="11">
                  <c:v>1745</c:v>
                </c:pt>
                <c:pt idx="14">
                  <c:v>1672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2673</c:v>
                </c:pt>
                <c:pt idx="5">
                  <c:v>2653</c:v>
                </c:pt>
                <c:pt idx="8">
                  <c:v>2835</c:v>
                </c:pt>
                <c:pt idx="11">
                  <c:v>3182</c:v>
                </c:pt>
                <c:pt idx="14">
                  <c:v>3234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1066</c:v>
                </c:pt>
                <c:pt idx="3">
                  <c:v>1132</c:v>
                </c:pt>
                <c:pt idx="6">
                  <c:v>1054</c:v>
                </c:pt>
                <c:pt idx="9">
                  <c:v>908</c:v>
                </c:pt>
                <c:pt idx="12">
                  <c:v>851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3523</c:v>
                </c:pt>
                <c:pt idx="3">
                  <c:v>3313</c:v>
                </c:pt>
                <c:pt idx="6">
                  <c:v>3034</c:v>
                </c:pt>
                <c:pt idx="9">
                  <c:v>2783</c:v>
                </c:pt>
                <c:pt idx="12">
                  <c:v>2574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10423</c:v>
                </c:pt>
                <c:pt idx="3">
                  <c:v>11197</c:v>
                </c:pt>
                <c:pt idx="6">
                  <c:v>11388</c:v>
                </c:pt>
                <c:pt idx="9">
                  <c:v>11386</c:v>
                </c:pt>
                <c:pt idx="12">
                  <c:v>11301</c:v>
                </c:pt>
              </c:numCache>
            </c:numRef>
          </c:val>
        </c:ser>
        <c:dLbls>
          <c:showLegendKey val="0"/>
          <c:showVal val="0"/>
          <c:showCatName val="0"/>
          <c:showSerName val="0"/>
          <c:showPercent val="0"/>
          <c:showBubbleSize val="0"/>
        </c:dLbls>
        <c:gapWidth val="100"/>
        <c:overlap val="100"/>
        <c:axId val="141154944"/>
        <c:axId val="14115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1928</c:v>
                </c:pt>
                <c:pt idx="2">
                  <c:v>#N/A</c:v>
                </c:pt>
                <c:pt idx="3">
                  <c:v>#N/A</c:v>
                </c:pt>
                <c:pt idx="4">
                  <c:v>2082</c:v>
                </c:pt>
                <c:pt idx="5">
                  <c:v>#N/A</c:v>
                </c:pt>
                <c:pt idx="6">
                  <c:v>#N/A</c:v>
                </c:pt>
                <c:pt idx="7">
                  <c:v>1781</c:v>
                </c:pt>
                <c:pt idx="8">
                  <c:v>#N/A</c:v>
                </c:pt>
                <c:pt idx="9">
                  <c:v>#N/A</c:v>
                </c:pt>
                <c:pt idx="10">
                  <c:v>965</c:v>
                </c:pt>
                <c:pt idx="11">
                  <c:v>#N/A</c:v>
                </c:pt>
                <c:pt idx="12">
                  <c:v>#N/A</c:v>
                </c:pt>
                <c:pt idx="13">
                  <c:v>849</c:v>
                </c:pt>
                <c:pt idx="14">
                  <c:v>#N/A</c:v>
                </c:pt>
              </c:numCache>
            </c:numRef>
          </c:val>
          <c:smooth val="0"/>
        </c:ser>
        <c:dLbls>
          <c:showLegendKey val="0"/>
          <c:showVal val="0"/>
          <c:showCatName val="0"/>
          <c:showSerName val="0"/>
          <c:showPercent val="0"/>
          <c:showBubbleSize val="0"/>
        </c:dLbls>
        <c:marker val="1"/>
        <c:smooth val="0"/>
        <c:axId val="141154944"/>
        <c:axId val="141157120"/>
      </c:lineChart>
      <c:catAx>
        <c:axId val="1411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57120"/>
        <c:crosses val="autoZero"/>
        <c:auto val="1"/>
        <c:lblAlgn val="ctr"/>
        <c:lblOffset val="100"/>
        <c:tickLblSkip val="1"/>
        <c:tickMarkSkip val="1"/>
        <c:noMultiLvlLbl val="0"/>
      </c:catAx>
      <c:valAx>
        <c:axId val="14115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7,450
7,199
30.42
7,062,042
6,589,270
354,730
4,159,890
11,301,266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26.4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過疎化・少子高齢化により、財政基盤が弱く（歳入総額に占める自主財源の割合は２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％）、類似団体順位では４０団体中２</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位となっている。今後は町として定住人口を確保するため、雇用増加施策（農業・造船関連施設支援）を引き続き実施することにより、歳入確保に努める。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73176</xdr:rowOff>
    </xdr:to>
    <xdr:cxnSp macro="">
      <xdr:nvCxnSpPr>
        <xdr:cNvPr id="69" name="直線コネクタ 68"/>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61685</xdr:rowOff>
    </xdr:to>
    <xdr:cxnSp macro="">
      <xdr:nvCxnSpPr>
        <xdr:cNvPr id="72" name="直線コネクタ 71"/>
        <xdr:cNvCxnSpPr/>
      </xdr:nvCxnSpPr>
      <xdr:spPr>
        <a:xfrm>
          <a:off x="3225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38705</xdr:rowOff>
    </xdr:to>
    <xdr:cxnSp macro="">
      <xdr:nvCxnSpPr>
        <xdr:cNvPr id="75" name="直線コネクタ 74"/>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133246</xdr:rowOff>
    </xdr:from>
    <xdr:ext cx="762000" cy="259045"/>
    <xdr:sp macro="" textlink="">
      <xdr:nvSpPr>
        <xdr:cNvPr id="80" name="テキスト ボックス 79"/>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98775</xdr:rowOff>
    </xdr:from>
    <xdr:ext cx="762000" cy="259045"/>
    <xdr:sp macro="" textlink="">
      <xdr:nvSpPr>
        <xdr:cNvPr id="82" name="テキスト ボックス 81"/>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比率８６．</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％の内、人件費が２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％を占めている。これは、団塊の世代の退職等により人数が減少したものの、依然として職員の平均年齢が高く（Ｈ</a:t>
          </a:r>
          <a:r>
            <a:rPr lang="en-US" altLang="ja-JP" sz="1300" b="0" i="0" baseline="0">
              <a:solidFill>
                <a:schemeClr val="dk1"/>
              </a:solidFill>
              <a:effectLst/>
              <a:latin typeface="+mn-lt"/>
              <a:ea typeface="+mn-ea"/>
              <a:cs typeface="+mn-cs"/>
            </a:rPr>
            <a:t>26.4.1</a:t>
          </a:r>
          <a:r>
            <a:rPr lang="ja-JP" altLang="ja-JP" sz="1300" b="0" i="0" baseline="0">
              <a:solidFill>
                <a:schemeClr val="dk1"/>
              </a:solidFill>
              <a:effectLst/>
              <a:latin typeface="+mn-lt"/>
              <a:ea typeface="+mn-ea"/>
              <a:cs typeface="+mn-cs"/>
            </a:rPr>
            <a:t>現在　４１．</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歳）、在職年数２０年以上を超えるものも多くなっているためである。適正な定員管理による人件費の抑制及び事務事業の見直しによる事業の集約化・効率化をおこなうことで、今後も更なる義務的経費節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64</xdr:row>
      <xdr:rowOff>91652</xdr:rowOff>
    </xdr:to>
    <xdr:cxnSp macro="">
      <xdr:nvCxnSpPr>
        <xdr:cNvPr id="132" name="直線コネクタ 131"/>
        <xdr:cNvCxnSpPr/>
      </xdr:nvCxnSpPr>
      <xdr:spPr>
        <a:xfrm flipV="1">
          <a:off x="4114800" y="110564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91652</xdr:rowOff>
    </xdr:to>
    <xdr:cxnSp macro="">
      <xdr:nvCxnSpPr>
        <xdr:cNvPr id="135" name="直線コネクタ 134"/>
        <xdr:cNvCxnSpPr/>
      </xdr:nvCxnSpPr>
      <xdr:spPr>
        <a:xfrm>
          <a:off x="3225800" y="1092369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21802</xdr:rowOff>
    </xdr:from>
    <xdr:to>
      <xdr:col>4</xdr:col>
      <xdr:colOff>482600</xdr:colOff>
      <xdr:row>63</xdr:row>
      <xdr:rowOff>122344</xdr:rowOff>
    </xdr:to>
    <xdr:cxnSp macro="">
      <xdr:nvCxnSpPr>
        <xdr:cNvPr id="138" name="直線コネクタ 137"/>
        <xdr:cNvCxnSpPr/>
      </xdr:nvCxnSpPr>
      <xdr:spPr>
        <a:xfrm>
          <a:off x="2336800" y="108231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64</xdr:row>
      <xdr:rowOff>19262</xdr:rowOff>
    </xdr:to>
    <xdr:cxnSp macro="">
      <xdr:nvCxnSpPr>
        <xdr:cNvPr id="141" name="直線コネクタ 140"/>
        <xdr:cNvCxnSpPr/>
      </xdr:nvCxnSpPr>
      <xdr:spPr>
        <a:xfrm flipV="1">
          <a:off x="1447800" y="108231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32808</xdr:rowOff>
    </xdr:from>
    <xdr:to>
      <xdr:col>7</xdr:col>
      <xdr:colOff>203200</xdr:colOff>
      <xdr:row>64</xdr:row>
      <xdr:rowOff>134408</xdr:rowOff>
    </xdr:to>
    <xdr:sp macro="" textlink="">
      <xdr:nvSpPr>
        <xdr:cNvPr id="151" name="円/楕円 150"/>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4885</xdr:rowOff>
    </xdr:from>
    <xdr:ext cx="762000" cy="259045"/>
    <xdr:sp macro="" textlink="">
      <xdr:nvSpPr>
        <xdr:cNvPr id="152"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4" name="テキスト ボックス 153"/>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5" name="円/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7" name="円/楕円 156"/>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58" name="テキスト ボックス 157"/>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139912</xdr:rowOff>
    </xdr:from>
    <xdr:to>
      <xdr:col>2</xdr:col>
      <xdr:colOff>127000</xdr:colOff>
      <xdr:row>64</xdr:row>
      <xdr:rowOff>70062</xdr:rowOff>
    </xdr:to>
    <xdr:sp macro="" textlink="">
      <xdr:nvSpPr>
        <xdr:cNvPr id="159" name="円/楕円 158"/>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54839</xdr:rowOff>
    </xdr:from>
    <xdr:ext cx="762000" cy="259045"/>
    <xdr:sp macro="" textlink="">
      <xdr:nvSpPr>
        <xdr:cNvPr id="160" name="テキスト ボックス 159"/>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[296,669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等決算合計額の人口１人当たりの金額が類似団体平均を大きく上回っているのは、主に人件費が要因となっている。これは職員の平均年齢の高さと島同士の合併による職員数の多さが要因で、更なる人件費の節減に努める。その他の要因としては、離島であることから、類似団体と比べ旅費や委託料等が嵩むこともあげら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11502</xdr:rowOff>
    </xdr:from>
    <xdr:to>
      <xdr:col>7</xdr:col>
      <xdr:colOff>152400</xdr:colOff>
      <xdr:row>85</xdr:row>
      <xdr:rowOff>18354</xdr:rowOff>
    </xdr:to>
    <xdr:cxnSp macro="">
      <xdr:nvCxnSpPr>
        <xdr:cNvPr id="195" name="直線コネクタ 194"/>
        <xdr:cNvCxnSpPr/>
      </xdr:nvCxnSpPr>
      <xdr:spPr>
        <a:xfrm>
          <a:off x="4114800" y="14584752"/>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11502</xdr:rowOff>
    </xdr:from>
    <xdr:to>
      <xdr:col>6</xdr:col>
      <xdr:colOff>0</xdr:colOff>
      <xdr:row>85</xdr:row>
      <xdr:rowOff>80927</xdr:rowOff>
    </xdr:to>
    <xdr:cxnSp macro="">
      <xdr:nvCxnSpPr>
        <xdr:cNvPr id="198" name="直線コネクタ 197"/>
        <xdr:cNvCxnSpPr/>
      </xdr:nvCxnSpPr>
      <xdr:spPr>
        <a:xfrm flipV="1">
          <a:off x="3225800" y="14584752"/>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30347</xdr:rowOff>
    </xdr:from>
    <xdr:to>
      <xdr:col>4</xdr:col>
      <xdr:colOff>482600</xdr:colOff>
      <xdr:row>85</xdr:row>
      <xdr:rowOff>80927</xdr:rowOff>
    </xdr:to>
    <xdr:cxnSp macro="">
      <xdr:nvCxnSpPr>
        <xdr:cNvPr id="201" name="直線コネクタ 200"/>
        <xdr:cNvCxnSpPr/>
      </xdr:nvCxnSpPr>
      <xdr:spPr>
        <a:xfrm>
          <a:off x="2336800" y="14603597"/>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8649</xdr:rowOff>
    </xdr:from>
    <xdr:to>
      <xdr:col>3</xdr:col>
      <xdr:colOff>279400</xdr:colOff>
      <xdr:row>85</xdr:row>
      <xdr:rowOff>30347</xdr:rowOff>
    </xdr:to>
    <xdr:cxnSp macro="">
      <xdr:nvCxnSpPr>
        <xdr:cNvPr id="204" name="直線コネクタ 203"/>
        <xdr:cNvCxnSpPr/>
      </xdr:nvCxnSpPr>
      <xdr:spPr>
        <a:xfrm>
          <a:off x="1447800" y="14581899"/>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129974</xdr:rowOff>
    </xdr:from>
    <xdr:ext cx="762000" cy="259045"/>
    <xdr:sp macro="" textlink="">
      <xdr:nvSpPr>
        <xdr:cNvPr id="206" name="テキスト ボックス 205"/>
        <xdr:cNvSpPr txBox="1"/>
      </xdr:nvSpPr>
      <xdr:spPr>
        <a:xfrm>
          <a:off x="1955800" y="1384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87651</xdr:rowOff>
    </xdr:from>
    <xdr:ext cx="762000" cy="259045"/>
    <xdr:sp macro="" textlink="">
      <xdr:nvSpPr>
        <xdr:cNvPr id="208" name="テキスト ボックス 207"/>
        <xdr:cNvSpPr txBox="1"/>
      </xdr:nvSpPr>
      <xdr:spPr>
        <a:xfrm>
          <a:off x="1066800" y="1380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139004</xdr:rowOff>
    </xdr:from>
    <xdr:to>
      <xdr:col>7</xdr:col>
      <xdr:colOff>203200</xdr:colOff>
      <xdr:row>85</xdr:row>
      <xdr:rowOff>69154</xdr:rowOff>
    </xdr:to>
    <xdr:sp macro="" textlink="">
      <xdr:nvSpPr>
        <xdr:cNvPr id="214" name="円/楕円 213"/>
        <xdr:cNvSpPr/>
      </xdr:nvSpPr>
      <xdr:spPr>
        <a:xfrm>
          <a:off x="4902200" y="145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111081</xdr:rowOff>
    </xdr:from>
    <xdr:ext cx="762000" cy="259045"/>
    <xdr:sp macro="" textlink="">
      <xdr:nvSpPr>
        <xdr:cNvPr id="215" name="人件費・物件費等の状況該当値テキスト"/>
        <xdr:cNvSpPr txBox="1"/>
      </xdr:nvSpPr>
      <xdr:spPr>
        <a:xfrm>
          <a:off x="5041900" y="1451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132152</xdr:rowOff>
    </xdr:from>
    <xdr:to>
      <xdr:col>6</xdr:col>
      <xdr:colOff>50800</xdr:colOff>
      <xdr:row>85</xdr:row>
      <xdr:rowOff>62302</xdr:rowOff>
    </xdr:to>
    <xdr:sp macro="" textlink="">
      <xdr:nvSpPr>
        <xdr:cNvPr id="216" name="円/楕円 215"/>
        <xdr:cNvSpPr/>
      </xdr:nvSpPr>
      <xdr:spPr>
        <a:xfrm>
          <a:off x="4064000" y="14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47079</xdr:rowOff>
    </xdr:from>
    <xdr:ext cx="736600" cy="259045"/>
    <xdr:sp macro="" textlink="">
      <xdr:nvSpPr>
        <xdr:cNvPr id="217" name="テキスト ボックス 216"/>
        <xdr:cNvSpPr txBox="1"/>
      </xdr:nvSpPr>
      <xdr:spPr>
        <a:xfrm>
          <a:off x="3733800" y="1462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30127</xdr:rowOff>
    </xdr:from>
    <xdr:to>
      <xdr:col>4</xdr:col>
      <xdr:colOff>533400</xdr:colOff>
      <xdr:row>85</xdr:row>
      <xdr:rowOff>131727</xdr:rowOff>
    </xdr:to>
    <xdr:sp macro="" textlink="">
      <xdr:nvSpPr>
        <xdr:cNvPr id="218" name="円/楕円 217"/>
        <xdr:cNvSpPr/>
      </xdr:nvSpPr>
      <xdr:spPr>
        <a:xfrm>
          <a:off x="3175000" y="146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116504</xdr:rowOff>
    </xdr:from>
    <xdr:ext cx="762000" cy="259045"/>
    <xdr:sp macro="" textlink="">
      <xdr:nvSpPr>
        <xdr:cNvPr id="219" name="テキスト ボックス 218"/>
        <xdr:cNvSpPr txBox="1"/>
      </xdr:nvSpPr>
      <xdr:spPr>
        <a:xfrm>
          <a:off x="2844800" y="1468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150997</xdr:rowOff>
    </xdr:from>
    <xdr:to>
      <xdr:col>3</xdr:col>
      <xdr:colOff>330200</xdr:colOff>
      <xdr:row>85</xdr:row>
      <xdr:rowOff>81147</xdr:rowOff>
    </xdr:to>
    <xdr:sp macro="" textlink="">
      <xdr:nvSpPr>
        <xdr:cNvPr id="220" name="円/楕円 219"/>
        <xdr:cNvSpPr/>
      </xdr:nvSpPr>
      <xdr:spPr>
        <a:xfrm>
          <a:off x="2286000" y="145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65924</xdr:rowOff>
    </xdr:from>
    <xdr:ext cx="762000" cy="259045"/>
    <xdr:sp macro="" textlink="">
      <xdr:nvSpPr>
        <xdr:cNvPr id="221" name="テキスト ボックス 220"/>
        <xdr:cNvSpPr txBox="1"/>
      </xdr:nvSpPr>
      <xdr:spPr>
        <a:xfrm>
          <a:off x="1955800" y="1463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129299</xdr:rowOff>
    </xdr:from>
    <xdr:to>
      <xdr:col>2</xdr:col>
      <xdr:colOff>127000</xdr:colOff>
      <xdr:row>85</xdr:row>
      <xdr:rowOff>59449</xdr:rowOff>
    </xdr:to>
    <xdr:sp macro="" textlink="">
      <xdr:nvSpPr>
        <xdr:cNvPr id="222" name="円/楕円 221"/>
        <xdr:cNvSpPr/>
      </xdr:nvSpPr>
      <xdr:spPr>
        <a:xfrm>
          <a:off x="1397000" y="145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44226</xdr:rowOff>
    </xdr:from>
    <xdr:ext cx="762000" cy="259045"/>
    <xdr:sp macro="" textlink="">
      <xdr:nvSpPr>
        <xdr:cNvPr id="223" name="テキスト ボックス 222"/>
        <xdr:cNvSpPr txBox="1"/>
      </xdr:nvSpPr>
      <xdr:spPr>
        <a:xfrm>
          <a:off x="1066800" y="1461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本町の指数</a:t>
          </a:r>
          <a:r>
            <a:rPr lang="ja-JP" altLang="en-US" sz="1300" b="0" i="0" baseline="0">
              <a:solidFill>
                <a:schemeClr val="dk1"/>
              </a:solidFill>
              <a:effectLst/>
              <a:latin typeface="+mn-lt"/>
              <a:ea typeface="+mn-ea"/>
              <a:cs typeface="+mn-cs"/>
            </a:rPr>
            <a:t>８４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は類似団体中、最下位であり、国や県の平均も大きく下回っている。今後は、昇格・昇給制度の適切な運用を図り、適正な給与水準確保に努める。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22134</xdr:rowOff>
    </xdr:from>
    <xdr:to>
      <xdr:col>24</xdr:col>
      <xdr:colOff>558800</xdr:colOff>
      <xdr:row>88</xdr:row>
      <xdr:rowOff>130992</xdr:rowOff>
    </xdr:to>
    <xdr:cxnSp macro="">
      <xdr:nvCxnSpPr>
        <xdr:cNvPr id="254" name="直線コネクタ 253"/>
        <xdr:cNvCxnSpPr/>
      </xdr:nvCxnSpPr>
      <xdr:spPr>
        <a:xfrm flipV="1">
          <a:off x="17018000" y="14081034"/>
          <a:ext cx="0" cy="1137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103069</xdr:rowOff>
    </xdr:from>
    <xdr:ext cx="762000" cy="259045"/>
    <xdr:sp macro="" textlink="">
      <xdr:nvSpPr>
        <xdr:cNvPr id="255" name="給与水準   （国との比較）最小値テキスト"/>
        <xdr:cNvSpPr txBox="1"/>
      </xdr:nvSpPr>
      <xdr:spPr>
        <a:xfrm>
          <a:off x="17106900" y="151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130992</xdr:rowOff>
    </xdr:from>
    <xdr:to>
      <xdr:col>24</xdr:col>
      <xdr:colOff>647700</xdr:colOff>
      <xdr:row>88</xdr:row>
      <xdr:rowOff>130992</xdr:rowOff>
    </xdr:to>
    <xdr:cxnSp macro="">
      <xdr:nvCxnSpPr>
        <xdr:cNvPr id="256" name="直線コネクタ 255"/>
        <xdr:cNvCxnSpPr/>
      </xdr:nvCxnSpPr>
      <xdr:spPr>
        <a:xfrm>
          <a:off x="16929100" y="152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108511</xdr:rowOff>
    </xdr:from>
    <xdr:ext cx="762000" cy="259045"/>
    <xdr:sp macro="" textlink="">
      <xdr:nvSpPr>
        <xdr:cNvPr id="257" name="給与水準   （国との比較）最大値テキスト"/>
        <xdr:cNvSpPr txBox="1"/>
      </xdr:nvSpPr>
      <xdr:spPr>
        <a:xfrm>
          <a:off x="17106900" y="1382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22134</xdr:rowOff>
    </xdr:from>
    <xdr:to>
      <xdr:col>24</xdr:col>
      <xdr:colOff>647700</xdr:colOff>
      <xdr:row>82</xdr:row>
      <xdr:rowOff>22134</xdr:rowOff>
    </xdr:to>
    <xdr:cxnSp macro="">
      <xdr:nvCxnSpPr>
        <xdr:cNvPr id="258" name="直線コネクタ 257"/>
        <xdr:cNvCxnSpPr/>
      </xdr:nvCxnSpPr>
      <xdr:spPr>
        <a:xfrm>
          <a:off x="16929100" y="1408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22134</xdr:rowOff>
    </xdr:from>
    <xdr:to>
      <xdr:col>24</xdr:col>
      <xdr:colOff>558800</xdr:colOff>
      <xdr:row>84</xdr:row>
      <xdr:rowOff>127363</xdr:rowOff>
    </xdr:to>
    <xdr:cxnSp macro="">
      <xdr:nvCxnSpPr>
        <xdr:cNvPr id="259" name="直線コネクタ 258"/>
        <xdr:cNvCxnSpPr/>
      </xdr:nvCxnSpPr>
      <xdr:spPr>
        <a:xfrm flipV="1">
          <a:off x="16179800" y="14081034"/>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1" name="フローチャート :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127363</xdr:rowOff>
    </xdr:from>
    <xdr:to>
      <xdr:col>23</xdr:col>
      <xdr:colOff>406400</xdr:colOff>
      <xdr:row>85</xdr:row>
      <xdr:rowOff>31750</xdr:rowOff>
    </xdr:to>
    <xdr:cxnSp macro="">
      <xdr:nvCxnSpPr>
        <xdr:cNvPr id="262" name="直線コネクタ 261"/>
        <xdr:cNvCxnSpPr/>
      </xdr:nvCxnSpPr>
      <xdr:spPr>
        <a:xfrm flipV="1">
          <a:off x="15290800" y="1452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25944</xdr:rowOff>
    </xdr:from>
    <xdr:to>
      <xdr:col>23</xdr:col>
      <xdr:colOff>457200</xdr:colOff>
      <xdr:row>89</xdr:row>
      <xdr:rowOff>127544</xdr:rowOff>
    </xdr:to>
    <xdr:sp macro="" textlink="">
      <xdr:nvSpPr>
        <xdr:cNvPr id="263" name="フローチャート : 判断 262"/>
        <xdr:cNvSpPr/>
      </xdr:nvSpPr>
      <xdr:spPr>
        <a:xfrm>
          <a:off x="16129000" y="1528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112321</xdr:rowOff>
    </xdr:from>
    <xdr:ext cx="736600" cy="259045"/>
    <xdr:sp macro="" textlink="">
      <xdr:nvSpPr>
        <xdr:cNvPr id="264" name="テキスト ボックス 263"/>
        <xdr:cNvSpPr txBox="1"/>
      </xdr:nvSpPr>
      <xdr:spPr>
        <a:xfrm>
          <a:off x="15798800" y="1537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159113</xdr:rowOff>
    </xdr:from>
    <xdr:to>
      <xdr:col>22</xdr:col>
      <xdr:colOff>203200</xdr:colOff>
      <xdr:row>85</xdr:row>
      <xdr:rowOff>31750</xdr:rowOff>
    </xdr:to>
    <xdr:cxnSp macro="">
      <xdr:nvCxnSpPr>
        <xdr:cNvPr id="265" name="直線コネクタ 264"/>
        <xdr:cNvCxnSpPr/>
      </xdr:nvCxnSpPr>
      <xdr:spPr>
        <a:xfrm>
          <a:off x="14401800" y="14046563"/>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83276</xdr:rowOff>
    </xdr:from>
    <xdr:to>
      <xdr:col>21</xdr:col>
      <xdr:colOff>0</xdr:colOff>
      <xdr:row>81</xdr:row>
      <xdr:rowOff>159113</xdr:rowOff>
    </xdr:to>
    <xdr:cxnSp macro="">
      <xdr:nvCxnSpPr>
        <xdr:cNvPr id="268" name="直線コネクタ 267"/>
        <xdr:cNvCxnSpPr/>
      </xdr:nvCxnSpPr>
      <xdr:spPr>
        <a:xfrm>
          <a:off x="13512800" y="139707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9" name="フローチャート : 判断 268"/>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0" name="テキスト ボックス 26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71" name="フローチャート : 判断 270"/>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2" name="テキスト ボックス 271"/>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142784</xdr:rowOff>
    </xdr:from>
    <xdr:to>
      <xdr:col>24</xdr:col>
      <xdr:colOff>609600</xdr:colOff>
      <xdr:row>82</xdr:row>
      <xdr:rowOff>72934</xdr:rowOff>
    </xdr:to>
    <xdr:sp macro="" textlink="">
      <xdr:nvSpPr>
        <xdr:cNvPr id="278" name="円/楕円 277"/>
        <xdr:cNvSpPr/>
      </xdr:nvSpPr>
      <xdr:spPr>
        <a:xfrm>
          <a:off x="16967200" y="140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64061</xdr:rowOff>
    </xdr:from>
    <xdr:ext cx="762000" cy="259045"/>
    <xdr:sp macro="" textlink="">
      <xdr:nvSpPr>
        <xdr:cNvPr id="279" name="給与水準   （国との比較）該当値テキスト"/>
        <xdr:cNvSpPr txBox="1"/>
      </xdr:nvSpPr>
      <xdr:spPr>
        <a:xfrm>
          <a:off x="17106900" y="139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76563</xdr:rowOff>
    </xdr:from>
    <xdr:to>
      <xdr:col>23</xdr:col>
      <xdr:colOff>457200</xdr:colOff>
      <xdr:row>85</xdr:row>
      <xdr:rowOff>6713</xdr:rowOff>
    </xdr:to>
    <xdr:sp macro="" textlink="">
      <xdr:nvSpPr>
        <xdr:cNvPr id="280" name="円/楕円 279"/>
        <xdr:cNvSpPr/>
      </xdr:nvSpPr>
      <xdr:spPr>
        <a:xfrm>
          <a:off x="16129000" y="14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16890</xdr:rowOff>
    </xdr:from>
    <xdr:ext cx="736600" cy="259045"/>
    <xdr:sp macro="" textlink="">
      <xdr:nvSpPr>
        <xdr:cNvPr id="281" name="テキスト ボックス 280"/>
        <xdr:cNvSpPr txBox="1"/>
      </xdr:nvSpPr>
      <xdr:spPr>
        <a:xfrm>
          <a:off x="15798800" y="1424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2" name="円/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83" name="テキスト ボックス 28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108313</xdr:rowOff>
    </xdr:from>
    <xdr:to>
      <xdr:col>21</xdr:col>
      <xdr:colOff>50800</xdr:colOff>
      <xdr:row>82</xdr:row>
      <xdr:rowOff>38463</xdr:rowOff>
    </xdr:to>
    <xdr:sp macro="" textlink="">
      <xdr:nvSpPr>
        <xdr:cNvPr id="284" name="円/楕円 283"/>
        <xdr:cNvSpPr/>
      </xdr:nvSpPr>
      <xdr:spPr>
        <a:xfrm>
          <a:off x="14351000" y="139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48640</xdr:rowOff>
    </xdr:from>
    <xdr:ext cx="762000" cy="259045"/>
    <xdr:sp macro="" textlink="">
      <xdr:nvSpPr>
        <xdr:cNvPr id="285" name="テキスト ボックス 284"/>
        <xdr:cNvSpPr txBox="1"/>
      </xdr:nvSpPr>
      <xdr:spPr>
        <a:xfrm>
          <a:off x="14020800" y="1376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32476</xdr:rowOff>
    </xdr:from>
    <xdr:to>
      <xdr:col>19</xdr:col>
      <xdr:colOff>533400</xdr:colOff>
      <xdr:row>81</xdr:row>
      <xdr:rowOff>134076</xdr:rowOff>
    </xdr:to>
    <xdr:sp macro="" textlink="">
      <xdr:nvSpPr>
        <xdr:cNvPr id="286" name="円/楕円 285"/>
        <xdr:cNvSpPr/>
      </xdr:nvSpPr>
      <xdr:spPr>
        <a:xfrm>
          <a:off x="13462000" y="139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144253</xdr:rowOff>
    </xdr:from>
    <xdr:ext cx="762000" cy="259045"/>
    <xdr:sp macro="" textlink="">
      <xdr:nvSpPr>
        <xdr:cNvPr id="287" name="テキスト ボックス 286"/>
        <xdr:cNvSpPr txBox="1"/>
      </xdr:nvSpPr>
      <xdr:spPr>
        <a:xfrm>
          <a:off x="13131800" y="136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離島同士の合併及び総合支所方式を採用しているため、職員数は類似団体に比べ多くなっている。（人口</a:t>
          </a:r>
          <a:r>
            <a:rPr lang="en-US" altLang="ja-JP" sz="1300" b="0" i="0" baseline="0">
              <a:solidFill>
                <a:schemeClr val="dk1"/>
              </a:solidFill>
              <a:effectLst/>
              <a:latin typeface="+mn-lt"/>
              <a:ea typeface="+mn-ea"/>
              <a:cs typeface="+mn-cs"/>
            </a:rPr>
            <a:t>1,000</a:t>
          </a:r>
          <a:r>
            <a:rPr lang="ja-JP" altLang="ja-JP" sz="1300" b="0" i="0" baseline="0">
              <a:solidFill>
                <a:schemeClr val="dk1"/>
              </a:solidFill>
              <a:effectLst/>
              <a:latin typeface="+mn-lt"/>
              <a:ea typeface="+mn-ea"/>
              <a:cs typeface="+mn-cs"/>
            </a:rPr>
            <a:t>人当たり職員数２１．</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４人は４０類似団体中最下位）Ｈ２２までの定員適正化計画目標数値をクリアするも、</a:t>
          </a:r>
          <a:r>
            <a:rPr lang="ja-JP" altLang="en-US" sz="1300" b="0" i="0" baseline="0">
              <a:solidFill>
                <a:schemeClr val="dk1"/>
              </a:solidFill>
              <a:effectLst/>
              <a:latin typeface="+mn-lt"/>
              <a:ea typeface="+mn-ea"/>
              <a:cs typeface="+mn-cs"/>
            </a:rPr>
            <a:t>事務事業の見直し等により、さらなる効率化を図り、より一層の職員</a:t>
          </a:r>
          <a:r>
            <a:rPr lang="ja-JP" altLang="ja-JP" sz="1300" b="0" i="0" baseline="0">
              <a:solidFill>
                <a:schemeClr val="dk1"/>
              </a:solidFill>
              <a:effectLst/>
              <a:latin typeface="+mn-lt"/>
              <a:ea typeface="+mn-ea"/>
              <a:cs typeface="+mn-cs"/>
            </a:rPr>
            <a:t>削減に努める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77735</xdr:rowOff>
    </xdr:from>
    <xdr:to>
      <xdr:col>24</xdr:col>
      <xdr:colOff>558800</xdr:colOff>
      <xdr:row>66</xdr:row>
      <xdr:rowOff>156951</xdr:rowOff>
    </xdr:to>
    <xdr:cxnSp macro="">
      <xdr:nvCxnSpPr>
        <xdr:cNvPr id="321" name="直線コネクタ 320"/>
        <xdr:cNvCxnSpPr/>
      </xdr:nvCxnSpPr>
      <xdr:spPr>
        <a:xfrm flipV="1">
          <a:off x="17018000" y="10021835"/>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129028</xdr:rowOff>
    </xdr:from>
    <xdr:ext cx="762000" cy="259045"/>
    <xdr:sp macro="" textlink="">
      <xdr:nvSpPr>
        <xdr:cNvPr id="322"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66</xdr:row>
      <xdr:rowOff>156951</xdr:rowOff>
    </xdr:from>
    <xdr:to>
      <xdr:col>24</xdr:col>
      <xdr:colOff>647700</xdr:colOff>
      <xdr:row>66</xdr:row>
      <xdr:rowOff>156951</xdr:rowOff>
    </xdr:to>
    <xdr:cxnSp macro="">
      <xdr:nvCxnSpPr>
        <xdr:cNvPr id="323" name="直線コネクタ 322"/>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164112</xdr:rowOff>
    </xdr:from>
    <xdr:ext cx="762000" cy="259045"/>
    <xdr:sp macro="" textlink="">
      <xdr:nvSpPr>
        <xdr:cNvPr id="324" name="定員管理の状況最大値テキスト"/>
        <xdr:cNvSpPr txBox="1"/>
      </xdr:nvSpPr>
      <xdr:spPr>
        <a:xfrm>
          <a:off x="17106900" y="97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77735</xdr:rowOff>
    </xdr:from>
    <xdr:to>
      <xdr:col>24</xdr:col>
      <xdr:colOff>647700</xdr:colOff>
      <xdr:row>58</xdr:row>
      <xdr:rowOff>77735</xdr:rowOff>
    </xdr:to>
    <xdr:cxnSp macro="">
      <xdr:nvCxnSpPr>
        <xdr:cNvPr id="325" name="直線コネクタ 324"/>
        <xdr:cNvCxnSpPr/>
      </xdr:nvCxnSpPr>
      <xdr:spPr>
        <a:xfrm>
          <a:off x="16929100" y="1002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96626</xdr:rowOff>
    </xdr:from>
    <xdr:to>
      <xdr:col>24</xdr:col>
      <xdr:colOff>558800</xdr:colOff>
      <xdr:row>66</xdr:row>
      <xdr:rowOff>156951</xdr:rowOff>
    </xdr:to>
    <xdr:cxnSp macro="">
      <xdr:nvCxnSpPr>
        <xdr:cNvPr id="326" name="直線コネクタ 325"/>
        <xdr:cNvCxnSpPr/>
      </xdr:nvCxnSpPr>
      <xdr:spPr>
        <a:xfrm>
          <a:off x="16179800" y="1141232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2663</xdr:rowOff>
    </xdr:from>
    <xdr:ext cx="762000" cy="259045"/>
    <xdr:sp macro="" textlink="">
      <xdr:nvSpPr>
        <xdr:cNvPr id="327"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157586</xdr:rowOff>
    </xdr:from>
    <xdr:to>
      <xdr:col>24</xdr:col>
      <xdr:colOff>609600</xdr:colOff>
      <xdr:row>61</xdr:row>
      <xdr:rowOff>87736</xdr:rowOff>
    </xdr:to>
    <xdr:sp macro="" textlink="">
      <xdr:nvSpPr>
        <xdr:cNvPr id="328" name="フローチャート : 判断 327"/>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96626</xdr:rowOff>
    </xdr:from>
    <xdr:to>
      <xdr:col>23</xdr:col>
      <xdr:colOff>406400</xdr:colOff>
      <xdr:row>66</xdr:row>
      <xdr:rowOff>129804</xdr:rowOff>
    </xdr:to>
    <xdr:cxnSp macro="">
      <xdr:nvCxnSpPr>
        <xdr:cNvPr id="329" name="直線コネクタ 328"/>
        <xdr:cNvCxnSpPr/>
      </xdr:nvCxnSpPr>
      <xdr:spPr>
        <a:xfrm flipV="1">
          <a:off x="15290800" y="11412326"/>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146526</xdr:rowOff>
    </xdr:from>
    <xdr:to>
      <xdr:col>23</xdr:col>
      <xdr:colOff>457200</xdr:colOff>
      <xdr:row>61</xdr:row>
      <xdr:rowOff>76676</xdr:rowOff>
    </xdr:to>
    <xdr:sp macro="" textlink="">
      <xdr:nvSpPr>
        <xdr:cNvPr id="330" name="フローチャート : 判断 329"/>
        <xdr:cNvSpPr/>
      </xdr:nvSpPr>
      <xdr:spPr>
        <a:xfrm>
          <a:off x="16129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86853</xdr:rowOff>
    </xdr:from>
    <xdr:ext cx="736600" cy="259045"/>
    <xdr:sp macro="" textlink="">
      <xdr:nvSpPr>
        <xdr:cNvPr id="331" name="テキスト ボックス 330"/>
        <xdr:cNvSpPr txBox="1"/>
      </xdr:nvSpPr>
      <xdr:spPr>
        <a:xfrm>
          <a:off x="15798800" y="1020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129804</xdr:rowOff>
    </xdr:from>
    <xdr:to>
      <xdr:col>22</xdr:col>
      <xdr:colOff>203200</xdr:colOff>
      <xdr:row>66</xdr:row>
      <xdr:rowOff>143880</xdr:rowOff>
    </xdr:to>
    <xdr:cxnSp macro="">
      <xdr:nvCxnSpPr>
        <xdr:cNvPr id="332" name="直線コネクタ 331"/>
        <xdr:cNvCxnSpPr/>
      </xdr:nvCxnSpPr>
      <xdr:spPr>
        <a:xfrm flipV="1">
          <a:off x="14401800" y="114455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148537</xdr:rowOff>
    </xdr:from>
    <xdr:to>
      <xdr:col>22</xdr:col>
      <xdr:colOff>254000</xdr:colOff>
      <xdr:row>61</xdr:row>
      <xdr:rowOff>78687</xdr:rowOff>
    </xdr:to>
    <xdr:sp macro="" textlink="">
      <xdr:nvSpPr>
        <xdr:cNvPr id="333" name="フローチャート : 判断 332"/>
        <xdr:cNvSpPr/>
      </xdr:nvSpPr>
      <xdr:spPr>
        <a:xfrm>
          <a:off x="15240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88864</xdr:rowOff>
    </xdr:from>
    <xdr:ext cx="762000" cy="259045"/>
    <xdr:sp macro="" textlink="">
      <xdr:nvSpPr>
        <xdr:cNvPr id="334" name="テキスト ボックス 333"/>
        <xdr:cNvSpPr txBox="1"/>
      </xdr:nvSpPr>
      <xdr:spPr>
        <a:xfrm>
          <a:off x="14909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143880</xdr:rowOff>
    </xdr:from>
    <xdr:to>
      <xdr:col>21</xdr:col>
      <xdr:colOff>0</xdr:colOff>
      <xdr:row>66</xdr:row>
      <xdr:rowOff>159967</xdr:rowOff>
    </xdr:to>
    <xdr:cxnSp macro="">
      <xdr:nvCxnSpPr>
        <xdr:cNvPr id="335" name="直線コネクタ 334"/>
        <xdr:cNvCxnSpPr/>
      </xdr:nvCxnSpPr>
      <xdr:spPr>
        <a:xfrm flipV="1">
          <a:off x="13512800" y="114595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142504</xdr:rowOff>
    </xdr:from>
    <xdr:to>
      <xdr:col>21</xdr:col>
      <xdr:colOff>50800</xdr:colOff>
      <xdr:row>61</xdr:row>
      <xdr:rowOff>72654</xdr:rowOff>
    </xdr:to>
    <xdr:sp macro="" textlink="">
      <xdr:nvSpPr>
        <xdr:cNvPr id="336" name="フローチャート : 判断 335"/>
        <xdr:cNvSpPr/>
      </xdr:nvSpPr>
      <xdr:spPr>
        <a:xfrm>
          <a:off x="14351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82831</xdr:rowOff>
    </xdr:from>
    <xdr:ext cx="762000" cy="259045"/>
    <xdr:sp macro="" textlink="">
      <xdr:nvSpPr>
        <xdr:cNvPr id="337" name="テキスト ボックス 336"/>
        <xdr:cNvSpPr txBox="1"/>
      </xdr:nvSpPr>
      <xdr:spPr>
        <a:xfrm>
          <a:off x="14020800" y="1019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113347</xdr:rowOff>
    </xdr:from>
    <xdr:to>
      <xdr:col>19</xdr:col>
      <xdr:colOff>533400</xdr:colOff>
      <xdr:row>61</xdr:row>
      <xdr:rowOff>43497</xdr:rowOff>
    </xdr:to>
    <xdr:sp macro="" textlink="">
      <xdr:nvSpPr>
        <xdr:cNvPr id="338" name="フローチャート : 判断 337"/>
        <xdr:cNvSpPr/>
      </xdr:nvSpPr>
      <xdr:spPr>
        <a:xfrm>
          <a:off x="13462000" y="1040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53674</xdr:rowOff>
    </xdr:from>
    <xdr:ext cx="762000" cy="259045"/>
    <xdr:sp macro="" textlink="">
      <xdr:nvSpPr>
        <xdr:cNvPr id="339" name="テキスト ボックス 338"/>
        <xdr:cNvSpPr txBox="1"/>
      </xdr:nvSpPr>
      <xdr:spPr>
        <a:xfrm>
          <a:off x="13131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106151</xdr:rowOff>
    </xdr:from>
    <xdr:to>
      <xdr:col>24</xdr:col>
      <xdr:colOff>609600</xdr:colOff>
      <xdr:row>67</xdr:row>
      <xdr:rowOff>36301</xdr:rowOff>
    </xdr:to>
    <xdr:sp macro="" textlink="">
      <xdr:nvSpPr>
        <xdr:cNvPr id="345" name="円/楕円 344"/>
        <xdr:cNvSpPr/>
      </xdr:nvSpPr>
      <xdr:spPr>
        <a:xfrm>
          <a:off x="16967200" y="11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2028</xdr:rowOff>
    </xdr:from>
    <xdr:ext cx="762000" cy="259045"/>
    <xdr:sp macro="" textlink="">
      <xdr:nvSpPr>
        <xdr:cNvPr id="346" name="定員管理の状況該当値テキスト"/>
        <xdr:cNvSpPr txBox="1"/>
      </xdr:nvSpPr>
      <xdr:spPr>
        <a:xfrm>
          <a:off x="17106900" y="1131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45826</xdr:rowOff>
    </xdr:from>
    <xdr:to>
      <xdr:col>23</xdr:col>
      <xdr:colOff>457200</xdr:colOff>
      <xdr:row>66</xdr:row>
      <xdr:rowOff>147426</xdr:rowOff>
    </xdr:to>
    <xdr:sp macro="" textlink="">
      <xdr:nvSpPr>
        <xdr:cNvPr id="347" name="円/楕円 346"/>
        <xdr:cNvSpPr/>
      </xdr:nvSpPr>
      <xdr:spPr>
        <a:xfrm>
          <a:off x="16129000" y="11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132203</xdr:rowOff>
    </xdr:from>
    <xdr:ext cx="736600" cy="259045"/>
    <xdr:sp macro="" textlink="">
      <xdr:nvSpPr>
        <xdr:cNvPr id="348" name="テキスト ボックス 347"/>
        <xdr:cNvSpPr txBox="1"/>
      </xdr:nvSpPr>
      <xdr:spPr>
        <a:xfrm>
          <a:off x="15798800" y="1144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79004</xdr:rowOff>
    </xdr:from>
    <xdr:to>
      <xdr:col>22</xdr:col>
      <xdr:colOff>254000</xdr:colOff>
      <xdr:row>67</xdr:row>
      <xdr:rowOff>9154</xdr:rowOff>
    </xdr:to>
    <xdr:sp macro="" textlink="">
      <xdr:nvSpPr>
        <xdr:cNvPr id="349" name="円/楕円 348"/>
        <xdr:cNvSpPr/>
      </xdr:nvSpPr>
      <xdr:spPr>
        <a:xfrm>
          <a:off x="15240000" y="11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165381</xdr:rowOff>
    </xdr:from>
    <xdr:ext cx="762000" cy="259045"/>
    <xdr:sp macro="" textlink="">
      <xdr:nvSpPr>
        <xdr:cNvPr id="350" name="テキスト ボックス 349"/>
        <xdr:cNvSpPr txBox="1"/>
      </xdr:nvSpPr>
      <xdr:spPr>
        <a:xfrm>
          <a:off x="14909800" y="11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93080</xdr:rowOff>
    </xdr:from>
    <xdr:to>
      <xdr:col>21</xdr:col>
      <xdr:colOff>50800</xdr:colOff>
      <xdr:row>67</xdr:row>
      <xdr:rowOff>23230</xdr:rowOff>
    </xdr:to>
    <xdr:sp macro="" textlink="">
      <xdr:nvSpPr>
        <xdr:cNvPr id="351" name="円/楕円 350"/>
        <xdr:cNvSpPr/>
      </xdr:nvSpPr>
      <xdr:spPr>
        <a:xfrm>
          <a:off x="14351000" y="114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8007</xdr:rowOff>
    </xdr:from>
    <xdr:ext cx="762000" cy="259045"/>
    <xdr:sp macro="" textlink="">
      <xdr:nvSpPr>
        <xdr:cNvPr id="352" name="テキスト ボックス 351"/>
        <xdr:cNvSpPr txBox="1"/>
      </xdr:nvSpPr>
      <xdr:spPr>
        <a:xfrm>
          <a:off x="14020800" y="1149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109167</xdr:rowOff>
    </xdr:from>
    <xdr:to>
      <xdr:col>19</xdr:col>
      <xdr:colOff>533400</xdr:colOff>
      <xdr:row>67</xdr:row>
      <xdr:rowOff>39317</xdr:rowOff>
    </xdr:to>
    <xdr:sp macro="" textlink="">
      <xdr:nvSpPr>
        <xdr:cNvPr id="353" name="円/楕円 352"/>
        <xdr:cNvSpPr/>
      </xdr:nvSpPr>
      <xdr:spPr>
        <a:xfrm>
          <a:off x="13462000" y="114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24094</xdr:rowOff>
    </xdr:from>
    <xdr:ext cx="762000" cy="259045"/>
    <xdr:sp macro="" textlink="">
      <xdr:nvSpPr>
        <xdr:cNvPr id="354" name="テキスト ボックス 353"/>
        <xdr:cNvSpPr txBox="1"/>
      </xdr:nvSpPr>
      <xdr:spPr>
        <a:xfrm>
          <a:off x="13131800" y="115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6" name="テキスト ボックス 35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7" name="テキスト ボックス 35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今後控え</a:t>
          </a:r>
          <a:r>
            <a:rPr lang="ja-JP" altLang="ja-JP" sz="1300" b="0" i="0" baseline="0">
              <a:solidFill>
                <a:schemeClr val="dk1"/>
              </a:solidFill>
              <a:effectLst/>
              <a:latin typeface="+mn-lt"/>
              <a:ea typeface="+mn-ea"/>
              <a:cs typeface="+mn-cs"/>
            </a:rPr>
            <a:t>ている大規模な事業計画の整理・縮小を図り、さらに交付税算入のある有利な起債を活用し、また、下水道等公営企業会計については使用料の改定を実施するなどして繰出金を縮減し、類似団体</a:t>
          </a:r>
          <a:r>
            <a:rPr lang="ja-JP" altLang="en-US" sz="1300" b="0" i="0" baseline="0">
              <a:solidFill>
                <a:schemeClr val="dk1"/>
              </a:solidFill>
              <a:effectLst/>
              <a:latin typeface="+mn-lt"/>
              <a:ea typeface="+mn-ea"/>
              <a:cs typeface="+mn-cs"/>
            </a:rPr>
            <a:t>と同程度の水準</a:t>
          </a:r>
          <a:r>
            <a:rPr lang="ja-JP" altLang="ja-JP" sz="1300" b="0" i="0" baseline="0">
              <a:solidFill>
                <a:schemeClr val="dk1"/>
              </a:solidFill>
              <a:effectLst/>
              <a:latin typeface="+mn-lt"/>
              <a:ea typeface="+mn-ea"/>
              <a:cs typeface="+mn-cs"/>
            </a:rPr>
            <a:t>を保つよう努める。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5" name="直線コネクタ 384"/>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8"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9" name="直線コネクタ 388"/>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2419</xdr:rowOff>
    </xdr:from>
    <xdr:to>
      <xdr:col>24</xdr:col>
      <xdr:colOff>558800</xdr:colOff>
      <xdr:row>42</xdr:row>
      <xdr:rowOff>82852</xdr:rowOff>
    </xdr:to>
    <xdr:cxnSp macro="">
      <xdr:nvCxnSpPr>
        <xdr:cNvPr id="390" name="直線コネクタ 389"/>
        <xdr:cNvCxnSpPr/>
      </xdr:nvCxnSpPr>
      <xdr:spPr>
        <a:xfrm>
          <a:off x="16179800" y="72033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37089</xdr:rowOff>
    </xdr:from>
    <xdr:ext cx="762000" cy="259045"/>
    <xdr:sp macro="" textlink="">
      <xdr:nvSpPr>
        <xdr:cNvPr id="391" name="公債費負担の状況平均値テキスト"/>
        <xdr:cNvSpPr txBox="1"/>
      </xdr:nvSpPr>
      <xdr:spPr>
        <a:xfrm>
          <a:off x="17106900" y="706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92" name="フローチャート : 判断 391"/>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2419</xdr:rowOff>
    </xdr:to>
    <xdr:cxnSp macro="">
      <xdr:nvCxnSpPr>
        <xdr:cNvPr id="393" name="直線コネクタ 392"/>
        <xdr:cNvCxnSpPr/>
      </xdr:nvCxnSpPr>
      <xdr:spPr>
        <a:xfrm>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4" name="フローチャート : 判断 393"/>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5" name="テキスト ボックス 394"/>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42</xdr:row>
      <xdr:rowOff>94343</xdr:rowOff>
    </xdr:to>
    <xdr:cxnSp macro="">
      <xdr:nvCxnSpPr>
        <xdr:cNvPr id="396" name="直線コネクタ 395"/>
        <xdr:cNvCxnSpPr/>
      </xdr:nvCxnSpPr>
      <xdr:spPr>
        <a:xfrm flipV="1">
          <a:off x="14401800" y="71803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7" name="フローチャート : 判断 396"/>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8" name="テキスト ボックス 397"/>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43</xdr:row>
      <xdr:rowOff>129722</xdr:rowOff>
    </xdr:to>
    <xdr:cxnSp macro="">
      <xdr:nvCxnSpPr>
        <xdr:cNvPr id="399" name="直線コネクタ 398"/>
        <xdr:cNvCxnSpPr/>
      </xdr:nvCxnSpPr>
      <xdr:spPr>
        <a:xfrm flipV="1">
          <a:off x="13512800" y="7295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400" name="フローチャート : 判断 399"/>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401" name="テキスト ボックス 400"/>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402" name="フローチャート : 判断 401"/>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403" name="テキスト ボックス 402"/>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32052</xdr:rowOff>
    </xdr:from>
    <xdr:to>
      <xdr:col>24</xdr:col>
      <xdr:colOff>609600</xdr:colOff>
      <xdr:row>42</xdr:row>
      <xdr:rowOff>133652</xdr:rowOff>
    </xdr:to>
    <xdr:sp macro="" textlink="">
      <xdr:nvSpPr>
        <xdr:cNvPr id="409" name="円/楕円 408"/>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4129</xdr:rowOff>
    </xdr:from>
    <xdr:ext cx="762000" cy="259045"/>
    <xdr:sp macro="" textlink="">
      <xdr:nvSpPr>
        <xdr:cNvPr id="410" name="公債費負担の状況該当値テキスト"/>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11" name="円/楕円 410"/>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63396</xdr:rowOff>
    </xdr:from>
    <xdr:ext cx="736600" cy="259045"/>
    <xdr:sp macro="" textlink="">
      <xdr:nvSpPr>
        <xdr:cNvPr id="412" name="テキスト ボックス 411"/>
        <xdr:cNvSpPr txBox="1"/>
      </xdr:nvSpPr>
      <xdr:spPr>
        <a:xfrm>
          <a:off x="15798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13" name="円/楕円 412"/>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14" name="テキスト ボックス 413"/>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5" name="円/楕円 414"/>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155320</xdr:rowOff>
    </xdr:from>
    <xdr:ext cx="762000" cy="259045"/>
    <xdr:sp macro="" textlink="">
      <xdr:nvSpPr>
        <xdr:cNvPr id="416" name="テキスト ボックス 415"/>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78922</xdr:rowOff>
    </xdr:from>
    <xdr:to>
      <xdr:col>19</xdr:col>
      <xdr:colOff>533400</xdr:colOff>
      <xdr:row>44</xdr:row>
      <xdr:rowOff>9072</xdr:rowOff>
    </xdr:to>
    <xdr:sp macro="" textlink="">
      <xdr:nvSpPr>
        <xdr:cNvPr id="417" name="円/楕円 416"/>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19249</xdr:rowOff>
    </xdr:from>
    <xdr:ext cx="762000" cy="259045"/>
    <xdr:sp macro="" textlink="">
      <xdr:nvSpPr>
        <xdr:cNvPr id="418" name="テキスト ボックス 417"/>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0" name="テキスト ボックス 41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1" name="テキスト ボックス 42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本町の指数２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は、類似団体平均を上回ってはいるが、将来への負担（地方債残高等）に対して、充当可能な財源（基金や交付税算入公債費）が今のところ確保できている状態である。今後も、基金に頼らない予算編成や交付税算入率の高い有利な起債の借入等、後世への負担を少しでも軽減するよう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9" name="直線コネクタ 448"/>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50"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51" name="直線コネクタ 450"/>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52"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53" name="直線コネクタ 452"/>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44813</xdr:rowOff>
    </xdr:from>
    <xdr:to>
      <xdr:col>24</xdr:col>
      <xdr:colOff>558800</xdr:colOff>
      <xdr:row>15</xdr:row>
      <xdr:rowOff>80433</xdr:rowOff>
    </xdr:to>
    <xdr:cxnSp macro="">
      <xdr:nvCxnSpPr>
        <xdr:cNvPr id="454" name="直線コネクタ 453"/>
        <xdr:cNvCxnSpPr/>
      </xdr:nvCxnSpPr>
      <xdr:spPr>
        <a:xfrm flipV="1">
          <a:off x="16179800" y="2616563"/>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5"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6" name="フローチャート : 判断 455"/>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80433</xdr:rowOff>
    </xdr:from>
    <xdr:to>
      <xdr:col>23</xdr:col>
      <xdr:colOff>406400</xdr:colOff>
      <xdr:row>17</xdr:row>
      <xdr:rowOff>11007</xdr:rowOff>
    </xdr:to>
    <xdr:cxnSp macro="">
      <xdr:nvCxnSpPr>
        <xdr:cNvPr id="457" name="直線コネクタ 456"/>
        <xdr:cNvCxnSpPr/>
      </xdr:nvCxnSpPr>
      <xdr:spPr>
        <a:xfrm flipV="1">
          <a:off x="15290800" y="265218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8" name="フローチャート : 判断 457"/>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9" name="テキスト ボックス 458"/>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11007</xdr:rowOff>
    </xdr:from>
    <xdr:to>
      <xdr:col>22</xdr:col>
      <xdr:colOff>203200</xdr:colOff>
      <xdr:row>17</xdr:row>
      <xdr:rowOff>75353</xdr:rowOff>
    </xdr:to>
    <xdr:cxnSp macro="">
      <xdr:nvCxnSpPr>
        <xdr:cNvPr id="460" name="直線コネクタ 459"/>
        <xdr:cNvCxnSpPr/>
      </xdr:nvCxnSpPr>
      <xdr:spPr>
        <a:xfrm flipV="1">
          <a:off x="14401800" y="292565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61" name="フローチャート : 判断 460"/>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62" name="テキスト ボックス 461"/>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61565</xdr:rowOff>
    </xdr:from>
    <xdr:to>
      <xdr:col>21</xdr:col>
      <xdr:colOff>0</xdr:colOff>
      <xdr:row>17</xdr:row>
      <xdr:rowOff>75353</xdr:rowOff>
    </xdr:to>
    <xdr:cxnSp macro="">
      <xdr:nvCxnSpPr>
        <xdr:cNvPr id="463" name="直線コネクタ 462"/>
        <xdr:cNvCxnSpPr/>
      </xdr:nvCxnSpPr>
      <xdr:spPr>
        <a:xfrm>
          <a:off x="13512800" y="29762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64" name="フローチャート : 判断 463"/>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65" name="テキスト ボックス 464"/>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66" name="フローチャート : 判断 465"/>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67" name="テキスト ボックス 466"/>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165463</xdr:rowOff>
    </xdr:from>
    <xdr:to>
      <xdr:col>24</xdr:col>
      <xdr:colOff>609600</xdr:colOff>
      <xdr:row>15</xdr:row>
      <xdr:rowOff>95613</xdr:rowOff>
    </xdr:to>
    <xdr:sp macro="" textlink="">
      <xdr:nvSpPr>
        <xdr:cNvPr id="473" name="円/楕円 472"/>
        <xdr:cNvSpPr/>
      </xdr:nvSpPr>
      <xdr:spPr>
        <a:xfrm>
          <a:off x="169672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137540</xdr:rowOff>
    </xdr:from>
    <xdr:ext cx="762000" cy="259045"/>
    <xdr:sp macro="" textlink="">
      <xdr:nvSpPr>
        <xdr:cNvPr id="474" name="将来負担の状況該当値テキスト"/>
        <xdr:cNvSpPr txBox="1"/>
      </xdr:nvSpPr>
      <xdr:spPr>
        <a:xfrm>
          <a:off x="17106900" y="253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29633</xdr:rowOff>
    </xdr:from>
    <xdr:to>
      <xdr:col>23</xdr:col>
      <xdr:colOff>457200</xdr:colOff>
      <xdr:row>15</xdr:row>
      <xdr:rowOff>131233</xdr:rowOff>
    </xdr:to>
    <xdr:sp macro="" textlink="">
      <xdr:nvSpPr>
        <xdr:cNvPr id="475" name="円/楕円 474"/>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116010</xdr:rowOff>
    </xdr:from>
    <xdr:ext cx="736600" cy="259045"/>
    <xdr:sp macro="" textlink="">
      <xdr:nvSpPr>
        <xdr:cNvPr id="476" name="テキスト ボックス 475"/>
        <xdr:cNvSpPr txBox="1"/>
      </xdr:nvSpPr>
      <xdr:spPr>
        <a:xfrm>
          <a:off x="15798800" y="268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131657</xdr:rowOff>
    </xdr:from>
    <xdr:to>
      <xdr:col>22</xdr:col>
      <xdr:colOff>254000</xdr:colOff>
      <xdr:row>17</xdr:row>
      <xdr:rowOff>61807</xdr:rowOff>
    </xdr:to>
    <xdr:sp macro="" textlink="">
      <xdr:nvSpPr>
        <xdr:cNvPr id="477" name="円/楕円 476"/>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46584</xdr:rowOff>
    </xdr:from>
    <xdr:ext cx="762000" cy="259045"/>
    <xdr:sp macro="" textlink="">
      <xdr:nvSpPr>
        <xdr:cNvPr id="478" name="テキスト ボックス 477"/>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24553</xdr:rowOff>
    </xdr:from>
    <xdr:to>
      <xdr:col>21</xdr:col>
      <xdr:colOff>50800</xdr:colOff>
      <xdr:row>17</xdr:row>
      <xdr:rowOff>126153</xdr:rowOff>
    </xdr:to>
    <xdr:sp macro="" textlink="">
      <xdr:nvSpPr>
        <xdr:cNvPr id="479" name="円/楕円 478"/>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110930</xdr:rowOff>
    </xdr:from>
    <xdr:ext cx="762000" cy="259045"/>
    <xdr:sp macro="" textlink="">
      <xdr:nvSpPr>
        <xdr:cNvPr id="480" name="テキスト ボックス 479"/>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10765</xdr:rowOff>
    </xdr:from>
    <xdr:to>
      <xdr:col>19</xdr:col>
      <xdr:colOff>533400</xdr:colOff>
      <xdr:row>17</xdr:row>
      <xdr:rowOff>112365</xdr:rowOff>
    </xdr:to>
    <xdr:sp macro="" textlink="">
      <xdr:nvSpPr>
        <xdr:cNvPr id="481" name="円/楕円 480"/>
        <xdr:cNvSpPr/>
      </xdr:nvSpPr>
      <xdr:spPr>
        <a:xfrm>
          <a:off x="13462000" y="2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122542</xdr:rowOff>
    </xdr:from>
    <xdr:ext cx="762000" cy="259045"/>
    <xdr:sp macro="" textlink="">
      <xdr:nvSpPr>
        <xdr:cNvPr id="482" name="テキスト ボックス 481"/>
        <xdr:cNvSpPr txBox="1"/>
      </xdr:nvSpPr>
      <xdr:spPr>
        <a:xfrm>
          <a:off x="13131800" y="26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7,450
7,199
30.42
7,062,042
6,589,270
354,730
4,159,890
11,301,266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26.4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53522</xdr:rowOff>
    </xdr:to>
    <xdr:cxnSp macro="">
      <xdr:nvCxnSpPr>
        <xdr:cNvPr id="67" name="直線コネクタ 66"/>
        <xdr:cNvCxnSpPr/>
      </xdr:nvCxnSpPr>
      <xdr:spPr>
        <a:xfrm flipV="1">
          <a:off x="3987800" y="6642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53522</xdr:rowOff>
    </xdr:from>
    <xdr:to>
      <xdr:col>5</xdr:col>
      <xdr:colOff>549275</xdr:colOff>
      <xdr:row>39</xdr:row>
      <xdr:rowOff>64407</xdr:rowOff>
    </xdr:to>
    <xdr:cxnSp macro="">
      <xdr:nvCxnSpPr>
        <xdr:cNvPr id="70" name="直線コネクタ 69"/>
        <xdr:cNvCxnSpPr/>
      </xdr:nvCxnSpPr>
      <xdr:spPr>
        <a:xfrm flipV="1">
          <a:off x="3098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39</xdr:row>
      <xdr:rowOff>64407</xdr:rowOff>
    </xdr:to>
    <xdr:cxnSp macro="">
      <xdr:nvCxnSpPr>
        <xdr:cNvPr id="73" name="直線コネクタ 72"/>
        <xdr:cNvCxnSpPr/>
      </xdr:nvCxnSpPr>
      <xdr:spPr>
        <a:xfrm>
          <a:off x="2209800" y="668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40</xdr:row>
      <xdr:rowOff>132443</xdr:rowOff>
    </xdr:to>
    <xdr:cxnSp macro="">
      <xdr:nvCxnSpPr>
        <xdr:cNvPr id="76" name="直線コネクタ 75"/>
        <xdr:cNvCxnSpPr/>
      </xdr:nvCxnSpPr>
      <xdr:spPr>
        <a:xfrm flipV="1">
          <a:off x="1320800" y="6685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6" name="円/楕円 85"/>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7"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8" name="円/楕円 87"/>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89" name="テキスト ボックス 88"/>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0" name="円/楕円 89"/>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1" name="テキスト ボックス 90"/>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2" name="円/楕円 91"/>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3" name="テキスト ボックス 92"/>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4" name="円/楕円 93"/>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5" name="テキスト ボックス 94"/>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物件費に係る経常収支比率１７．</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％は、４０団体中</a:t>
          </a:r>
          <a:r>
            <a:rPr lang="ja-JP" altLang="en-US" sz="1300" b="0" i="0" baseline="0">
              <a:solidFill>
                <a:schemeClr val="dk1"/>
              </a:solidFill>
              <a:effectLst/>
              <a:latin typeface="+mn-lt"/>
              <a:ea typeface="+mn-ea"/>
              <a:cs typeface="+mn-cs"/>
            </a:rPr>
            <a:t>３７</a:t>
          </a:r>
          <a:r>
            <a:rPr lang="ja-JP" altLang="ja-JP" sz="1300" b="0" i="0" baseline="0">
              <a:solidFill>
                <a:schemeClr val="dk1"/>
              </a:solidFill>
              <a:effectLst/>
              <a:latin typeface="+mn-lt"/>
              <a:ea typeface="+mn-ea"/>
              <a:cs typeface="+mn-cs"/>
            </a:rPr>
            <a:t>位である。主な要因は、離島であることから旅費</a:t>
          </a:r>
          <a:r>
            <a:rPr lang="ja-JP" altLang="en-US" sz="1300" b="0" i="0" baseline="0">
              <a:solidFill>
                <a:schemeClr val="dk1"/>
              </a:solidFill>
              <a:effectLst/>
              <a:latin typeface="+mn-lt"/>
              <a:ea typeface="+mn-ea"/>
              <a:cs typeface="+mn-cs"/>
            </a:rPr>
            <a:t>や委託料等</a:t>
          </a:r>
          <a:r>
            <a:rPr lang="ja-JP" altLang="ja-JP" sz="1300" b="0" i="0" baseline="0">
              <a:solidFill>
                <a:schemeClr val="dk1"/>
              </a:solidFill>
              <a:effectLst/>
              <a:latin typeface="+mn-lt"/>
              <a:ea typeface="+mn-ea"/>
              <a:cs typeface="+mn-cs"/>
            </a:rPr>
            <a:t>が嵩むことがあげられ、陸続きであれば集約できる公共施設（例：学校、斎場等）が各島ごとに設置されているため、光熱水費や維持管理費が増大となっている。今後は更なる経常経費抑制や集中管理による物品購入経費の削減等を実施し、徹底した経費節減に努める。</a:t>
          </a:r>
          <a:endParaRPr lang="ja-JP" altLang="ja-JP" sz="1300">
            <a:effectLst/>
          </a:endParaRPr>
        </a:p>
        <a:p>
          <a:pPr rtl="0"/>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162378</xdr:rowOff>
    </xdr:from>
    <xdr:to>
      <xdr:col>24</xdr:col>
      <xdr:colOff>31750</xdr:colOff>
      <xdr:row>20</xdr:row>
      <xdr:rowOff>12700</xdr:rowOff>
    </xdr:to>
    <xdr:cxnSp macro="">
      <xdr:nvCxnSpPr>
        <xdr:cNvPr id="130" name="直線コネクタ 129"/>
        <xdr:cNvCxnSpPr/>
      </xdr:nvCxnSpPr>
      <xdr:spPr>
        <a:xfrm>
          <a:off x="15671800" y="3419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42636</xdr:rowOff>
    </xdr:from>
    <xdr:to>
      <xdr:col>22</xdr:col>
      <xdr:colOff>565150</xdr:colOff>
      <xdr:row>19</xdr:row>
      <xdr:rowOff>162378</xdr:rowOff>
    </xdr:to>
    <xdr:cxnSp macro="">
      <xdr:nvCxnSpPr>
        <xdr:cNvPr id="133" name="直線コネクタ 132"/>
        <xdr:cNvCxnSpPr/>
      </xdr:nvCxnSpPr>
      <xdr:spPr>
        <a:xfrm>
          <a:off x="14782800" y="33001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19</xdr:row>
      <xdr:rowOff>42636</xdr:rowOff>
    </xdr:to>
    <xdr:cxnSp macro="">
      <xdr:nvCxnSpPr>
        <xdr:cNvPr id="136" name="直線コネクタ 135"/>
        <xdr:cNvCxnSpPr/>
      </xdr:nvCxnSpPr>
      <xdr:spPr>
        <a:xfrm>
          <a:off x="13893800" y="3169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148771</xdr:rowOff>
    </xdr:to>
    <xdr:cxnSp macro="">
      <xdr:nvCxnSpPr>
        <xdr:cNvPr id="139" name="直線コネクタ 138"/>
        <xdr:cNvCxnSpPr/>
      </xdr:nvCxnSpPr>
      <xdr:spPr>
        <a:xfrm flipV="1">
          <a:off x="13004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9" name="円/楕円 148"/>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50"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111578</xdr:rowOff>
    </xdr:from>
    <xdr:to>
      <xdr:col>22</xdr:col>
      <xdr:colOff>615950</xdr:colOff>
      <xdr:row>20</xdr:row>
      <xdr:rowOff>41728</xdr:rowOff>
    </xdr:to>
    <xdr:sp macro="" textlink="">
      <xdr:nvSpPr>
        <xdr:cNvPr id="151" name="円/楕円 150"/>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26505</xdr:rowOff>
    </xdr:from>
    <xdr:ext cx="736600" cy="259045"/>
    <xdr:sp macro="" textlink="">
      <xdr:nvSpPr>
        <xdr:cNvPr id="152" name="テキスト ボックス 151"/>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163286</xdr:rowOff>
    </xdr:from>
    <xdr:to>
      <xdr:col>21</xdr:col>
      <xdr:colOff>412750</xdr:colOff>
      <xdr:row>19</xdr:row>
      <xdr:rowOff>93436</xdr:rowOff>
    </xdr:to>
    <xdr:sp macro="" textlink="">
      <xdr:nvSpPr>
        <xdr:cNvPr id="153" name="円/楕円 152"/>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78213</xdr:rowOff>
    </xdr:from>
    <xdr:ext cx="762000" cy="259045"/>
    <xdr:sp macro="" textlink="">
      <xdr:nvSpPr>
        <xdr:cNvPr id="154" name="テキスト ボックス 153"/>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5" name="円/楕円 154"/>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6" name="テキスト ボックス 155"/>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97971</xdr:rowOff>
    </xdr:from>
    <xdr:to>
      <xdr:col>19</xdr:col>
      <xdr:colOff>6350</xdr:colOff>
      <xdr:row>19</xdr:row>
      <xdr:rowOff>28122</xdr:rowOff>
    </xdr:to>
    <xdr:sp macro="" textlink="">
      <xdr:nvSpPr>
        <xdr:cNvPr id="157" name="円/楕円 156"/>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12899</xdr:rowOff>
    </xdr:from>
    <xdr:ext cx="762000" cy="259045"/>
    <xdr:sp macro="" textlink="">
      <xdr:nvSpPr>
        <xdr:cNvPr id="158" name="テキスト ボックス 157"/>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％は、４０類似団体中３位の低さである。この要因は、少子過疎化により子供等に係る経費が少ないことがあげられる。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41275</xdr:rowOff>
    </xdr:to>
    <xdr:cxnSp macro="">
      <xdr:nvCxnSpPr>
        <xdr:cNvPr id="195" name="直線コネクタ 194"/>
        <xdr:cNvCxnSpPr/>
      </xdr:nvCxnSpPr>
      <xdr:spPr>
        <a:xfrm flipV="1">
          <a:off x="3987800" y="9271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155575</xdr:rowOff>
    </xdr:from>
    <xdr:to>
      <xdr:col>5</xdr:col>
      <xdr:colOff>549275</xdr:colOff>
      <xdr:row>54</xdr:row>
      <xdr:rowOff>41275</xdr:rowOff>
    </xdr:to>
    <xdr:cxnSp macro="">
      <xdr:nvCxnSpPr>
        <xdr:cNvPr id="198" name="直線コネクタ 197"/>
        <xdr:cNvCxnSpPr/>
      </xdr:nvCxnSpPr>
      <xdr:spPr>
        <a:xfrm>
          <a:off x="3098800" y="9242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0" name="テキスト ボックス 19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98425</xdr:rowOff>
    </xdr:from>
    <xdr:to>
      <xdr:col>4</xdr:col>
      <xdr:colOff>346075</xdr:colOff>
      <xdr:row>53</xdr:row>
      <xdr:rowOff>155575</xdr:rowOff>
    </xdr:to>
    <xdr:cxnSp macro="">
      <xdr:nvCxnSpPr>
        <xdr:cNvPr id="201" name="直線コネクタ 200"/>
        <xdr:cNvCxnSpPr/>
      </xdr:nvCxnSpPr>
      <xdr:spPr>
        <a:xfrm>
          <a:off x="2209800" y="9185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3" name="テキスト ボックス 202"/>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98425</xdr:rowOff>
    </xdr:to>
    <xdr:cxnSp macro="">
      <xdr:nvCxnSpPr>
        <xdr:cNvPr id="204" name="直線コネクタ 203"/>
        <xdr:cNvCxnSpPr/>
      </xdr:nvCxnSpPr>
      <xdr:spPr>
        <a:xfrm>
          <a:off x="1320800" y="9156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6" name="テキスト ボックス 20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8" name="テキスト ボックス 20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4" name="円/楕円 213"/>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5"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161925</xdr:rowOff>
    </xdr:from>
    <xdr:to>
      <xdr:col>5</xdr:col>
      <xdr:colOff>600075</xdr:colOff>
      <xdr:row>54</xdr:row>
      <xdr:rowOff>92075</xdr:rowOff>
    </xdr:to>
    <xdr:sp macro="" textlink="">
      <xdr:nvSpPr>
        <xdr:cNvPr id="216" name="円/楕円 215"/>
        <xdr:cNvSpPr/>
      </xdr:nvSpPr>
      <xdr:spPr>
        <a:xfrm>
          <a:off x="3937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102252</xdr:rowOff>
    </xdr:from>
    <xdr:ext cx="736600" cy="259045"/>
    <xdr:sp macro="" textlink="">
      <xdr:nvSpPr>
        <xdr:cNvPr id="217" name="テキスト ボックス 216"/>
        <xdr:cNvSpPr txBox="1"/>
      </xdr:nvSpPr>
      <xdr:spPr>
        <a:xfrm>
          <a:off x="3606800" y="90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104775</xdr:rowOff>
    </xdr:from>
    <xdr:to>
      <xdr:col>4</xdr:col>
      <xdr:colOff>396875</xdr:colOff>
      <xdr:row>54</xdr:row>
      <xdr:rowOff>34925</xdr:rowOff>
    </xdr:to>
    <xdr:sp macro="" textlink="">
      <xdr:nvSpPr>
        <xdr:cNvPr id="218" name="円/楕円 217"/>
        <xdr:cNvSpPr/>
      </xdr:nvSpPr>
      <xdr:spPr>
        <a:xfrm>
          <a:off x="3048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45102</xdr:rowOff>
    </xdr:from>
    <xdr:ext cx="762000" cy="259045"/>
    <xdr:sp macro="" textlink="">
      <xdr:nvSpPr>
        <xdr:cNvPr id="219" name="テキスト ボックス 218"/>
        <xdr:cNvSpPr txBox="1"/>
      </xdr:nvSpPr>
      <xdr:spPr>
        <a:xfrm>
          <a:off x="2717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47625</xdr:rowOff>
    </xdr:from>
    <xdr:to>
      <xdr:col>3</xdr:col>
      <xdr:colOff>193675</xdr:colOff>
      <xdr:row>53</xdr:row>
      <xdr:rowOff>149225</xdr:rowOff>
    </xdr:to>
    <xdr:sp macro="" textlink="">
      <xdr:nvSpPr>
        <xdr:cNvPr id="220" name="円/楕円 219"/>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159402</xdr:rowOff>
    </xdr:from>
    <xdr:ext cx="762000" cy="259045"/>
    <xdr:sp macro="" textlink="">
      <xdr:nvSpPr>
        <xdr:cNvPr id="221" name="テキスト ボックス 220"/>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2" name="円/楕円 22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3" name="テキスト ボックス 22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に係る経常収支比率が類似団体平均を上回っているのは、繰出金の増加が主な要因である。これは、国民健康保険事業会計の財政悪化に伴い、赤字補てん的な繰出金が多額となっていること。また、下水道施設の維持管理経費や直営で行っている交通事業の運営経費として公営企業会計への繰出金が必要となっているためである。今後、下水道事業については独立採算の原則に即した料金の値上げによる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56134</xdr:rowOff>
    </xdr:to>
    <xdr:cxnSp macro="">
      <xdr:nvCxnSpPr>
        <xdr:cNvPr id="254" name="直線コネクタ 253"/>
        <xdr:cNvCxnSpPr/>
      </xdr:nvCxnSpPr>
      <xdr:spPr>
        <a:xfrm flipV="1">
          <a:off x="15671800" y="101168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56134</xdr:rowOff>
    </xdr:to>
    <xdr:cxnSp macro="">
      <xdr:nvCxnSpPr>
        <xdr:cNvPr id="257" name="直線コネクタ 256"/>
        <xdr:cNvCxnSpPr/>
      </xdr:nvCxnSpPr>
      <xdr:spPr>
        <a:xfrm>
          <a:off x="14782800" y="10162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101854</xdr:rowOff>
    </xdr:to>
    <xdr:cxnSp macro="">
      <xdr:nvCxnSpPr>
        <xdr:cNvPr id="260" name="直線コネクタ 259"/>
        <xdr:cNvCxnSpPr/>
      </xdr:nvCxnSpPr>
      <xdr:spPr>
        <a:xfrm flipV="1">
          <a:off x="13893800" y="101625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101854</xdr:rowOff>
    </xdr:from>
    <xdr:to>
      <xdr:col>20</xdr:col>
      <xdr:colOff>158750</xdr:colOff>
      <xdr:row>59</xdr:row>
      <xdr:rowOff>110998</xdr:rowOff>
    </xdr:to>
    <xdr:cxnSp macro="">
      <xdr:nvCxnSpPr>
        <xdr:cNvPr id="263" name="直線コネクタ 262"/>
        <xdr:cNvCxnSpPr/>
      </xdr:nvCxnSpPr>
      <xdr:spPr>
        <a:xfrm flipV="1">
          <a:off x="13004800" y="10217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5" name="テキスト ボックス 26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167403</xdr:rowOff>
    </xdr:from>
    <xdr:ext cx="762000" cy="259045"/>
    <xdr:sp macro="" textlink="">
      <xdr:nvSpPr>
        <xdr:cNvPr id="267" name="テキスト ボックス 266"/>
        <xdr:cNvSpPr txBox="1"/>
      </xdr:nvSpPr>
      <xdr:spPr>
        <a:xfrm>
          <a:off x="12623800" y="95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3" name="円/楕円 272"/>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4"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5334</xdr:rowOff>
    </xdr:from>
    <xdr:to>
      <xdr:col>22</xdr:col>
      <xdr:colOff>615950</xdr:colOff>
      <xdr:row>59</xdr:row>
      <xdr:rowOff>106934</xdr:rowOff>
    </xdr:to>
    <xdr:sp macro="" textlink="">
      <xdr:nvSpPr>
        <xdr:cNvPr id="275" name="円/楕円 274"/>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91711</xdr:rowOff>
    </xdr:from>
    <xdr:ext cx="736600" cy="259045"/>
    <xdr:sp macro="" textlink="">
      <xdr:nvSpPr>
        <xdr:cNvPr id="276" name="テキスト ボックス 275"/>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77" name="円/楕円 276"/>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8" name="テキスト ボックス 277"/>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51054</xdr:rowOff>
    </xdr:from>
    <xdr:to>
      <xdr:col>20</xdr:col>
      <xdr:colOff>209550</xdr:colOff>
      <xdr:row>59</xdr:row>
      <xdr:rowOff>152654</xdr:rowOff>
    </xdr:to>
    <xdr:sp macro="" textlink="">
      <xdr:nvSpPr>
        <xdr:cNvPr id="279" name="円/楕円 278"/>
        <xdr:cNvSpPr/>
      </xdr:nvSpPr>
      <xdr:spPr>
        <a:xfrm>
          <a:off x="13843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137431</xdr:rowOff>
    </xdr:from>
    <xdr:ext cx="762000" cy="259045"/>
    <xdr:sp macro="" textlink="">
      <xdr:nvSpPr>
        <xdr:cNvPr id="280" name="テキスト ボックス 279"/>
        <xdr:cNvSpPr txBox="1"/>
      </xdr:nvSpPr>
      <xdr:spPr>
        <a:xfrm>
          <a:off x="13512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60198</xdr:rowOff>
    </xdr:from>
    <xdr:to>
      <xdr:col>19</xdr:col>
      <xdr:colOff>6350</xdr:colOff>
      <xdr:row>59</xdr:row>
      <xdr:rowOff>161798</xdr:rowOff>
    </xdr:to>
    <xdr:sp macro="" textlink="">
      <xdr:nvSpPr>
        <xdr:cNvPr id="281" name="円/楕円 280"/>
        <xdr:cNvSpPr/>
      </xdr:nvSpPr>
      <xdr:spPr>
        <a:xfrm>
          <a:off x="12954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146575</xdr:rowOff>
    </xdr:from>
    <xdr:ext cx="762000" cy="259045"/>
    <xdr:sp macro="" textlink="">
      <xdr:nvSpPr>
        <xdr:cNvPr id="282" name="テキスト ボックス 281"/>
        <xdr:cNvSpPr txBox="1"/>
      </xdr:nvSpPr>
      <xdr:spPr>
        <a:xfrm>
          <a:off x="12623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補助費等に係る経常収支比率２．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％は、４０団体中２位の低さである。この要因は、他団体に比べ一部事務組合への加入が少ないことがあげられるが、今後も各種団体補助金の見直し等、経費の抑制に努める。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30988</xdr:rowOff>
    </xdr:to>
    <xdr:cxnSp macro="">
      <xdr:nvCxnSpPr>
        <xdr:cNvPr id="312" name="直線コネクタ 311"/>
        <xdr:cNvCxnSpPr/>
      </xdr:nvCxnSpPr>
      <xdr:spPr>
        <a:xfrm flipV="1">
          <a:off x="15671800" y="58557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30988</xdr:rowOff>
    </xdr:to>
    <xdr:cxnSp macro="">
      <xdr:nvCxnSpPr>
        <xdr:cNvPr id="315" name="直線コネクタ 314"/>
        <xdr:cNvCxnSpPr/>
      </xdr:nvCxnSpPr>
      <xdr:spPr>
        <a:xfrm>
          <a:off x="14782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8" name="直線コネクタ 317"/>
        <xdr:cNvCxnSpPr/>
      </xdr:nvCxnSpPr>
      <xdr:spPr>
        <a:xfrm flipV="1">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53848</xdr:rowOff>
    </xdr:to>
    <xdr:cxnSp macro="">
      <xdr:nvCxnSpPr>
        <xdr:cNvPr id="321" name="直線コネクタ 320"/>
        <xdr:cNvCxnSpPr/>
      </xdr:nvCxnSpPr>
      <xdr:spPr>
        <a:xfrm flipV="1">
          <a:off x="13004800" y="5864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3" name="テキスト ボックス 32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5" name="テキスト ボックス 32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147066</xdr:rowOff>
    </xdr:from>
    <xdr:to>
      <xdr:col>24</xdr:col>
      <xdr:colOff>82550</xdr:colOff>
      <xdr:row>34</xdr:row>
      <xdr:rowOff>77216</xdr:rowOff>
    </xdr:to>
    <xdr:sp macro="" textlink="">
      <xdr:nvSpPr>
        <xdr:cNvPr id="331" name="円/楕円 330"/>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55643</xdr:rowOff>
    </xdr:from>
    <xdr:ext cx="762000" cy="259045"/>
    <xdr:sp macro="" textlink="">
      <xdr:nvSpPr>
        <xdr:cNvPr id="332"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151638</xdr:rowOff>
    </xdr:from>
    <xdr:to>
      <xdr:col>22</xdr:col>
      <xdr:colOff>615950</xdr:colOff>
      <xdr:row>34</xdr:row>
      <xdr:rowOff>81788</xdr:rowOff>
    </xdr:to>
    <xdr:sp macro="" textlink="">
      <xdr:nvSpPr>
        <xdr:cNvPr id="333" name="円/楕円 332"/>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91965</xdr:rowOff>
    </xdr:from>
    <xdr:ext cx="736600" cy="259045"/>
    <xdr:sp macro="" textlink="">
      <xdr:nvSpPr>
        <xdr:cNvPr id="334" name="テキスト ボックス 333"/>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142494</xdr:rowOff>
    </xdr:from>
    <xdr:to>
      <xdr:col>21</xdr:col>
      <xdr:colOff>412750</xdr:colOff>
      <xdr:row>34</xdr:row>
      <xdr:rowOff>72644</xdr:rowOff>
    </xdr:to>
    <xdr:sp macro="" textlink="">
      <xdr:nvSpPr>
        <xdr:cNvPr id="335" name="円/楕円 334"/>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82821</xdr:rowOff>
    </xdr:from>
    <xdr:ext cx="762000" cy="259045"/>
    <xdr:sp macro="" textlink="">
      <xdr:nvSpPr>
        <xdr:cNvPr id="336" name="テキスト ボックス 335"/>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7" name="円/楕円 336"/>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8" name="テキスト ボックス 337"/>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9" name="円/楕円 338"/>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40" name="テキスト ボックス 339"/>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合併に伴う各種大型整備事業が集中したことにより地方債現在高が増加した影響で地方債の元利償還金が膨ら</a:t>
          </a:r>
          <a:r>
            <a:rPr lang="ja-JP" altLang="en-US" sz="1300" b="0" i="0" baseline="0">
              <a:solidFill>
                <a:schemeClr val="dk1"/>
              </a:solidFill>
              <a:effectLst/>
              <a:latin typeface="+mn-lt"/>
              <a:ea typeface="+mn-ea"/>
              <a:cs typeface="+mn-cs"/>
            </a:rPr>
            <a:t>み</a:t>
          </a:r>
          <a:r>
            <a:rPr lang="ja-JP" altLang="ja-JP" sz="1300" b="0" i="0" baseline="0">
              <a:solidFill>
                <a:schemeClr val="dk1"/>
              </a:solidFill>
              <a:effectLst/>
              <a:latin typeface="+mn-lt"/>
              <a:ea typeface="+mn-ea"/>
              <a:cs typeface="+mn-cs"/>
            </a:rPr>
            <a:t>、公債費に係る経常収支比率は類似団体平均を</a:t>
          </a:r>
          <a:r>
            <a:rPr lang="ja-JP" altLang="en-US" sz="1300" b="0" i="0" baseline="0">
              <a:solidFill>
                <a:schemeClr val="dk1"/>
              </a:solidFill>
              <a:effectLst/>
              <a:latin typeface="+mn-lt"/>
              <a:ea typeface="+mn-ea"/>
              <a:cs typeface="+mn-cs"/>
            </a:rPr>
            <a:t>７．１</a:t>
          </a:r>
          <a:r>
            <a:rPr lang="ja-JP" altLang="ja-JP" sz="1300" b="0" i="0" baseline="0">
              <a:solidFill>
                <a:schemeClr val="dk1"/>
              </a:solidFill>
              <a:effectLst/>
              <a:latin typeface="+mn-lt"/>
              <a:ea typeface="+mn-ea"/>
              <a:cs typeface="+mn-cs"/>
            </a:rPr>
            <a:t>ポイント上回っ</a:t>
          </a:r>
          <a:r>
            <a:rPr lang="ja-JP" altLang="en-US" sz="1300" b="0" i="0" baseline="0">
              <a:solidFill>
                <a:schemeClr val="dk1"/>
              </a:solidFill>
              <a:effectLst/>
              <a:latin typeface="+mn-lt"/>
              <a:ea typeface="+mn-ea"/>
              <a:cs typeface="+mn-cs"/>
            </a:rPr>
            <a:t>ており、類似団体中最下位となっている</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控えている大規模な事業計画の整理・縮小を</a:t>
          </a:r>
          <a:r>
            <a:rPr lang="ja-JP" altLang="en-US" sz="1300" b="0" i="0" baseline="0">
              <a:solidFill>
                <a:schemeClr val="dk1"/>
              </a:solidFill>
              <a:effectLst/>
              <a:latin typeface="+mn-lt"/>
              <a:ea typeface="+mn-ea"/>
              <a:cs typeface="+mn-cs"/>
            </a:rPr>
            <a:t>おこない</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公債費の抑制を図る。</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134620</xdr:rowOff>
    </xdr:from>
    <xdr:to>
      <xdr:col>7</xdr:col>
      <xdr:colOff>15875</xdr:colOff>
      <xdr:row>81</xdr:row>
      <xdr:rowOff>62230</xdr:rowOff>
    </xdr:to>
    <xdr:cxnSp macro="">
      <xdr:nvCxnSpPr>
        <xdr:cNvPr id="373" name="直線コネクタ 372"/>
        <xdr:cNvCxnSpPr/>
      </xdr:nvCxnSpPr>
      <xdr:spPr>
        <a:xfrm>
          <a:off x="3987800" y="1385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153670</xdr:rowOff>
    </xdr:from>
    <xdr:to>
      <xdr:col>5</xdr:col>
      <xdr:colOff>549275</xdr:colOff>
      <xdr:row>80</xdr:row>
      <xdr:rowOff>134620</xdr:rowOff>
    </xdr:to>
    <xdr:cxnSp macro="">
      <xdr:nvCxnSpPr>
        <xdr:cNvPr id="376" name="直線コネクタ 375"/>
        <xdr:cNvCxnSpPr/>
      </xdr:nvCxnSpPr>
      <xdr:spPr>
        <a:xfrm>
          <a:off x="3098800" y="13698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153670</xdr:rowOff>
    </xdr:to>
    <xdr:cxnSp macro="">
      <xdr:nvCxnSpPr>
        <xdr:cNvPr id="379" name="直線コネクタ 378"/>
        <xdr:cNvCxnSpPr/>
      </xdr:nvCxnSpPr>
      <xdr:spPr>
        <a:xfrm>
          <a:off x="2209800" y="13591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77470</xdr:rowOff>
    </xdr:to>
    <xdr:cxnSp macro="">
      <xdr:nvCxnSpPr>
        <xdr:cNvPr id="382" name="直線コネクタ 381"/>
        <xdr:cNvCxnSpPr/>
      </xdr:nvCxnSpPr>
      <xdr:spPr>
        <a:xfrm flipV="1">
          <a:off x="1320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4" name="テキスト ボックス 38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81</xdr:row>
      <xdr:rowOff>11430</xdr:rowOff>
    </xdr:from>
    <xdr:to>
      <xdr:col>7</xdr:col>
      <xdr:colOff>66675</xdr:colOff>
      <xdr:row>81</xdr:row>
      <xdr:rowOff>113030</xdr:rowOff>
    </xdr:to>
    <xdr:sp macro="" textlink="">
      <xdr:nvSpPr>
        <xdr:cNvPr id="392" name="円/楕円 391"/>
        <xdr:cNvSpPr/>
      </xdr:nvSpPr>
      <xdr:spPr>
        <a:xfrm>
          <a:off x="47752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91457</xdr:rowOff>
    </xdr:from>
    <xdr:ext cx="762000" cy="259045"/>
    <xdr:sp macro="" textlink="">
      <xdr:nvSpPr>
        <xdr:cNvPr id="393" name="公債費該当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83820</xdr:rowOff>
    </xdr:from>
    <xdr:to>
      <xdr:col>5</xdr:col>
      <xdr:colOff>600075</xdr:colOff>
      <xdr:row>81</xdr:row>
      <xdr:rowOff>13970</xdr:rowOff>
    </xdr:to>
    <xdr:sp macro="" textlink="">
      <xdr:nvSpPr>
        <xdr:cNvPr id="394" name="円/楕円 393"/>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170197</xdr:rowOff>
    </xdr:from>
    <xdr:ext cx="736600" cy="259045"/>
    <xdr:sp macro="" textlink="">
      <xdr:nvSpPr>
        <xdr:cNvPr id="395" name="テキスト ボックス 394"/>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102870</xdr:rowOff>
    </xdr:from>
    <xdr:to>
      <xdr:col>4</xdr:col>
      <xdr:colOff>396875</xdr:colOff>
      <xdr:row>80</xdr:row>
      <xdr:rowOff>33020</xdr:rowOff>
    </xdr:to>
    <xdr:sp macro="" textlink="">
      <xdr:nvSpPr>
        <xdr:cNvPr id="396" name="円/楕円 395"/>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17797</xdr:rowOff>
    </xdr:from>
    <xdr:ext cx="762000" cy="259045"/>
    <xdr:sp macro="" textlink="">
      <xdr:nvSpPr>
        <xdr:cNvPr id="397" name="テキスト ボックス 396"/>
        <xdr:cNvSpPr txBox="1"/>
      </xdr:nvSpPr>
      <xdr:spPr>
        <a:xfrm>
          <a:off x="2717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8" name="円/楕円 39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9" name="テキスト ボックス 39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400" name="円/楕円 399"/>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1" name="テキスト ボックス 400"/>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本町の指標６</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％は類似団体</a:t>
          </a:r>
          <a:r>
            <a:rPr lang="ja-JP" altLang="en-US" sz="1300" b="0" i="0" baseline="0">
              <a:solidFill>
                <a:schemeClr val="dk1"/>
              </a:solidFill>
              <a:effectLst/>
              <a:latin typeface="+mn-lt"/>
              <a:ea typeface="+mn-ea"/>
              <a:cs typeface="+mn-cs"/>
            </a:rPr>
            <a:t>を下回っている。</a:t>
          </a:r>
          <a:r>
            <a:rPr lang="ja-JP" altLang="ja-JP" sz="1300" b="0" i="0" baseline="0">
              <a:solidFill>
                <a:schemeClr val="dk1"/>
              </a:solidFill>
              <a:effectLst/>
              <a:latin typeface="+mn-lt"/>
              <a:ea typeface="+mn-ea"/>
              <a:cs typeface="+mn-cs"/>
            </a:rPr>
            <a:t>しかしながら</a:t>
          </a:r>
          <a:r>
            <a:rPr lang="ja-JP" altLang="en-US" sz="1300" b="0" i="0" baseline="0">
              <a:solidFill>
                <a:schemeClr val="dk1"/>
              </a:solidFill>
              <a:effectLst/>
              <a:latin typeface="+mn-lt"/>
              <a:ea typeface="+mn-ea"/>
              <a:cs typeface="+mn-cs"/>
            </a:rPr>
            <a:t>物</a:t>
          </a:r>
          <a:r>
            <a:rPr lang="ja-JP" altLang="ja-JP" sz="1300" b="0" i="0" baseline="0">
              <a:solidFill>
                <a:schemeClr val="dk1"/>
              </a:solidFill>
              <a:effectLst/>
              <a:latin typeface="+mn-lt"/>
              <a:ea typeface="+mn-ea"/>
              <a:cs typeface="+mn-cs"/>
            </a:rPr>
            <a:t>件</a:t>
          </a:r>
          <a:r>
            <a:rPr lang="ja-JP" altLang="en-US" sz="1300" b="0" i="0" baseline="0">
              <a:solidFill>
                <a:schemeClr val="dk1"/>
              </a:solidFill>
              <a:effectLst/>
              <a:latin typeface="+mn-lt"/>
              <a:ea typeface="+mn-ea"/>
              <a:cs typeface="+mn-cs"/>
            </a:rPr>
            <a:t>費</a:t>
          </a:r>
          <a:r>
            <a:rPr lang="ja-JP" altLang="ja-JP" sz="1300" b="0" i="0" baseline="0">
              <a:solidFill>
                <a:schemeClr val="dk1"/>
              </a:solidFill>
              <a:effectLst/>
              <a:latin typeface="+mn-lt"/>
              <a:ea typeface="+mn-ea"/>
              <a:cs typeface="+mn-cs"/>
            </a:rPr>
            <a:t>においては離島故の交通事情等により多額の経費を要している。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28702</xdr:rowOff>
    </xdr:to>
    <xdr:cxnSp macro="">
      <xdr:nvCxnSpPr>
        <xdr:cNvPr id="432" name="直線コネクタ 431"/>
        <xdr:cNvCxnSpPr/>
      </xdr:nvCxnSpPr>
      <xdr:spPr>
        <a:xfrm flipV="1">
          <a:off x="15671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28702</xdr:rowOff>
    </xdr:to>
    <xdr:cxnSp macro="">
      <xdr:nvCxnSpPr>
        <xdr:cNvPr id="435" name="直線コネクタ 434"/>
        <xdr:cNvCxnSpPr/>
      </xdr:nvCxnSpPr>
      <xdr:spPr>
        <a:xfrm>
          <a:off x="14782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131572</xdr:rowOff>
    </xdr:to>
    <xdr:cxnSp macro="">
      <xdr:nvCxnSpPr>
        <xdr:cNvPr id="438" name="直線コネクタ 437"/>
        <xdr:cNvCxnSpPr/>
      </xdr:nvCxnSpPr>
      <xdr:spPr>
        <a:xfrm>
          <a:off x="13893800" y="13111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83565</xdr:rowOff>
    </xdr:to>
    <xdr:cxnSp macro="">
      <xdr:nvCxnSpPr>
        <xdr:cNvPr id="441" name="直線コネクタ 440"/>
        <xdr:cNvCxnSpPr/>
      </xdr:nvCxnSpPr>
      <xdr:spPr>
        <a:xfrm flipV="1">
          <a:off x="13004800" y="131114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51" name="円/楕円 450"/>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52"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3" name="円/楕円 452"/>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54" name="テキスト ボックス 45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5" name="円/楕円 454"/>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6" name="テキスト ボックス 45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7" name="円/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9" name="円/楕円 458"/>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60" name="テキスト ボックス 459"/>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134087</xdr:rowOff>
    </xdr:from>
    <xdr:to>
      <xdr:col>4</xdr:col>
      <xdr:colOff>1117600</xdr:colOff>
      <xdr:row>14</xdr:row>
      <xdr:rowOff>141643</xdr:rowOff>
    </xdr:to>
    <xdr:cxnSp macro="">
      <xdr:nvCxnSpPr>
        <xdr:cNvPr id="50" name="直線コネクタ 49"/>
        <xdr:cNvCxnSpPr/>
      </xdr:nvCxnSpPr>
      <xdr:spPr bwMode="auto">
        <a:xfrm>
          <a:off x="5003800" y="2582012"/>
          <a:ext cx="647700" cy="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59271</xdr:rowOff>
    </xdr:from>
    <xdr:to>
      <xdr:col>4</xdr:col>
      <xdr:colOff>469900</xdr:colOff>
      <xdr:row>14</xdr:row>
      <xdr:rowOff>134087</xdr:rowOff>
    </xdr:to>
    <xdr:cxnSp macro="">
      <xdr:nvCxnSpPr>
        <xdr:cNvPr id="53" name="直線コネクタ 52"/>
        <xdr:cNvCxnSpPr/>
      </xdr:nvCxnSpPr>
      <xdr:spPr bwMode="auto">
        <a:xfrm>
          <a:off x="4305300" y="2335746"/>
          <a:ext cx="698500" cy="24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59271</xdr:rowOff>
    </xdr:from>
    <xdr:to>
      <xdr:col>3</xdr:col>
      <xdr:colOff>904875</xdr:colOff>
      <xdr:row>13</xdr:row>
      <xdr:rowOff>101854</xdr:rowOff>
    </xdr:to>
    <xdr:cxnSp macro="">
      <xdr:nvCxnSpPr>
        <xdr:cNvPr id="56" name="直線コネクタ 55"/>
        <xdr:cNvCxnSpPr/>
      </xdr:nvCxnSpPr>
      <xdr:spPr bwMode="auto">
        <a:xfrm flipV="1">
          <a:off x="3606800" y="2335746"/>
          <a:ext cx="698500" cy="4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76454</xdr:rowOff>
    </xdr:from>
    <xdr:to>
      <xdr:col>3</xdr:col>
      <xdr:colOff>206375</xdr:colOff>
      <xdr:row>13</xdr:row>
      <xdr:rowOff>101854</xdr:rowOff>
    </xdr:to>
    <xdr:cxnSp macro="">
      <xdr:nvCxnSpPr>
        <xdr:cNvPr id="59" name="直線コネクタ 58"/>
        <xdr:cNvCxnSpPr/>
      </xdr:nvCxnSpPr>
      <xdr:spPr bwMode="auto">
        <a:xfrm>
          <a:off x="2908300" y="2352929"/>
          <a:ext cx="698500" cy="2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157243</xdr:rowOff>
    </xdr:from>
    <xdr:ext cx="762000" cy="259045"/>
    <xdr:sp macro="" textlink="">
      <xdr:nvSpPr>
        <xdr:cNvPr id="61" name="テキスト ボックス 60"/>
        <xdr:cNvSpPr txBox="1"/>
      </xdr:nvSpPr>
      <xdr:spPr>
        <a:xfrm>
          <a:off x="3225800" y="311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41190</xdr:rowOff>
    </xdr:from>
    <xdr:ext cx="762000" cy="259045"/>
    <xdr:sp macro="" textlink="">
      <xdr:nvSpPr>
        <xdr:cNvPr id="63" name="テキスト ボックス 62"/>
        <xdr:cNvSpPr txBox="1"/>
      </xdr:nvSpPr>
      <xdr:spPr>
        <a:xfrm>
          <a:off x="2527300" y="3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90843</xdr:rowOff>
    </xdr:from>
    <xdr:to>
      <xdr:col>5</xdr:col>
      <xdr:colOff>34925</xdr:colOff>
      <xdr:row>15</xdr:row>
      <xdr:rowOff>20993</xdr:rowOff>
    </xdr:to>
    <xdr:sp macro="" textlink="">
      <xdr:nvSpPr>
        <xdr:cNvPr id="69" name="円/楕円 68"/>
        <xdr:cNvSpPr/>
      </xdr:nvSpPr>
      <xdr:spPr bwMode="auto">
        <a:xfrm>
          <a:off x="5600700" y="253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107370</xdr:rowOff>
    </xdr:from>
    <xdr:ext cx="762000" cy="259045"/>
    <xdr:sp macro="" textlink="">
      <xdr:nvSpPr>
        <xdr:cNvPr id="70" name="人口1人当たり決算額の推移該当値テキスト130"/>
        <xdr:cNvSpPr txBox="1"/>
      </xdr:nvSpPr>
      <xdr:spPr>
        <a:xfrm>
          <a:off x="5740400" y="238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83287</xdr:rowOff>
    </xdr:from>
    <xdr:to>
      <xdr:col>4</xdr:col>
      <xdr:colOff>520700</xdr:colOff>
      <xdr:row>15</xdr:row>
      <xdr:rowOff>13437</xdr:rowOff>
    </xdr:to>
    <xdr:sp macro="" textlink="">
      <xdr:nvSpPr>
        <xdr:cNvPr id="71" name="円/楕円 70"/>
        <xdr:cNvSpPr/>
      </xdr:nvSpPr>
      <xdr:spPr bwMode="auto">
        <a:xfrm>
          <a:off x="4953000" y="253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23614</xdr:rowOff>
    </xdr:from>
    <xdr:ext cx="736600" cy="259045"/>
    <xdr:sp macro="" textlink="">
      <xdr:nvSpPr>
        <xdr:cNvPr id="72" name="テキスト ボックス 71"/>
        <xdr:cNvSpPr txBox="1"/>
      </xdr:nvSpPr>
      <xdr:spPr>
        <a:xfrm>
          <a:off x="4622800" y="230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8471</xdr:rowOff>
    </xdr:from>
    <xdr:to>
      <xdr:col>3</xdr:col>
      <xdr:colOff>955675</xdr:colOff>
      <xdr:row>13</xdr:row>
      <xdr:rowOff>110071</xdr:rowOff>
    </xdr:to>
    <xdr:sp macro="" textlink="">
      <xdr:nvSpPr>
        <xdr:cNvPr id="73" name="円/楕円 72"/>
        <xdr:cNvSpPr/>
      </xdr:nvSpPr>
      <xdr:spPr bwMode="auto">
        <a:xfrm>
          <a:off x="4254500" y="228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120248</xdr:rowOff>
    </xdr:from>
    <xdr:ext cx="762000" cy="259045"/>
    <xdr:sp macro="" textlink="">
      <xdr:nvSpPr>
        <xdr:cNvPr id="74" name="テキスト ボックス 73"/>
        <xdr:cNvSpPr txBox="1"/>
      </xdr:nvSpPr>
      <xdr:spPr>
        <a:xfrm>
          <a:off x="3924300" y="20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51054</xdr:rowOff>
    </xdr:from>
    <xdr:to>
      <xdr:col>3</xdr:col>
      <xdr:colOff>257175</xdr:colOff>
      <xdr:row>13</xdr:row>
      <xdr:rowOff>152654</xdr:rowOff>
    </xdr:to>
    <xdr:sp macro="" textlink="">
      <xdr:nvSpPr>
        <xdr:cNvPr id="75" name="円/楕円 74"/>
        <xdr:cNvSpPr/>
      </xdr:nvSpPr>
      <xdr:spPr bwMode="auto">
        <a:xfrm>
          <a:off x="3556000" y="232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162831</xdr:rowOff>
    </xdr:from>
    <xdr:ext cx="762000" cy="259045"/>
    <xdr:sp macro="" textlink="">
      <xdr:nvSpPr>
        <xdr:cNvPr id="76" name="テキスト ボックス 75"/>
        <xdr:cNvSpPr txBox="1"/>
      </xdr:nvSpPr>
      <xdr:spPr>
        <a:xfrm>
          <a:off x="3225800" y="20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182,730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25654</xdr:rowOff>
    </xdr:from>
    <xdr:to>
      <xdr:col>2</xdr:col>
      <xdr:colOff>692150</xdr:colOff>
      <xdr:row>13</xdr:row>
      <xdr:rowOff>127254</xdr:rowOff>
    </xdr:to>
    <xdr:sp macro="" textlink="">
      <xdr:nvSpPr>
        <xdr:cNvPr id="77" name="円/楕円 76"/>
        <xdr:cNvSpPr/>
      </xdr:nvSpPr>
      <xdr:spPr bwMode="auto">
        <a:xfrm>
          <a:off x="2857500" y="230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137431</xdr:rowOff>
    </xdr:from>
    <xdr:ext cx="762000" cy="259045"/>
    <xdr:sp macro="" textlink="">
      <xdr:nvSpPr>
        <xdr:cNvPr id="78" name="テキスト ボックス 77"/>
        <xdr:cNvSpPr txBox="1"/>
      </xdr:nvSpPr>
      <xdr:spPr>
        <a:xfrm>
          <a:off x="2527300" y="20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150294</xdr:rowOff>
    </xdr:from>
    <xdr:to>
      <xdr:col>4</xdr:col>
      <xdr:colOff>1117600</xdr:colOff>
      <xdr:row>34</xdr:row>
      <xdr:rowOff>225572</xdr:rowOff>
    </xdr:to>
    <xdr:cxnSp macro="">
      <xdr:nvCxnSpPr>
        <xdr:cNvPr id="110" name="直線コネクタ 109"/>
        <xdr:cNvCxnSpPr/>
      </xdr:nvCxnSpPr>
      <xdr:spPr bwMode="auto">
        <a:xfrm flipV="1">
          <a:off x="5003800" y="6417744"/>
          <a:ext cx="647700" cy="7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206507</xdr:rowOff>
    </xdr:from>
    <xdr:to>
      <xdr:col>4</xdr:col>
      <xdr:colOff>469900</xdr:colOff>
      <xdr:row>34</xdr:row>
      <xdr:rowOff>225572</xdr:rowOff>
    </xdr:to>
    <xdr:cxnSp macro="">
      <xdr:nvCxnSpPr>
        <xdr:cNvPr id="113" name="直線コネクタ 112"/>
        <xdr:cNvCxnSpPr/>
      </xdr:nvCxnSpPr>
      <xdr:spPr bwMode="auto">
        <a:xfrm>
          <a:off x="4305300" y="6473957"/>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206507</xdr:rowOff>
    </xdr:from>
    <xdr:to>
      <xdr:col>3</xdr:col>
      <xdr:colOff>904875</xdr:colOff>
      <xdr:row>34</xdr:row>
      <xdr:rowOff>275292</xdr:rowOff>
    </xdr:to>
    <xdr:cxnSp macro="">
      <xdr:nvCxnSpPr>
        <xdr:cNvPr id="116" name="直線コネクタ 115"/>
        <xdr:cNvCxnSpPr/>
      </xdr:nvCxnSpPr>
      <xdr:spPr bwMode="auto">
        <a:xfrm flipV="1">
          <a:off x="3606800" y="6473957"/>
          <a:ext cx="698500" cy="6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242923</xdr:rowOff>
    </xdr:from>
    <xdr:to>
      <xdr:col>3</xdr:col>
      <xdr:colOff>206375</xdr:colOff>
      <xdr:row>34</xdr:row>
      <xdr:rowOff>275292</xdr:rowOff>
    </xdr:to>
    <xdr:cxnSp macro="">
      <xdr:nvCxnSpPr>
        <xdr:cNvPr id="119" name="直線コネクタ 118"/>
        <xdr:cNvCxnSpPr/>
      </xdr:nvCxnSpPr>
      <xdr:spPr bwMode="auto">
        <a:xfrm>
          <a:off x="2908300" y="6510373"/>
          <a:ext cx="698500" cy="3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319853</xdr:rowOff>
    </xdr:from>
    <xdr:ext cx="762000" cy="259045"/>
    <xdr:sp macro="" textlink="">
      <xdr:nvSpPr>
        <xdr:cNvPr id="121" name="テキスト ボックス 120"/>
        <xdr:cNvSpPr txBox="1"/>
      </xdr:nvSpPr>
      <xdr:spPr>
        <a:xfrm>
          <a:off x="3225800" y="65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99494</xdr:rowOff>
    </xdr:from>
    <xdr:to>
      <xdr:col>5</xdr:col>
      <xdr:colOff>34925</xdr:colOff>
      <xdr:row>34</xdr:row>
      <xdr:rowOff>201094</xdr:rowOff>
    </xdr:to>
    <xdr:sp macro="" textlink="">
      <xdr:nvSpPr>
        <xdr:cNvPr id="129" name="円/楕円 128"/>
        <xdr:cNvSpPr/>
      </xdr:nvSpPr>
      <xdr:spPr bwMode="auto">
        <a:xfrm>
          <a:off x="5600700" y="636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287471</xdr:rowOff>
    </xdr:from>
    <xdr:ext cx="762000" cy="259045"/>
    <xdr:sp macro="" textlink="">
      <xdr:nvSpPr>
        <xdr:cNvPr id="130" name="人口1人当たり決算額の推移該当値テキスト445"/>
        <xdr:cNvSpPr txBox="1"/>
      </xdr:nvSpPr>
      <xdr:spPr>
        <a:xfrm>
          <a:off x="5740400" y="621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174772</xdr:rowOff>
    </xdr:from>
    <xdr:to>
      <xdr:col>4</xdr:col>
      <xdr:colOff>520700</xdr:colOff>
      <xdr:row>34</xdr:row>
      <xdr:rowOff>276372</xdr:rowOff>
    </xdr:to>
    <xdr:sp macro="" textlink="">
      <xdr:nvSpPr>
        <xdr:cNvPr id="131" name="円/楕円 130"/>
        <xdr:cNvSpPr/>
      </xdr:nvSpPr>
      <xdr:spPr bwMode="auto">
        <a:xfrm>
          <a:off x="4953000" y="644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286549</xdr:rowOff>
    </xdr:from>
    <xdr:ext cx="736600" cy="259045"/>
    <xdr:sp macro="" textlink="">
      <xdr:nvSpPr>
        <xdr:cNvPr id="132" name="テキスト ボックス 131"/>
        <xdr:cNvSpPr txBox="1"/>
      </xdr:nvSpPr>
      <xdr:spPr>
        <a:xfrm>
          <a:off x="4622800" y="621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155707</xdr:rowOff>
    </xdr:from>
    <xdr:to>
      <xdr:col>3</xdr:col>
      <xdr:colOff>955675</xdr:colOff>
      <xdr:row>34</xdr:row>
      <xdr:rowOff>257307</xdr:rowOff>
    </xdr:to>
    <xdr:sp macro="" textlink="">
      <xdr:nvSpPr>
        <xdr:cNvPr id="133" name="円/楕円 132"/>
        <xdr:cNvSpPr/>
      </xdr:nvSpPr>
      <xdr:spPr bwMode="auto">
        <a:xfrm>
          <a:off x="4254500" y="642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267484</xdr:rowOff>
    </xdr:from>
    <xdr:ext cx="762000" cy="259045"/>
    <xdr:sp macro="" textlink="">
      <xdr:nvSpPr>
        <xdr:cNvPr id="134" name="テキスト ボックス 133"/>
        <xdr:cNvSpPr txBox="1"/>
      </xdr:nvSpPr>
      <xdr:spPr>
        <a:xfrm>
          <a:off x="3924300" y="619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224493</xdr:rowOff>
    </xdr:from>
    <xdr:to>
      <xdr:col>3</xdr:col>
      <xdr:colOff>257175</xdr:colOff>
      <xdr:row>34</xdr:row>
      <xdr:rowOff>326093</xdr:rowOff>
    </xdr:to>
    <xdr:sp macro="" textlink="">
      <xdr:nvSpPr>
        <xdr:cNvPr id="135" name="円/楕円 134"/>
        <xdr:cNvSpPr/>
      </xdr:nvSpPr>
      <xdr:spPr bwMode="auto">
        <a:xfrm>
          <a:off x="3556000" y="64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336270</xdr:rowOff>
    </xdr:from>
    <xdr:ext cx="762000" cy="259045"/>
    <xdr:sp macro="" textlink="">
      <xdr:nvSpPr>
        <xdr:cNvPr id="136" name="テキスト ボックス 135"/>
        <xdr:cNvSpPr txBox="1"/>
      </xdr:nvSpPr>
      <xdr:spPr>
        <a:xfrm>
          <a:off x="3225800" y="62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192123</xdr:rowOff>
    </xdr:from>
    <xdr:to>
      <xdr:col>2</xdr:col>
      <xdr:colOff>692150</xdr:colOff>
      <xdr:row>34</xdr:row>
      <xdr:rowOff>293723</xdr:rowOff>
    </xdr:to>
    <xdr:sp macro="" textlink="">
      <xdr:nvSpPr>
        <xdr:cNvPr id="137" name="円/楕円 136"/>
        <xdr:cNvSpPr/>
      </xdr:nvSpPr>
      <xdr:spPr bwMode="auto">
        <a:xfrm>
          <a:off x="2857500" y="645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303900</xdr:rowOff>
    </xdr:from>
    <xdr:ext cx="762000" cy="259045"/>
    <xdr:sp macro="" textlink="">
      <xdr:nvSpPr>
        <xdr:cNvPr id="138" name="テキスト ボックス 137"/>
        <xdr:cNvSpPr txBox="1"/>
      </xdr:nvSpPr>
      <xdr:spPr>
        <a:xfrm>
          <a:off x="2527300" y="62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Ｈ２４年度は赤字であった実質単年度収支が、黒字となった。その主な要因は、地域活性化交付金（元気臨時交付金）等の活用により、大規模な建設事業が財政調整基金等の取崩しを行わず実施でき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連結実質赤字比率については、全会計において黒字であり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赤字比率はない。しかしながら、実質収支比率同様に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実質公債費比率は３ヶ年平均</a:t>
          </a:r>
          <a:r>
            <a:rPr lang="ja-JP" altLang="en-US" sz="1300" b="0" i="0" baseline="0">
              <a:solidFill>
                <a:schemeClr val="dk1"/>
              </a:solidFill>
              <a:effectLst/>
              <a:latin typeface="+mn-lt"/>
              <a:ea typeface="+mn-ea"/>
              <a:cs typeface="+mn-cs"/>
            </a:rPr>
            <a:t>１０．１</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年度に比べ、０．</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の増となった。これは、元利償還金の増額が要因である。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将来負担比率は２６．４％で、２４年度に比べ、３．１ポイントの減となった。これは、地方債現在高及び公営企業債繰入見込額の減により、分子の将来負担額が減額となったことが要因である。　今後は普通交付税の減額や臨時財政対策債発行可能額の減額等に伴い比率の増が見込まれることから、地方債発行の抑制や基金運用の適正化に努める。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7062042</v>
      </c>
      <c r="BO4" s="379"/>
      <c r="BP4" s="379"/>
      <c r="BQ4" s="379"/>
      <c r="BR4" s="379"/>
      <c r="BS4" s="379"/>
      <c r="BT4" s="379"/>
      <c r="BU4" s="380"/>
      <c r="BV4" s="378">
        <v>6597524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6589270</v>
      </c>
      <c r="BO5" s="384"/>
      <c r="BP5" s="384"/>
      <c r="BQ5" s="384"/>
      <c r="BR5" s="384"/>
      <c r="BS5" s="384"/>
      <c r="BT5" s="384"/>
      <c r="BU5" s="385"/>
      <c r="BV5" s="383">
        <v>6136573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472772</v>
      </c>
      <c r="BO6" s="384"/>
      <c r="BP6" s="384"/>
      <c r="BQ6" s="384"/>
      <c r="BR6" s="384"/>
      <c r="BS6" s="384"/>
      <c r="BT6" s="384"/>
      <c r="BU6" s="385"/>
      <c r="BV6" s="383">
        <v>460951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91.5</v>
      </c>
      <c r="CU6" s="528"/>
      <c r="CV6" s="528"/>
      <c r="CW6" s="528"/>
      <c r="CX6" s="528"/>
      <c r="CY6" s="528"/>
      <c r="CZ6" s="528"/>
      <c r="DA6" s="529"/>
      <c r="DB6" s="527">
        <v>91.7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118042</v>
      </c>
      <c r="BO7" s="384"/>
      <c r="BP7" s="384"/>
      <c r="BQ7" s="384"/>
      <c r="BR7" s="384"/>
      <c r="BS7" s="384"/>
      <c r="BT7" s="384"/>
      <c r="BU7" s="385"/>
      <c r="BV7" s="383">
        <v>126069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4159890</v>
      </c>
      <c r="CU7" s="384"/>
      <c r="CV7" s="384"/>
      <c r="CW7" s="384"/>
      <c r="CX7" s="384"/>
      <c r="CY7" s="384"/>
      <c r="CZ7" s="384"/>
      <c r="DA7" s="385"/>
      <c r="DB7" s="383">
        <v>4179684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354730</v>
      </c>
      <c r="BO8" s="384"/>
      <c r="BP8" s="384"/>
      <c r="BQ8" s="384"/>
      <c r="BR8" s="384"/>
      <c r="BS8" s="384"/>
      <c r="BT8" s="384"/>
      <c r="BU8" s="385"/>
      <c r="BV8" s="383">
        <v>334882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7648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19848</v>
      </c>
      <c r="BO9" s="384"/>
      <c r="BP9" s="384"/>
      <c r="BQ9" s="384"/>
      <c r="BR9" s="384"/>
      <c r="BS9" s="384"/>
      <c r="BT9" s="384"/>
      <c r="BU9" s="385"/>
      <c r="BV9" s="383">
        <v>-59232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19.8</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8098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540</v>
      </c>
      <c r="BO10" s="384"/>
      <c r="BP10" s="384"/>
      <c r="BQ10" s="384"/>
      <c r="BR10" s="384"/>
      <c r="BS10" s="384"/>
      <c r="BT10" s="384"/>
      <c r="BU10" s="385"/>
      <c r="BV10" s="383">
        <v>460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7450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7199</v>
      </c>
      <c r="S13" s="483"/>
      <c r="T13" s="483"/>
      <c r="U13" s="483"/>
      <c r="V13" s="484"/>
      <c r="W13" s="470" t="s">
        <v>123</v>
      </c>
      <c r="X13" s="396"/>
      <c r="Y13" s="396"/>
      <c r="Z13" s="396"/>
      <c r="AA13" s="396"/>
      <c r="AB13" s="397"/>
      <c r="AC13" s="359">
        <v>305</v>
      </c>
      <c r="AD13" s="360"/>
      <c r="AE13" s="360"/>
      <c r="AF13" s="360"/>
      <c r="AG13" s="361"/>
      <c r="AH13" s="359">
        <v>425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20388</v>
      </c>
      <c r="BO13" s="384"/>
      <c r="BP13" s="384"/>
      <c r="BQ13" s="384"/>
      <c r="BR13" s="384"/>
      <c r="BS13" s="384"/>
      <c r="BT13" s="384"/>
      <c r="BU13" s="385"/>
      <c r="BV13" s="383">
        <v>-58772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7522</v>
      </c>
      <c r="S14" s="483"/>
      <c r="T14" s="483"/>
      <c r="U14" s="483"/>
      <c r="V14" s="484"/>
      <c r="W14" s="485"/>
      <c r="X14" s="399"/>
      <c r="Y14" s="399"/>
      <c r="Z14" s="399"/>
      <c r="AA14" s="399"/>
      <c r="AB14" s="400"/>
      <c r="AC14" s="475">
        <v>9.4</v>
      </c>
      <c r="AD14" s="476"/>
      <c r="AE14" s="476"/>
      <c r="AF14" s="476"/>
      <c r="AG14" s="477"/>
      <c r="AH14" s="475">
        <v>12.1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26.4</v>
      </c>
      <c r="CU14" s="454"/>
      <c r="CV14" s="454"/>
      <c r="CW14" s="454"/>
      <c r="CX14" s="454"/>
      <c r="CY14" s="454"/>
      <c r="CZ14" s="454"/>
      <c r="DA14" s="455"/>
      <c r="DB14" s="486">
        <v>29.5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7227</v>
      </c>
      <c r="S15" s="483"/>
      <c r="T15" s="483"/>
      <c r="U15" s="483"/>
      <c r="V15" s="484"/>
      <c r="W15" s="470" t="s">
        <v>130</v>
      </c>
      <c r="X15" s="396"/>
      <c r="Y15" s="396"/>
      <c r="Z15" s="396"/>
      <c r="AA15" s="396"/>
      <c r="AB15" s="397"/>
      <c r="AC15" s="359">
        <v>1296</v>
      </c>
      <c r="AD15" s="360"/>
      <c r="AE15" s="360"/>
      <c r="AF15" s="360"/>
      <c r="AG15" s="361"/>
      <c r="AH15" s="359">
        <v>1304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565798</v>
      </c>
      <c r="BO15" s="379"/>
      <c r="BP15" s="379"/>
      <c r="BQ15" s="379"/>
      <c r="BR15" s="379"/>
      <c r="BS15" s="379"/>
      <c r="BT15" s="379"/>
      <c r="BU15" s="380"/>
      <c r="BV15" s="378">
        <v>642159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39.9</v>
      </c>
      <c r="AD16" s="476"/>
      <c r="AE16" s="476"/>
      <c r="AF16" s="476"/>
      <c r="AG16" s="477"/>
      <c r="AH16" s="475">
        <v>37.200000000000003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3059633</v>
      </c>
      <c r="BO16" s="384"/>
      <c r="BP16" s="384"/>
      <c r="BQ16" s="384"/>
      <c r="BR16" s="384"/>
      <c r="BS16" s="384"/>
      <c r="BT16" s="384"/>
      <c r="BU16" s="385"/>
      <c r="BV16" s="383">
        <v>3055476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1646</v>
      </c>
      <c r="AD17" s="360"/>
      <c r="AE17" s="360"/>
      <c r="AF17" s="360"/>
      <c r="AG17" s="361"/>
      <c r="AH17" s="359">
        <v>1772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720192</v>
      </c>
      <c r="BO17" s="384"/>
      <c r="BP17" s="384"/>
      <c r="BQ17" s="384"/>
      <c r="BR17" s="384"/>
      <c r="BS17" s="384"/>
      <c r="BT17" s="384"/>
      <c r="BU17" s="385"/>
      <c r="BV17" s="383">
        <v>821978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30.42</v>
      </c>
      <c r="M18" s="446"/>
      <c r="N18" s="446"/>
      <c r="O18" s="446"/>
      <c r="P18" s="446"/>
      <c r="Q18" s="446"/>
      <c r="R18" s="447"/>
      <c r="S18" s="447"/>
      <c r="T18" s="447"/>
      <c r="U18" s="447"/>
      <c r="V18" s="448"/>
      <c r="W18" s="462"/>
      <c r="X18" s="463"/>
      <c r="Y18" s="463"/>
      <c r="Z18" s="463"/>
      <c r="AA18" s="463"/>
      <c r="AB18" s="471"/>
      <c r="AC18" s="347">
        <v>50.7</v>
      </c>
      <c r="AD18" s="348"/>
      <c r="AE18" s="348"/>
      <c r="AF18" s="348"/>
      <c r="AG18" s="449"/>
      <c r="AH18" s="347">
        <v>50.6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3672787</v>
      </c>
      <c r="BO18" s="384"/>
      <c r="BP18" s="384"/>
      <c r="BQ18" s="384"/>
      <c r="BR18" s="384"/>
      <c r="BS18" s="384"/>
      <c r="BT18" s="384"/>
      <c r="BU18" s="385"/>
      <c r="BV18" s="383">
        <v>3589461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5133673</v>
      </c>
      <c r="BO19" s="384"/>
      <c r="BP19" s="384"/>
      <c r="BQ19" s="384"/>
      <c r="BR19" s="384"/>
      <c r="BS19" s="384"/>
      <c r="BT19" s="384"/>
      <c r="BU19" s="385"/>
      <c r="BV19" s="383">
        <v>5030413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3618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11301266</v>
      </c>
      <c r="BO23" s="384"/>
      <c r="BP23" s="384"/>
      <c r="BQ23" s="384"/>
      <c r="BR23" s="384"/>
      <c r="BS23" s="384"/>
      <c r="BT23" s="384"/>
      <c r="BU23" s="385"/>
      <c r="BV23" s="383">
        <v>11386206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7240</v>
      </c>
      <c r="R24" s="360"/>
      <c r="S24" s="360"/>
      <c r="T24" s="360"/>
      <c r="U24" s="360"/>
      <c r="V24" s="361"/>
      <c r="W24" s="425"/>
      <c r="X24" s="416"/>
      <c r="Y24" s="417"/>
      <c r="Z24" s="356" t="s">
        <v>154</v>
      </c>
      <c r="AA24" s="357"/>
      <c r="AB24" s="357"/>
      <c r="AC24" s="357"/>
      <c r="AD24" s="357"/>
      <c r="AE24" s="357"/>
      <c r="AF24" s="357"/>
      <c r="AG24" s="358"/>
      <c r="AH24" s="359">
        <v>161</v>
      </c>
      <c r="AI24" s="360"/>
      <c r="AJ24" s="360"/>
      <c r="AK24" s="360"/>
      <c r="AL24" s="361"/>
      <c r="AM24" s="359">
        <v>435827</v>
      </c>
      <c r="AN24" s="360"/>
      <c r="AO24" s="360"/>
      <c r="AP24" s="360"/>
      <c r="AQ24" s="360"/>
      <c r="AR24" s="361"/>
      <c r="AS24" s="359">
        <v>2707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10067044</v>
      </c>
      <c r="BO24" s="384"/>
      <c r="BP24" s="384"/>
      <c r="BQ24" s="384"/>
      <c r="BR24" s="384"/>
      <c r="BS24" s="384"/>
      <c r="BT24" s="384"/>
      <c r="BU24" s="385"/>
      <c r="BV24" s="383">
        <v>10019047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5940</v>
      </c>
      <c r="R25" s="360"/>
      <c r="S25" s="360"/>
      <c r="T25" s="360"/>
      <c r="U25" s="360"/>
      <c r="V25" s="361"/>
      <c r="W25" s="425"/>
      <c r="X25" s="416"/>
      <c r="Y25" s="417"/>
      <c r="Z25" s="356" t="s">
        <v>157</v>
      </c>
      <c r="AA25" s="357"/>
      <c r="AB25" s="357"/>
      <c r="AC25" s="357"/>
      <c r="AD25" s="357"/>
      <c r="AE25" s="357"/>
      <c r="AF25" s="357"/>
      <c r="AG25" s="358"/>
      <c r="AH25" s="359">
        <v>24</v>
      </c>
      <c r="AI25" s="360"/>
      <c r="AJ25" s="360"/>
      <c r="AK25" s="360"/>
      <c r="AL25" s="361"/>
      <c r="AM25" s="359">
        <v>62088</v>
      </c>
      <c r="AN25" s="360"/>
      <c r="AO25" s="360"/>
      <c r="AP25" s="360"/>
      <c r="AQ25" s="360"/>
      <c r="AR25" s="361"/>
      <c r="AS25" s="359">
        <v>2587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14285</v>
      </c>
      <c r="BO25" s="379"/>
      <c r="BP25" s="379"/>
      <c r="BQ25" s="379"/>
      <c r="BR25" s="379"/>
      <c r="BS25" s="379"/>
      <c r="BT25" s="379"/>
      <c r="BU25" s="380"/>
      <c r="BV25" s="378">
        <v>17380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5440</v>
      </c>
      <c r="R26" s="360"/>
      <c r="S26" s="360"/>
      <c r="T26" s="360"/>
      <c r="U26" s="360"/>
      <c r="V26" s="361"/>
      <c r="W26" s="425"/>
      <c r="X26" s="416"/>
      <c r="Y26" s="417"/>
      <c r="Z26" s="356" t="s">
        <v>160</v>
      </c>
      <c r="AA26" s="436"/>
      <c r="AB26" s="436"/>
      <c r="AC26" s="436"/>
      <c r="AD26" s="436"/>
      <c r="AE26" s="436"/>
      <c r="AF26" s="436"/>
      <c r="AG26" s="437"/>
      <c r="AH26" s="359">
        <v>9</v>
      </c>
      <c r="AI26" s="360"/>
      <c r="AJ26" s="360"/>
      <c r="AK26" s="360"/>
      <c r="AL26" s="361"/>
      <c r="AM26" s="359">
        <v>18846</v>
      </c>
      <c r="AN26" s="360"/>
      <c r="AO26" s="360"/>
      <c r="AP26" s="360"/>
      <c r="AQ26" s="360"/>
      <c r="AR26" s="361"/>
      <c r="AS26" s="359">
        <v>2094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2340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4346</v>
      </c>
      <c r="AN27" s="360"/>
      <c r="AO27" s="360"/>
      <c r="AP27" s="360"/>
      <c r="AQ27" s="360"/>
      <c r="AR27" s="361"/>
      <c r="AS27" s="359">
        <v>4346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300492</v>
      </c>
      <c r="BO27" s="387"/>
      <c r="BP27" s="387"/>
      <c r="BQ27" s="387"/>
      <c r="BR27" s="387"/>
      <c r="BS27" s="387"/>
      <c r="BT27" s="387"/>
      <c r="BU27" s="388"/>
      <c r="BV27" s="386">
        <v>300492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1890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1501717</v>
      </c>
      <c r="BO28" s="379"/>
      <c r="BP28" s="379"/>
      <c r="BQ28" s="379"/>
      <c r="BR28" s="379"/>
      <c r="BS28" s="379"/>
      <c r="BT28" s="379"/>
      <c r="BU28" s="380"/>
      <c r="BV28" s="378">
        <v>1501177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1710</v>
      </c>
      <c r="R29" s="360"/>
      <c r="S29" s="360"/>
      <c r="T29" s="360"/>
      <c r="U29" s="360"/>
      <c r="V29" s="361"/>
      <c r="W29" s="425"/>
      <c r="X29" s="416"/>
      <c r="Y29" s="417"/>
      <c r="Z29" s="356" t="s">
        <v>170</v>
      </c>
      <c r="AA29" s="357"/>
      <c r="AB29" s="357"/>
      <c r="AC29" s="357"/>
      <c r="AD29" s="357"/>
      <c r="AE29" s="357"/>
      <c r="AF29" s="357"/>
      <c r="AG29" s="358"/>
      <c r="AH29" s="359">
        <v>162</v>
      </c>
      <c r="AI29" s="360"/>
      <c r="AJ29" s="360"/>
      <c r="AK29" s="360"/>
      <c r="AL29" s="361"/>
      <c r="AM29" s="359">
        <v>440173</v>
      </c>
      <c r="AN29" s="360"/>
      <c r="AO29" s="360"/>
      <c r="AP29" s="360"/>
      <c r="AQ29" s="360"/>
      <c r="AR29" s="361"/>
      <c r="AS29" s="359">
        <v>2717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590262</v>
      </c>
      <c r="BO29" s="384"/>
      <c r="BP29" s="384"/>
      <c r="BQ29" s="384"/>
      <c r="BR29" s="384"/>
      <c r="BS29" s="384"/>
      <c r="BT29" s="384"/>
      <c r="BU29" s="385"/>
      <c r="BV29" s="383">
        <v>540137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84.9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757633</v>
      </c>
      <c r="BO30" s="387"/>
      <c r="BP30" s="387"/>
      <c r="BQ30" s="387"/>
      <c r="BR30" s="387"/>
      <c r="BS30" s="387"/>
      <c r="BT30" s="387"/>
      <c r="BU30" s="388"/>
      <c r="BV30" s="386">
        <v>758013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IF('各会計、関係団体の財政状況及び健全化判断比率'!B34="","",'各会計、関係団体の財政状況及び健全化判断比率'!B34)</f>
        <v>上水道事業会計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愛媛県市町総合事務組合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株式会社いわぎ物産センター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公共下水道事業会計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愛媛県地方税滞納整理機構</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株式会社いきなスポレク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ＣＡＴＶ事業会計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介護サービス事業会計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農業集落排水事業会計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愛媛県後期高齢者医療広域連合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へき地出張診療所事業会計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国民健康保険診療所事業会計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浄化槽事業会計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特別養護老人ホーム事業会計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IF('各会計、関係団体の財政状況及び健全化判断比率'!B39="","",'各会計、関係団体の財政状況及び健全化判断比率'!B39)</f>
        <v>船舶事業会計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後期高齢者医療事業会計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676595</v>
      </c>
      <c r="S5" s="637"/>
      <c r="T5" s="637"/>
      <c r="U5" s="637"/>
      <c r="V5" s="637"/>
      <c r="W5" s="637"/>
      <c r="X5" s="637"/>
      <c r="Y5" s="684"/>
      <c r="Z5" s="697">
        <v>9.6</v>
      </c>
      <c r="AA5" s="697"/>
      <c r="AB5" s="697"/>
      <c r="AC5" s="697"/>
      <c r="AD5" s="698">
        <v>676595</v>
      </c>
      <c r="AE5" s="698"/>
      <c r="AF5" s="698"/>
      <c r="AG5" s="698"/>
      <c r="AH5" s="698"/>
      <c r="AI5" s="698"/>
      <c r="AJ5" s="698"/>
      <c r="AK5" s="698"/>
      <c r="AL5" s="685">
        <v>16.899999999999999</v>
      </c>
      <c r="AM5" s="654"/>
      <c r="AN5" s="654"/>
      <c r="AO5" s="686"/>
      <c r="AP5" s="673" t="s">
        <v>208</v>
      </c>
      <c r="AQ5" s="674"/>
      <c r="AR5" s="674"/>
      <c r="AS5" s="674"/>
      <c r="AT5" s="674"/>
      <c r="AU5" s="674"/>
      <c r="AV5" s="674"/>
      <c r="AW5" s="674"/>
      <c r="AX5" s="674"/>
      <c r="AY5" s="674"/>
      <c r="AZ5" s="674"/>
      <c r="BA5" s="674"/>
      <c r="BB5" s="674"/>
      <c r="BC5" s="674"/>
      <c r="BD5" s="674"/>
      <c r="BE5" s="674"/>
      <c r="BF5" s="675"/>
      <c r="BG5" s="586">
        <v>676595</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25729</v>
      </c>
      <c r="S6" s="587"/>
      <c r="T6" s="587"/>
      <c r="U6" s="587"/>
      <c r="V6" s="587"/>
      <c r="W6" s="587"/>
      <c r="X6" s="587"/>
      <c r="Y6" s="588"/>
      <c r="Z6" s="639">
        <v>0.4</v>
      </c>
      <c r="AA6" s="639"/>
      <c r="AB6" s="639"/>
      <c r="AC6" s="639"/>
      <c r="AD6" s="640">
        <v>25729</v>
      </c>
      <c r="AE6" s="640"/>
      <c r="AF6" s="640"/>
      <c r="AG6" s="640"/>
      <c r="AH6" s="640"/>
      <c r="AI6" s="640"/>
      <c r="AJ6" s="640"/>
      <c r="AK6" s="640"/>
      <c r="AL6" s="609">
        <v>0.6</v>
      </c>
      <c r="AM6" s="641"/>
      <c r="AN6" s="641"/>
      <c r="AO6" s="642"/>
      <c r="AP6" s="583" t="s">
        <v>214</v>
      </c>
      <c r="AQ6" s="584"/>
      <c r="AR6" s="584"/>
      <c r="AS6" s="584"/>
      <c r="AT6" s="584"/>
      <c r="AU6" s="584"/>
      <c r="AV6" s="584"/>
      <c r="AW6" s="584"/>
      <c r="AX6" s="584"/>
      <c r="AY6" s="584"/>
      <c r="AZ6" s="584"/>
      <c r="BA6" s="584"/>
      <c r="BB6" s="584"/>
      <c r="BC6" s="584"/>
      <c r="BD6" s="584"/>
      <c r="BE6" s="584"/>
      <c r="BF6" s="585"/>
      <c r="BG6" s="586">
        <v>676595</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65773</v>
      </c>
      <c r="CS6" s="587"/>
      <c r="CT6" s="587"/>
      <c r="CU6" s="587"/>
      <c r="CV6" s="587"/>
      <c r="CW6" s="587"/>
      <c r="CX6" s="587"/>
      <c r="CY6" s="588"/>
      <c r="CZ6" s="639">
        <v>1</v>
      </c>
      <c r="DA6" s="639"/>
      <c r="DB6" s="639"/>
      <c r="DC6" s="639"/>
      <c r="DD6" s="592" t="s">
        <v>209</v>
      </c>
      <c r="DE6" s="587"/>
      <c r="DF6" s="587"/>
      <c r="DG6" s="587"/>
      <c r="DH6" s="587"/>
      <c r="DI6" s="587"/>
      <c r="DJ6" s="587"/>
      <c r="DK6" s="587"/>
      <c r="DL6" s="587"/>
      <c r="DM6" s="587"/>
      <c r="DN6" s="587"/>
      <c r="DO6" s="587"/>
      <c r="DP6" s="588"/>
      <c r="DQ6" s="592">
        <v>65773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2714</v>
      </c>
      <c r="S7" s="587"/>
      <c r="T7" s="587"/>
      <c r="U7" s="587"/>
      <c r="V7" s="587"/>
      <c r="W7" s="587"/>
      <c r="X7" s="587"/>
      <c r="Y7" s="588"/>
      <c r="Z7" s="639">
        <v>0</v>
      </c>
      <c r="AA7" s="639"/>
      <c r="AB7" s="639"/>
      <c r="AC7" s="639"/>
      <c r="AD7" s="640">
        <v>2714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355792</v>
      </c>
      <c r="BH7" s="587"/>
      <c r="BI7" s="587"/>
      <c r="BJ7" s="587"/>
      <c r="BK7" s="587"/>
      <c r="BL7" s="587"/>
      <c r="BM7" s="587"/>
      <c r="BN7" s="588"/>
      <c r="BO7" s="639">
        <v>52.6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1108243</v>
      </c>
      <c r="CS7" s="587"/>
      <c r="CT7" s="587"/>
      <c r="CU7" s="587"/>
      <c r="CV7" s="587"/>
      <c r="CW7" s="587"/>
      <c r="CX7" s="587"/>
      <c r="CY7" s="588"/>
      <c r="CZ7" s="639">
        <v>16.8</v>
      </c>
      <c r="DA7" s="639"/>
      <c r="DB7" s="639"/>
      <c r="DC7" s="639"/>
      <c r="DD7" s="592">
        <v>68342</v>
      </c>
      <c r="DE7" s="587"/>
      <c r="DF7" s="587"/>
      <c r="DG7" s="587"/>
      <c r="DH7" s="587"/>
      <c r="DI7" s="587"/>
      <c r="DJ7" s="587"/>
      <c r="DK7" s="587"/>
      <c r="DL7" s="587"/>
      <c r="DM7" s="587"/>
      <c r="DN7" s="587"/>
      <c r="DO7" s="587"/>
      <c r="DP7" s="588"/>
      <c r="DQ7" s="592">
        <v>869603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2937</v>
      </c>
      <c r="S8" s="587"/>
      <c r="T8" s="587"/>
      <c r="U8" s="587"/>
      <c r="V8" s="587"/>
      <c r="W8" s="587"/>
      <c r="X8" s="587"/>
      <c r="Y8" s="588"/>
      <c r="Z8" s="639">
        <v>0</v>
      </c>
      <c r="AA8" s="639"/>
      <c r="AB8" s="639"/>
      <c r="AC8" s="639"/>
      <c r="AD8" s="640">
        <v>2937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9165</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959798</v>
      </c>
      <c r="CS8" s="587"/>
      <c r="CT8" s="587"/>
      <c r="CU8" s="587"/>
      <c r="CV8" s="587"/>
      <c r="CW8" s="587"/>
      <c r="CX8" s="587"/>
      <c r="CY8" s="588"/>
      <c r="CZ8" s="639">
        <v>14.6</v>
      </c>
      <c r="DA8" s="639"/>
      <c r="DB8" s="639"/>
      <c r="DC8" s="639"/>
      <c r="DD8" s="592">
        <v>59209</v>
      </c>
      <c r="DE8" s="587"/>
      <c r="DF8" s="587"/>
      <c r="DG8" s="587"/>
      <c r="DH8" s="587"/>
      <c r="DI8" s="587"/>
      <c r="DJ8" s="587"/>
      <c r="DK8" s="587"/>
      <c r="DL8" s="587"/>
      <c r="DM8" s="587"/>
      <c r="DN8" s="587"/>
      <c r="DO8" s="587"/>
      <c r="DP8" s="588"/>
      <c r="DQ8" s="592">
        <v>738201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4623</v>
      </c>
      <c r="S9" s="587"/>
      <c r="T9" s="587"/>
      <c r="U9" s="587"/>
      <c r="V9" s="587"/>
      <c r="W9" s="587"/>
      <c r="X9" s="587"/>
      <c r="Y9" s="588"/>
      <c r="Z9" s="639">
        <v>0.1</v>
      </c>
      <c r="AA9" s="639"/>
      <c r="AB9" s="639"/>
      <c r="AC9" s="639"/>
      <c r="AD9" s="640">
        <v>4623</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220673</v>
      </c>
      <c r="BH9" s="587"/>
      <c r="BI9" s="587"/>
      <c r="BJ9" s="587"/>
      <c r="BK9" s="587"/>
      <c r="BL9" s="587"/>
      <c r="BM9" s="587"/>
      <c r="BN9" s="588"/>
      <c r="BO9" s="639">
        <v>32.6</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545177</v>
      </c>
      <c r="CS9" s="587"/>
      <c r="CT9" s="587"/>
      <c r="CU9" s="587"/>
      <c r="CV9" s="587"/>
      <c r="CW9" s="587"/>
      <c r="CX9" s="587"/>
      <c r="CY9" s="588"/>
      <c r="CZ9" s="639">
        <v>8.3000000000000007</v>
      </c>
      <c r="DA9" s="639"/>
      <c r="DB9" s="639"/>
      <c r="DC9" s="639"/>
      <c r="DD9" s="592">
        <v>65206</v>
      </c>
      <c r="DE9" s="587"/>
      <c r="DF9" s="587"/>
      <c r="DG9" s="587"/>
      <c r="DH9" s="587"/>
      <c r="DI9" s="587"/>
      <c r="DJ9" s="587"/>
      <c r="DK9" s="587"/>
      <c r="DL9" s="587"/>
      <c r="DM9" s="587"/>
      <c r="DN9" s="587"/>
      <c r="DO9" s="587"/>
      <c r="DP9" s="588"/>
      <c r="DQ9" s="592">
        <v>442159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59872</v>
      </c>
      <c r="S10" s="587"/>
      <c r="T10" s="587"/>
      <c r="U10" s="587"/>
      <c r="V10" s="587"/>
      <c r="W10" s="587"/>
      <c r="X10" s="587"/>
      <c r="Y10" s="588"/>
      <c r="Z10" s="639">
        <v>0.8</v>
      </c>
      <c r="AA10" s="639"/>
      <c r="AB10" s="639"/>
      <c r="AC10" s="639"/>
      <c r="AD10" s="640">
        <v>59872</v>
      </c>
      <c r="AE10" s="640"/>
      <c r="AF10" s="640"/>
      <c r="AG10" s="640"/>
      <c r="AH10" s="640"/>
      <c r="AI10" s="640"/>
      <c r="AJ10" s="640"/>
      <c r="AK10" s="640"/>
      <c r="AL10" s="609">
        <v>1.5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8802</v>
      </c>
      <c r="BH10" s="587"/>
      <c r="BI10" s="587"/>
      <c r="BJ10" s="587"/>
      <c r="BK10" s="587"/>
      <c r="BL10" s="587"/>
      <c r="BM10" s="587"/>
      <c r="BN10" s="588"/>
      <c r="BO10" s="639">
        <v>1.3</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117152</v>
      </c>
      <c r="BH11" s="587"/>
      <c r="BI11" s="587"/>
      <c r="BJ11" s="587"/>
      <c r="BK11" s="587"/>
      <c r="BL11" s="587"/>
      <c r="BM11" s="587"/>
      <c r="BN11" s="588"/>
      <c r="BO11" s="639">
        <v>17.3</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643678</v>
      </c>
      <c r="CS11" s="587"/>
      <c r="CT11" s="587"/>
      <c r="CU11" s="587"/>
      <c r="CV11" s="587"/>
      <c r="CW11" s="587"/>
      <c r="CX11" s="587"/>
      <c r="CY11" s="588"/>
      <c r="CZ11" s="639">
        <v>9.8000000000000007</v>
      </c>
      <c r="DA11" s="639"/>
      <c r="DB11" s="639"/>
      <c r="DC11" s="639"/>
      <c r="DD11" s="592">
        <v>513578</v>
      </c>
      <c r="DE11" s="587"/>
      <c r="DF11" s="587"/>
      <c r="DG11" s="587"/>
      <c r="DH11" s="587"/>
      <c r="DI11" s="587"/>
      <c r="DJ11" s="587"/>
      <c r="DK11" s="587"/>
      <c r="DL11" s="587"/>
      <c r="DM11" s="587"/>
      <c r="DN11" s="587"/>
      <c r="DO11" s="587"/>
      <c r="DP11" s="588"/>
      <c r="DQ11" s="592">
        <v>211267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271122</v>
      </c>
      <c r="BH12" s="587"/>
      <c r="BI12" s="587"/>
      <c r="BJ12" s="587"/>
      <c r="BK12" s="587"/>
      <c r="BL12" s="587"/>
      <c r="BM12" s="587"/>
      <c r="BN12" s="588"/>
      <c r="BO12" s="639">
        <v>40.1</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135481</v>
      </c>
      <c r="CS12" s="587"/>
      <c r="CT12" s="587"/>
      <c r="CU12" s="587"/>
      <c r="CV12" s="587"/>
      <c r="CW12" s="587"/>
      <c r="CX12" s="587"/>
      <c r="CY12" s="588"/>
      <c r="CZ12" s="639">
        <v>2.1</v>
      </c>
      <c r="DA12" s="639"/>
      <c r="DB12" s="639"/>
      <c r="DC12" s="639"/>
      <c r="DD12" s="592">
        <v>48497</v>
      </c>
      <c r="DE12" s="587"/>
      <c r="DF12" s="587"/>
      <c r="DG12" s="587"/>
      <c r="DH12" s="587"/>
      <c r="DI12" s="587"/>
      <c r="DJ12" s="587"/>
      <c r="DK12" s="587"/>
      <c r="DL12" s="587"/>
      <c r="DM12" s="587"/>
      <c r="DN12" s="587"/>
      <c r="DO12" s="587"/>
      <c r="DP12" s="588"/>
      <c r="DQ12" s="592">
        <v>72189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5845</v>
      </c>
      <c r="S13" s="587"/>
      <c r="T13" s="587"/>
      <c r="U13" s="587"/>
      <c r="V13" s="587"/>
      <c r="W13" s="587"/>
      <c r="X13" s="587"/>
      <c r="Y13" s="588"/>
      <c r="Z13" s="639">
        <v>0.1</v>
      </c>
      <c r="AA13" s="639"/>
      <c r="AB13" s="639"/>
      <c r="AC13" s="639"/>
      <c r="AD13" s="640">
        <v>5845</v>
      </c>
      <c r="AE13" s="640"/>
      <c r="AF13" s="640"/>
      <c r="AG13" s="640"/>
      <c r="AH13" s="640"/>
      <c r="AI13" s="640"/>
      <c r="AJ13" s="640"/>
      <c r="AK13" s="640"/>
      <c r="AL13" s="609">
        <v>0.1</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270970</v>
      </c>
      <c r="BH13" s="587"/>
      <c r="BI13" s="587"/>
      <c r="BJ13" s="587"/>
      <c r="BK13" s="587"/>
      <c r="BL13" s="587"/>
      <c r="BM13" s="587"/>
      <c r="BN13" s="588"/>
      <c r="BO13" s="639">
        <v>40</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837993</v>
      </c>
      <c r="CS13" s="587"/>
      <c r="CT13" s="587"/>
      <c r="CU13" s="587"/>
      <c r="CV13" s="587"/>
      <c r="CW13" s="587"/>
      <c r="CX13" s="587"/>
      <c r="CY13" s="588"/>
      <c r="CZ13" s="639">
        <v>12.7</v>
      </c>
      <c r="DA13" s="639"/>
      <c r="DB13" s="639"/>
      <c r="DC13" s="639"/>
      <c r="DD13" s="592">
        <v>435775</v>
      </c>
      <c r="DE13" s="587"/>
      <c r="DF13" s="587"/>
      <c r="DG13" s="587"/>
      <c r="DH13" s="587"/>
      <c r="DI13" s="587"/>
      <c r="DJ13" s="587"/>
      <c r="DK13" s="587"/>
      <c r="DL13" s="587"/>
      <c r="DM13" s="587"/>
      <c r="DN13" s="587"/>
      <c r="DO13" s="587"/>
      <c r="DP13" s="588"/>
      <c r="DQ13" s="592">
        <v>564736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17158</v>
      </c>
      <c r="BH14" s="587"/>
      <c r="BI14" s="587"/>
      <c r="BJ14" s="587"/>
      <c r="BK14" s="587"/>
      <c r="BL14" s="587"/>
      <c r="BM14" s="587"/>
      <c r="BN14" s="588"/>
      <c r="BO14" s="639">
        <v>2.5</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569077</v>
      </c>
      <c r="CS14" s="587"/>
      <c r="CT14" s="587"/>
      <c r="CU14" s="587"/>
      <c r="CV14" s="587"/>
      <c r="CW14" s="587"/>
      <c r="CX14" s="587"/>
      <c r="CY14" s="588"/>
      <c r="CZ14" s="639">
        <v>8.6</v>
      </c>
      <c r="DA14" s="639"/>
      <c r="DB14" s="639"/>
      <c r="DC14" s="639"/>
      <c r="DD14" s="592">
        <v>326548</v>
      </c>
      <c r="DE14" s="587"/>
      <c r="DF14" s="587"/>
      <c r="DG14" s="587"/>
      <c r="DH14" s="587"/>
      <c r="DI14" s="587"/>
      <c r="DJ14" s="587"/>
      <c r="DK14" s="587"/>
      <c r="DL14" s="587"/>
      <c r="DM14" s="587"/>
      <c r="DN14" s="587"/>
      <c r="DO14" s="587"/>
      <c r="DP14" s="588"/>
      <c r="DQ14" s="592">
        <v>251725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993</v>
      </c>
      <c r="S15" s="587"/>
      <c r="T15" s="587"/>
      <c r="U15" s="587"/>
      <c r="V15" s="587"/>
      <c r="W15" s="587"/>
      <c r="X15" s="587"/>
      <c r="Y15" s="588"/>
      <c r="Z15" s="639">
        <v>0</v>
      </c>
      <c r="AA15" s="639"/>
      <c r="AB15" s="639"/>
      <c r="AC15" s="639"/>
      <c r="AD15" s="640">
        <v>993</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32523</v>
      </c>
      <c r="BH15" s="587"/>
      <c r="BI15" s="587"/>
      <c r="BJ15" s="587"/>
      <c r="BK15" s="587"/>
      <c r="BL15" s="587"/>
      <c r="BM15" s="587"/>
      <c r="BN15" s="588"/>
      <c r="BO15" s="639">
        <v>4.8</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570969</v>
      </c>
      <c r="CS15" s="587"/>
      <c r="CT15" s="587"/>
      <c r="CU15" s="587"/>
      <c r="CV15" s="587"/>
      <c r="CW15" s="587"/>
      <c r="CX15" s="587"/>
      <c r="CY15" s="588"/>
      <c r="CZ15" s="639">
        <v>8.6999999999999993</v>
      </c>
      <c r="DA15" s="639"/>
      <c r="DB15" s="639"/>
      <c r="DC15" s="639"/>
      <c r="DD15" s="592">
        <v>250574</v>
      </c>
      <c r="DE15" s="587"/>
      <c r="DF15" s="587"/>
      <c r="DG15" s="587"/>
      <c r="DH15" s="587"/>
      <c r="DI15" s="587"/>
      <c r="DJ15" s="587"/>
      <c r="DK15" s="587"/>
      <c r="DL15" s="587"/>
      <c r="DM15" s="587"/>
      <c r="DN15" s="587"/>
      <c r="DO15" s="587"/>
      <c r="DP15" s="588"/>
      <c r="DQ15" s="592">
        <v>393636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3646001</v>
      </c>
      <c r="S16" s="587"/>
      <c r="T16" s="587"/>
      <c r="U16" s="587"/>
      <c r="V16" s="587"/>
      <c r="W16" s="587"/>
      <c r="X16" s="587"/>
      <c r="Y16" s="588"/>
      <c r="Z16" s="639">
        <v>51.6</v>
      </c>
      <c r="AA16" s="639"/>
      <c r="AB16" s="639"/>
      <c r="AC16" s="639"/>
      <c r="AD16" s="640">
        <v>3209311</v>
      </c>
      <c r="AE16" s="640"/>
      <c r="AF16" s="640"/>
      <c r="AG16" s="640"/>
      <c r="AH16" s="640"/>
      <c r="AI16" s="640"/>
      <c r="AJ16" s="640"/>
      <c r="AK16" s="640"/>
      <c r="AL16" s="609">
        <v>79.900000000000006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840</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840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3209311</v>
      </c>
      <c r="S17" s="587"/>
      <c r="T17" s="587"/>
      <c r="U17" s="587"/>
      <c r="V17" s="587"/>
      <c r="W17" s="587"/>
      <c r="X17" s="587"/>
      <c r="Y17" s="588"/>
      <c r="Z17" s="639">
        <v>45.4</v>
      </c>
      <c r="AA17" s="639"/>
      <c r="AB17" s="639"/>
      <c r="AC17" s="639"/>
      <c r="AD17" s="640">
        <v>3209311</v>
      </c>
      <c r="AE17" s="640"/>
      <c r="AF17" s="640"/>
      <c r="AG17" s="640"/>
      <c r="AH17" s="640"/>
      <c r="AI17" s="640"/>
      <c r="AJ17" s="640"/>
      <c r="AK17" s="640"/>
      <c r="AL17" s="609">
        <v>79.900000000000006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1115711</v>
      </c>
      <c r="CS17" s="587"/>
      <c r="CT17" s="587"/>
      <c r="CU17" s="587"/>
      <c r="CV17" s="587"/>
      <c r="CW17" s="587"/>
      <c r="CX17" s="587"/>
      <c r="CY17" s="588"/>
      <c r="CZ17" s="639">
        <v>16.899999999999999</v>
      </c>
      <c r="DA17" s="639"/>
      <c r="DB17" s="639"/>
      <c r="DC17" s="639"/>
      <c r="DD17" s="592" t="s">
        <v>111</v>
      </c>
      <c r="DE17" s="587"/>
      <c r="DF17" s="587"/>
      <c r="DG17" s="587"/>
      <c r="DH17" s="587"/>
      <c r="DI17" s="587"/>
      <c r="DJ17" s="587"/>
      <c r="DK17" s="587"/>
      <c r="DL17" s="587"/>
      <c r="DM17" s="587"/>
      <c r="DN17" s="587"/>
      <c r="DO17" s="587"/>
      <c r="DP17" s="588"/>
      <c r="DQ17" s="592">
        <v>1014242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436690</v>
      </c>
      <c r="S18" s="587"/>
      <c r="T18" s="587"/>
      <c r="U18" s="587"/>
      <c r="V18" s="587"/>
      <c r="W18" s="587"/>
      <c r="X18" s="587"/>
      <c r="Y18" s="588"/>
      <c r="Z18" s="639">
        <v>6.2</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36530</v>
      </c>
      <c r="CS18" s="587"/>
      <c r="CT18" s="587"/>
      <c r="CU18" s="587"/>
      <c r="CV18" s="587"/>
      <c r="CW18" s="587"/>
      <c r="CX18" s="587"/>
      <c r="CY18" s="588"/>
      <c r="CZ18" s="639">
        <v>0.6</v>
      </c>
      <c r="DA18" s="639"/>
      <c r="DB18" s="639"/>
      <c r="DC18" s="639"/>
      <c r="DD18" s="592" t="s">
        <v>111</v>
      </c>
      <c r="DE18" s="587"/>
      <c r="DF18" s="587"/>
      <c r="DG18" s="587"/>
      <c r="DH18" s="587"/>
      <c r="DI18" s="587"/>
      <c r="DJ18" s="587"/>
      <c r="DK18" s="587"/>
      <c r="DL18" s="587"/>
      <c r="DM18" s="587"/>
      <c r="DN18" s="587"/>
      <c r="DO18" s="587"/>
      <c r="DP18" s="588"/>
      <c r="DQ18" s="592">
        <v>36530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4425309</v>
      </c>
      <c r="S20" s="587"/>
      <c r="T20" s="587"/>
      <c r="U20" s="587"/>
      <c r="V20" s="587"/>
      <c r="W20" s="587"/>
      <c r="X20" s="587"/>
      <c r="Y20" s="588"/>
      <c r="Z20" s="639">
        <v>62.7</v>
      </c>
      <c r="AA20" s="639"/>
      <c r="AB20" s="639"/>
      <c r="AC20" s="639"/>
      <c r="AD20" s="640">
        <v>3988619</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6589270</v>
      </c>
      <c r="CS20" s="587"/>
      <c r="CT20" s="587"/>
      <c r="CU20" s="587"/>
      <c r="CV20" s="587"/>
      <c r="CW20" s="587"/>
      <c r="CX20" s="587"/>
      <c r="CY20" s="588"/>
      <c r="CZ20" s="639">
        <v>100</v>
      </c>
      <c r="DA20" s="639"/>
      <c r="DB20" s="639"/>
      <c r="DC20" s="639"/>
      <c r="DD20" s="592">
        <v>1767729</v>
      </c>
      <c r="DE20" s="587"/>
      <c r="DF20" s="587"/>
      <c r="DG20" s="587"/>
      <c r="DH20" s="587"/>
      <c r="DI20" s="587"/>
      <c r="DJ20" s="587"/>
      <c r="DK20" s="587"/>
      <c r="DL20" s="587"/>
      <c r="DM20" s="587"/>
      <c r="DN20" s="587"/>
      <c r="DO20" s="587"/>
      <c r="DP20" s="588"/>
      <c r="DQ20" s="592">
        <v>4660901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482</v>
      </c>
      <c r="S21" s="587"/>
      <c r="T21" s="587"/>
      <c r="U21" s="587"/>
      <c r="V21" s="587"/>
      <c r="W21" s="587"/>
      <c r="X21" s="587"/>
      <c r="Y21" s="588"/>
      <c r="Z21" s="639">
        <v>0</v>
      </c>
      <c r="AA21" s="639"/>
      <c r="AB21" s="639"/>
      <c r="AC21" s="639"/>
      <c r="AD21" s="640">
        <v>482</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32749</v>
      </c>
      <c r="S22" s="587"/>
      <c r="T22" s="587"/>
      <c r="U22" s="587"/>
      <c r="V22" s="587"/>
      <c r="W22" s="587"/>
      <c r="X22" s="587"/>
      <c r="Y22" s="588"/>
      <c r="Z22" s="639">
        <v>0.5</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164351</v>
      </c>
      <c r="S23" s="587"/>
      <c r="T23" s="587"/>
      <c r="U23" s="587"/>
      <c r="V23" s="587"/>
      <c r="W23" s="587"/>
      <c r="X23" s="587"/>
      <c r="Y23" s="588"/>
      <c r="Z23" s="639">
        <v>2.2999999999999998</v>
      </c>
      <c r="AA23" s="639"/>
      <c r="AB23" s="639"/>
      <c r="AC23" s="639"/>
      <c r="AD23" s="640">
        <v>136</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21028</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2458276</v>
      </c>
      <c r="CS24" s="637"/>
      <c r="CT24" s="637"/>
      <c r="CU24" s="637"/>
      <c r="CV24" s="637"/>
      <c r="CW24" s="637"/>
      <c r="CX24" s="637"/>
      <c r="CY24" s="684"/>
      <c r="CZ24" s="688">
        <v>37.299999999999997</v>
      </c>
      <c r="DA24" s="689"/>
      <c r="DB24" s="689"/>
      <c r="DC24" s="690"/>
      <c r="DD24" s="683">
        <v>2145720</v>
      </c>
      <c r="DE24" s="637"/>
      <c r="DF24" s="637"/>
      <c r="DG24" s="637"/>
      <c r="DH24" s="637"/>
      <c r="DI24" s="637"/>
      <c r="DJ24" s="637"/>
      <c r="DK24" s="684"/>
      <c r="DL24" s="683">
        <v>2145720</v>
      </c>
      <c r="DM24" s="637"/>
      <c r="DN24" s="637"/>
      <c r="DO24" s="637"/>
      <c r="DP24" s="637"/>
      <c r="DQ24" s="637"/>
      <c r="DR24" s="637"/>
      <c r="DS24" s="637"/>
      <c r="DT24" s="637"/>
      <c r="DU24" s="637"/>
      <c r="DV24" s="684"/>
      <c r="DW24" s="685">
        <v>50.5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508221</v>
      </c>
      <c r="S25" s="587"/>
      <c r="T25" s="587"/>
      <c r="U25" s="587"/>
      <c r="V25" s="587"/>
      <c r="W25" s="587"/>
      <c r="X25" s="587"/>
      <c r="Y25" s="588"/>
      <c r="Z25" s="639">
        <v>7.2</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1114673</v>
      </c>
      <c r="CS25" s="605"/>
      <c r="CT25" s="605"/>
      <c r="CU25" s="605"/>
      <c r="CV25" s="605"/>
      <c r="CW25" s="605"/>
      <c r="CX25" s="605"/>
      <c r="CY25" s="606"/>
      <c r="CZ25" s="589">
        <v>16.899999999999999</v>
      </c>
      <c r="DA25" s="607"/>
      <c r="DB25" s="607"/>
      <c r="DC25" s="608"/>
      <c r="DD25" s="592">
        <v>1044516</v>
      </c>
      <c r="DE25" s="605"/>
      <c r="DF25" s="605"/>
      <c r="DG25" s="605"/>
      <c r="DH25" s="605"/>
      <c r="DI25" s="605"/>
      <c r="DJ25" s="605"/>
      <c r="DK25" s="606"/>
      <c r="DL25" s="592">
        <v>1044516</v>
      </c>
      <c r="DM25" s="605"/>
      <c r="DN25" s="605"/>
      <c r="DO25" s="605"/>
      <c r="DP25" s="605"/>
      <c r="DQ25" s="605"/>
      <c r="DR25" s="605"/>
      <c r="DS25" s="605"/>
      <c r="DT25" s="605"/>
      <c r="DU25" s="605"/>
      <c r="DV25" s="606"/>
      <c r="DW25" s="609">
        <v>24.6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686905</v>
      </c>
      <c r="CS26" s="587"/>
      <c r="CT26" s="587"/>
      <c r="CU26" s="587"/>
      <c r="CV26" s="587"/>
      <c r="CW26" s="587"/>
      <c r="CX26" s="587"/>
      <c r="CY26" s="588"/>
      <c r="CZ26" s="589">
        <v>10.4</v>
      </c>
      <c r="DA26" s="607"/>
      <c r="DB26" s="607"/>
      <c r="DC26" s="608"/>
      <c r="DD26" s="592">
        <v>625596</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391604</v>
      </c>
      <c r="S27" s="587"/>
      <c r="T27" s="587"/>
      <c r="U27" s="587"/>
      <c r="V27" s="587"/>
      <c r="W27" s="587"/>
      <c r="X27" s="587"/>
      <c r="Y27" s="588"/>
      <c r="Z27" s="639">
        <v>5.5</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676595</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227892</v>
      </c>
      <c r="CS27" s="605"/>
      <c r="CT27" s="605"/>
      <c r="CU27" s="605"/>
      <c r="CV27" s="605"/>
      <c r="CW27" s="605"/>
      <c r="CX27" s="605"/>
      <c r="CY27" s="606"/>
      <c r="CZ27" s="589">
        <v>3.5</v>
      </c>
      <c r="DA27" s="607"/>
      <c r="DB27" s="607"/>
      <c r="DC27" s="608"/>
      <c r="DD27" s="592">
        <v>86962</v>
      </c>
      <c r="DE27" s="605"/>
      <c r="DF27" s="605"/>
      <c r="DG27" s="605"/>
      <c r="DH27" s="605"/>
      <c r="DI27" s="605"/>
      <c r="DJ27" s="605"/>
      <c r="DK27" s="606"/>
      <c r="DL27" s="592">
        <v>86962</v>
      </c>
      <c r="DM27" s="605"/>
      <c r="DN27" s="605"/>
      <c r="DO27" s="605"/>
      <c r="DP27" s="605"/>
      <c r="DQ27" s="605"/>
      <c r="DR27" s="605"/>
      <c r="DS27" s="605"/>
      <c r="DT27" s="605"/>
      <c r="DU27" s="605"/>
      <c r="DV27" s="606"/>
      <c r="DW27" s="609">
        <v>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28065</v>
      </c>
      <c r="S28" s="587"/>
      <c r="T28" s="587"/>
      <c r="U28" s="587"/>
      <c r="V28" s="587"/>
      <c r="W28" s="587"/>
      <c r="X28" s="587"/>
      <c r="Y28" s="588"/>
      <c r="Z28" s="639">
        <v>0.4</v>
      </c>
      <c r="AA28" s="639"/>
      <c r="AB28" s="639"/>
      <c r="AC28" s="639"/>
      <c r="AD28" s="640">
        <v>25065</v>
      </c>
      <c r="AE28" s="640"/>
      <c r="AF28" s="640"/>
      <c r="AG28" s="640"/>
      <c r="AH28" s="640"/>
      <c r="AI28" s="640"/>
      <c r="AJ28" s="640"/>
      <c r="AK28" s="640"/>
      <c r="AL28" s="609">
        <v>0.6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1115711</v>
      </c>
      <c r="CS28" s="587"/>
      <c r="CT28" s="587"/>
      <c r="CU28" s="587"/>
      <c r="CV28" s="587"/>
      <c r="CW28" s="587"/>
      <c r="CX28" s="587"/>
      <c r="CY28" s="588"/>
      <c r="CZ28" s="589">
        <v>16.899999999999999</v>
      </c>
      <c r="DA28" s="607"/>
      <c r="DB28" s="607"/>
      <c r="DC28" s="608"/>
      <c r="DD28" s="592">
        <v>1014242</v>
      </c>
      <c r="DE28" s="587"/>
      <c r="DF28" s="587"/>
      <c r="DG28" s="587"/>
      <c r="DH28" s="587"/>
      <c r="DI28" s="587"/>
      <c r="DJ28" s="587"/>
      <c r="DK28" s="588"/>
      <c r="DL28" s="592">
        <v>1014242</v>
      </c>
      <c r="DM28" s="587"/>
      <c r="DN28" s="587"/>
      <c r="DO28" s="587"/>
      <c r="DP28" s="587"/>
      <c r="DQ28" s="587"/>
      <c r="DR28" s="587"/>
      <c r="DS28" s="587"/>
      <c r="DT28" s="587"/>
      <c r="DU28" s="587"/>
      <c r="DV28" s="588"/>
      <c r="DW28" s="609">
        <v>23.9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2615</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1115711</v>
      </c>
      <c r="CS29" s="605"/>
      <c r="CT29" s="605"/>
      <c r="CU29" s="605"/>
      <c r="CV29" s="605"/>
      <c r="CW29" s="605"/>
      <c r="CX29" s="605"/>
      <c r="CY29" s="606"/>
      <c r="CZ29" s="589">
        <v>16.899999999999999</v>
      </c>
      <c r="DA29" s="607"/>
      <c r="DB29" s="607"/>
      <c r="DC29" s="608"/>
      <c r="DD29" s="592">
        <v>1014242</v>
      </c>
      <c r="DE29" s="605"/>
      <c r="DF29" s="605"/>
      <c r="DG29" s="605"/>
      <c r="DH29" s="605"/>
      <c r="DI29" s="605"/>
      <c r="DJ29" s="605"/>
      <c r="DK29" s="606"/>
      <c r="DL29" s="592">
        <v>1014242</v>
      </c>
      <c r="DM29" s="605"/>
      <c r="DN29" s="605"/>
      <c r="DO29" s="605"/>
      <c r="DP29" s="605"/>
      <c r="DQ29" s="605"/>
      <c r="DR29" s="605"/>
      <c r="DS29" s="605"/>
      <c r="DT29" s="605"/>
      <c r="DU29" s="605"/>
      <c r="DV29" s="606"/>
      <c r="DW29" s="609">
        <v>23.9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3060</v>
      </c>
      <c r="S30" s="587"/>
      <c r="T30" s="587"/>
      <c r="U30" s="587"/>
      <c r="V30" s="587"/>
      <c r="W30" s="587"/>
      <c r="X30" s="587"/>
      <c r="Y30" s="588"/>
      <c r="Z30" s="639">
        <v>0</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99.4</v>
      </c>
      <c r="BH30" s="653"/>
      <c r="BI30" s="653"/>
      <c r="BJ30" s="653"/>
      <c r="BK30" s="653"/>
      <c r="BL30" s="653"/>
      <c r="BM30" s="654">
        <v>97.3</v>
      </c>
      <c r="BN30" s="653"/>
      <c r="BO30" s="653"/>
      <c r="BP30" s="653"/>
      <c r="BQ30" s="655"/>
      <c r="BR30" s="652">
        <v>99.4</v>
      </c>
      <c r="BS30" s="653"/>
      <c r="BT30" s="653"/>
      <c r="BU30" s="653"/>
      <c r="BV30" s="653"/>
      <c r="BW30" s="653"/>
      <c r="BX30" s="654">
        <v>97.2</v>
      </c>
      <c r="BY30" s="653"/>
      <c r="BZ30" s="653"/>
      <c r="CA30" s="653"/>
      <c r="CB30" s="655"/>
      <c r="CD30" s="658"/>
      <c r="CE30" s="659"/>
      <c r="CF30" s="623" t="s">
        <v>292</v>
      </c>
      <c r="CG30" s="620"/>
      <c r="CH30" s="620"/>
      <c r="CI30" s="620"/>
      <c r="CJ30" s="620"/>
      <c r="CK30" s="620"/>
      <c r="CL30" s="620"/>
      <c r="CM30" s="620"/>
      <c r="CN30" s="620"/>
      <c r="CO30" s="620"/>
      <c r="CP30" s="620"/>
      <c r="CQ30" s="621"/>
      <c r="CR30" s="586">
        <v>959640</v>
      </c>
      <c r="CS30" s="587"/>
      <c r="CT30" s="587"/>
      <c r="CU30" s="587"/>
      <c r="CV30" s="587"/>
      <c r="CW30" s="587"/>
      <c r="CX30" s="587"/>
      <c r="CY30" s="588"/>
      <c r="CZ30" s="589">
        <v>14.6</v>
      </c>
      <c r="DA30" s="607"/>
      <c r="DB30" s="607"/>
      <c r="DC30" s="608"/>
      <c r="DD30" s="592">
        <v>884596</v>
      </c>
      <c r="DE30" s="587"/>
      <c r="DF30" s="587"/>
      <c r="DG30" s="587"/>
      <c r="DH30" s="587"/>
      <c r="DI30" s="587"/>
      <c r="DJ30" s="587"/>
      <c r="DK30" s="588"/>
      <c r="DL30" s="592">
        <v>884596</v>
      </c>
      <c r="DM30" s="587"/>
      <c r="DN30" s="587"/>
      <c r="DO30" s="587"/>
      <c r="DP30" s="587"/>
      <c r="DQ30" s="587"/>
      <c r="DR30" s="587"/>
      <c r="DS30" s="587"/>
      <c r="DT30" s="587"/>
      <c r="DU30" s="587"/>
      <c r="DV30" s="588"/>
      <c r="DW30" s="609">
        <v>20.8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460951</v>
      </c>
      <c r="S31" s="587"/>
      <c r="T31" s="587"/>
      <c r="U31" s="587"/>
      <c r="V31" s="587"/>
      <c r="W31" s="587"/>
      <c r="X31" s="587"/>
      <c r="Y31" s="588"/>
      <c r="Z31" s="639">
        <v>6.5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99.5</v>
      </c>
      <c r="BH31" s="605"/>
      <c r="BI31" s="605"/>
      <c r="BJ31" s="605"/>
      <c r="BK31" s="605"/>
      <c r="BL31" s="605"/>
      <c r="BM31" s="641">
        <v>98.1</v>
      </c>
      <c r="BN31" s="651"/>
      <c r="BO31" s="651"/>
      <c r="BP31" s="651"/>
      <c r="BQ31" s="615"/>
      <c r="BR31" s="650">
        <v>99.2</v>
      </c>
      <c r="BS31" s="605"/>
      <c r="BT31" s="605"/>
      <c r="BU31" s="605"/>
      <c r="BV31" s="605"/>
      <c r="BW31" s="605"/>
      <c r="BX31" s="641">
        <v>97.8</v>
      </c>
      <c r="BY31" s="651"/>
      <c r="BZ31" s="651"/>
      <c r="CA31" s="651"/>
      <c r="CB31" s="615"/>
      <c r="CD31" s="658"/>
      <c r="CE31" s="659"/>
      <c r="CF31" s="623" t="s">
        <v>296</v>
      </c>
      <c r="CG31" s="620"/>
      <c r="CH31" s="620"/>
      <c r="CI31" s="620"/>
      <c r="CJ31" s="620"/>
      <c r="CK31" s="620"/>
      <c r="CL31" s="620"/>
      <c r="CM31" s="620"/>
      <c r="CN31" s="620"/>
      <c r="CO31" s="620"/>
      <c r="CP31" s="620"/>
      <c r="CQ31" s="621"/>
      <c r="CR31" s="586">
        <v>156071</v>
      </c>
      <c r="CS31" s="605"/>
      <c r="CT31" s="605"/>
      <c r="CU31" s="605"/>
      <c r="CV31" s="605"/>
      <c r="CW31" s="605"/>
      <c r="CX31" s="605"/>
      <c r="CY31" s="606"/>
      <c r="CZ31" s="589">
        <v>2.4</v>
      </c>
      <c r="DA31" s="607"/>
      <c r="DB31" s="607"/>
      <c r="DC31" s="608"/>
      <c r="DD31" s="592">
        <v>129646</v>
      </c>
      <c r="DE31" s="605"/>
      <c r="DF31" s="605"/>
      <c r="DG31" s="605"/>
      <c r="DH31" s="605"/>
      <c r="DI31" s="605"/>
      <c r="DJ31" s="605"/>
      <c r="DK31" s="606"/>
      <c r="DL31" s="592">
        <v>129646</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148907</v>
      </c>
      <c r="S32" s="587"/>
      <c r="T32" s="587"/>
      <c r="U32" s="587"/>
      <c r="V32" s="587"/>
      <c r="W32" s="587"/>
      <c r="X32" s="587"/>
      <c r="Y32" s="588"/>
      <c r="Z32" s="639">
        <v>2.1</v>
      </c>
      <c r="AA32" s="639"/>
      <c r="AB32" s="639"/>
      <c r="AC32" s="639"/>
      <c r="AD32" s="640">
        <v>246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99.3</v>
      </c>
      <c r="BH32" s="571"/>
      <c r="BI32" s="571"/>
      <c r="BJ32" s="571"/>
      <c r="BK32" s="571"/>
      <c r="BL32" s="571"/>
      <c r="BM32" s="634">
        <v>96</v>
      </c>
      <c r="BN32" s="571"/>
      <c r="BO32" s="571"/>
      <c r="BP32" s="571"/>
      <c r="BQ32" s="628"/>
      <c r="BR32" s="649">
        <v>99.5</v>
      </c>
      <c r="BS32" s="571"/>
      <c r="BT32" s="571"/>
      <c r="BU32" s="571"/>
      <c r="BV32" s="571"/>
      <c r="BW32" s="571"/>
      <c r="BX32" s="634">
        <v>96.2</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874700</v>
      </c>
      <c r="S33" s="587"/>
      <c r="T33" s="587"/>
      <c r="U33" s="587"/>
      <c r="V33" s="587"/>
      <c r="W33" s="587"/>
      <c r="X33" s="587"/>
      <c r="Y33" s="588"/>
      <c r="Z33" s="639">
        <v>12.4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2362425</v>
      </c>
      <c r="CS33" s="605"/>
      <c r="CT33" s="605"/>
      <c r="CU33" s="605"/>
      <c r="CV33" s="605"/>
      <c r="CW33" s="605"/>
      <c r="CX33" s="605"/>
      <c r="CY33" s="606"/>
      <c r="CZ33" s="589">
        <v>35.9</v>
      </c>
      <c r="DA33" s="607"/>
      <c r="DB33" s="607"/>
      <c r="DC33" s="608"/>
      <c r="DD33" s="592">
        <v>1966543</v>
      </c>
      <c r="DE33" s="605"/>
      <c r="DF33" s="605"/>
      <c r="DG33" s="605"/>
      <c r="DH33" s="605"/>
      <c r="DI33" s="605"/>
      <c r="DJ33" s="605"/>
      <c r="DK33" s="606"/>
      <c r="DL33" s="592">
        <v>1527067</v>
      </c>
      <c r="DM33" s="605"/>
      <c r="DN33" s="605"/>
      <c r="DO33" s="605"/>
      <c r="DP33" s="605"/>
      <c r="DQ33" s="605"/>
      <c r="DR33" s="605"/>
      <c r="DS33" s="605"/>
      <c r="DT33" s="605"/>
      <c r="DU33" s="605"/>
      <c r="DV33" s="606"/>
      <c r="DW33" s="609">
        <v>36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1060644</v>
      </c>
      <c r="CS34" s="587"/>
      <c r="CT34" s="587"/>
      <c r="CU34" s="587"/>
      <c r="CV34" s="587"/>
      <c r="CW34" s="587"/>
      <c r="CX34" s="587"/>
      <c r="CY34" s="588"/>
      <c r="CZ34" s="589">
        <v>16.100000000000001</v>
      </c>
      <c r="DA34" s="607"/>
      <c r="DB34" s="607"/>
      <c r="DC34" s="608"/>
      <c r="DD34" s="592">
        <v>876156</v>
      </c>
      <c r="DE34" s="587"/>
      <c r="DF34" s="587"/>
      <c r="DG34" s="587"/>
      <c r="DH34" s="587"/>
      <c r="DI34" s="587"/>
      <c r="DJ34" s="587"/>
      <c r="DK34" s="588"/>
      <c r="DL34" s="592">
        <v>751147</v>
      </c>
      <c r="DM34" s="587"/>
      <c r="DN34" s="587"/>
      <c r="DO34" s="587"/>
      <c r="DP34" s="587"/>
      <c r="DQ34" s="587"/>
      <c r="DR34" s="587"/>
      <c r="DS34" s="587"/>
      <c r="DT34" s="587"/>
      <c r="DU34" s="587"/>
      <c r="DV34" s="588"/>
      <c r="DW34" s="609">
        <v>17.7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230300</v>
      </c>
      <c r="S35" s="587"/>
      <c r="T35" s="587"/>
      <c r="U35" s="587"/>
      <c r="V35" s="587"/>
      <c r="W35" s="587"/>
      <c r="X35" s="587"/>
      <c r="Y35" s="588"/>
      <c r="Z35" s="639">
        <v>3.3</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916818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9955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53221</v>
      </c>
      <c r="CS35" s="605"/>
      <c r="CT35" s="605"/>
      <c r="CU35" s="605"/>
      <c r="CV35" s="605"/>
      <c r="CW35" s="605"/>
      <c r="CX35" s="605"/>
      <c r="CY35" s="606"/>
      <c r="CZ35" s="589">
        <v>0.8</v>
      </c>
      <c r="DA35" s="607"/>
      <c r="DB35" s="607"/>
      <c r="DC35" s="608"/>
      <c r="DD35" s="592">
        <v>38569</v>
      </c>
      <c r="DE35" s="605"/>
      <c r="DF35" s="605"/>
      <c r="DG35" s="605"/>
      <c r="DH35" s="605"/>
      <c r="DI35" s="605"/>
      <c r="DJ35" s="605"/>
      <c r="DK35" s="606"/>
      <c r="DL35" s="592">
        <v>38569</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7062042</v>
      </c>
      <c r="S36" s="627"/>
      <c r="T36" s="627"/>
      <c r="U36" s="627"/>
      <c r="V36" s="627"/>
      <c r="W36" s="627"/>
      <c r="X36" s="627"/>
      <c r="Y36" s="630"/>
      <c r="Z36" s="631">
        <v>100</v>
      </c>
      <c r="AA36" s="631"/>
      <c r="AB36" s="631"/>
      <c r="AC36" s="631"/>
      <c r="AD36" s="632">
        <v>4014548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383400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-77154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278397</v>
      </c>
      <c r="CS36" s="587"/>
      <c r="CT36" s="587"/>
      <c r="CU36" s="587"/>
      <c r="CV36" s="587"/>
      <c r="CW36" s="587"/>
      <c r="CX36" s="587"/>
      <c r="CY36" s="588"/>
      <c r="CZ36" s="589">
        <v>4.2</v>
      </c>
      <c r="DA36" s="607"/>
      <c r="DB36" s="607"/>
      <c r="DC36" s="608"/>
      <c r="DD36" s="592">
        <v>176357</v>
      </c>
      <c r="DE36" s="587"/>
      <c r="DF36" s="587"/>
      <c r="DG36" s="587"/>
      <c r="DH36" s="587"/>
      <c r="DI36" s="587"/>
      <c r="DJ36" s="587"/>
      <c r="DK36" s="588"/>
      <c r="DL36" s="592">
        <v>118287</v>
      </c>
      <c r="DM36" s="587"/>
      <c r="DN36" s="587"/>
      <c r="DO36" s="587"/>
      <c r="DP36" s="587"/>
      <c r="DQ36" s="587"/>
      <c r="DR36" s="587"/>
      <c r="DS36" s="587"/>
      <c r="DT36" s="587"/>
      <c r="DU36" s="587"/>
      <c r="DV36" s="588"/>
      <c r="DW36" s="609">
        <v>2.8</v>
      </c>
      <c r="DX36" s="610"/>
      <c r="DY36" s="610"/>
      <c r="DZ36" s="610"/>
      <c r="EA36" s="610"/>
      <c r="EB36" s="610"/>
      <c r="EC36" s="611"/>
    </row>
    <row r="37" spans="2:133" ht="11.25" customHeight="1">
      <c r="AQ37" s="612" t="s">
        <v>314</v>
      </c>
      <c r="AR37" s="613"/>
      <c r="AS37" s="613"/>
      <c r="AT37" s="613"/>
      <c r="AU37" s="613"/>
      <c r="AV37" s="613"/>
      <c r="AW37" s="613"/>
      <c r="AX37" s="613"/>
      <c r="AY37" s="614"/>
      <c r="AZ37" s="586">
        <v>36530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1458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10329</v>
      </c>
      <c r="CS37" s="605"/>
      <c r="CT37" s="605"/>
      <c r="CU37" s="605"/>
      <c r="CV37" s="605"/>
      <c r="CW37" s="605"/>
      <c r="CX37" s="605"/>
      <c r="CY37" s="606"/>
      <c r="CZ37" s="589">
        <v>0.2</v>
      </c>
      <c r="DA37" s="607"/>
      <c r="DB37" s="607"/>
      <c r="DC37" s="608"/>
      <c r="DD37" s="592">
        <v>9752</v>
      </c>
      <c r="DE37" s="605"/>
      <c r="DF37" s="605"/>
      <c r="DG37" s="605"/>
      <c r="DH37" s="605"/>
      <c r="DI37" s="605"/>
      <c r="DJ37" s="605"/>
      <c r="DK37" s="606"/>
      <c r="DL37" s="592">
        <v>9752</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317</v>
      </c>
      <c r="AR38" s="613"/>
      <c r="AS38" s="613"/>
      <c r="AT38" s="613"/>
      <c r="AU38" s="613"/>
      <c r="AV38" s="613"/>
      <c r="AW38" s="613"/>
      <c r="AX38" s="613"/>
      <c r="AY38" s="614"/>
      <c r="AZ38" s="586">
        <v>31200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2325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916818</v>
      </c>
      <c r="CS38" s="587"/>
      <c r="CT38" s="587"/>
      <c r="CU38" s="587"/>
      <c r="CV38" s="587"/>
      <c r="CW38" s="587"/>
      <c r="CX38" s="587"/>
      <c r="CY38" s="588"/>
      <c r="CZ38" s="589">
        <v>13.9</v>
      </c>
      <c r="DA38" s="607"/>
      <c r="DB38" s="607"/>
      <c r="DC38" s="608"/>
      <c r="DD38" s="592">
        <v>873012</v>
      </c>
      <c r="DE38" s="587"/>
      <c r="DF38" s="587"/>
      <c r="DG38" s="587"/>
      <c r="DH38" s="587"/>
      <c r="DI38" s="587"/>
      <c r="DJ38" s="587"/>
      <c r="DK38" s="588"/>
      <c r="DL38" s="592">
        <v>619064</v>
      </c>
      <c r="DM38" s="587"/>
      <c r="DN38" s="587"/>
      <c r="DO38" s="587"/>
      <c r="DP38" s="587"/>
      <c r="DQ38" s="587"/>
      <c r="DR38" s="587"/>
      <c r="DS38" s="587"/>
      <c r="DT38" s="587"/>
      <c r="DU38" s="587"/>
      <c r="DV38" s="588"/>
      <c r="DW38" s="609">
        <v>14.6</v>
      </c>
      <c r="DX38" s="610"/>
      <c r="DY38" s="610"/>
      <c r="DZ38" s="610"/>
      <c r="EA38" s="610"/>
      <c r="EB38" s="610"/>
      <c r="EC38" s="611"/>
    </row>
    <row r="39" spans="2:133" ht="11.25" customHeight="1">
      <c r="AQ39" s="612" t="s">
        <v>320</v>
      </c>
      <c r="AR39" s="613"/>
      <c r="AS39" s="613"/>
      <c r="AT39" s="613"/>
      <c r="AU39" s="613"/>
      <c r="AV39" s="613"/>
      <c r="AW39" s="613"/>
      <c r="AX39" s="613"/>
      <c r="AY39" s="614"/>
      <c r="AZ39" s="586">
        <v>18200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53345</v>
      </c>
      <c r="CS39" s="605"/>
      <c r="CT39" s="605"/>
      <c r="CU39" s="605"/>
      <c r="CV39" s="605"/>
      <c r="CW39" s="605"/>
      <c r="CX39" s="605"/>
      <c r="CY39" s="606"/>
      <c r="CZ39" s="589">
        <v>0.8</v>
      </c>
      <c r="DA39" s="607"/>
      <c r="DB39" s="607"/>
      <c r="DC39" s="608"/>
      <c r="DD39" s="592">
        <v>2449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157393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324</v>
      </c>
      <c r="CS40" s="587"/>
      <c r="CT40" s="587"/>
      <c r="CU40" s="587"/>
      <c r="CV40" s="587"/>
      <c r="CW40" s="587"/>
      <c r="CX40" s="587"/>
      <c r="CY40" s="588"/>
      <c r="CZ40" s="589" t="s">
        <v>324</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290095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364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1768569</v>
      </c>
      <c r="CS42" s="587"/>
      <c r="CT42" s="587"/>
      <c r="CU42" s="587"/>
      <c r="CV42" s="587"/>
      <c r="CW42" s="587"/>
      <c r="CX42" s="587"/>
      <c r="CY42" s="588"/>
      <c r="CZ42" s="589">
        <v>26.8</v>
      </c>
      <c r="DA42" s="590"/>
      <c r="DB42" s="590"/>
      <c r="DC42" s="591"/>
      <c r="DD42" s="592">
        <v>548638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132982</v>
      </c>
      <c r="CS43" s="605"/>
      <c r="CT43" s="605"/>
      <c r="CU43" s="605"/>
      <c r="CV43" s="605"/>
      <c r="CW43" s="605"/>
      <c r="CX43" s="605"/>
      <c r="CY43" s="606"/>
      <c r="CZ43" s="589">
        <v>2</v>
      </c>
      <c r="DA43" s="607"/>
      <c r="DB43" s="607"/>
      <c r="DC43" s="608"/>
      <c r="DD43" s="592">
        <v>132982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1767729</v>
      </c>
      <c r="CS44" s="587"/>
      <c r="CT44" s="587"/>
      <c r="CU44" s="587"/>
      <c r="CV44" s="587"/>
      <c r="CW44" s="587"/>
      <c r="CX44" s="587"/>
      <c r="CY44" s="588"/>
      <c r="CZ44" s="589">
        <v>26.8</v>
      </c>
      <c r="DA44" s="590"/>
      <c r="DB44" s="590"/>
      <c r="DC44" s="591"/>
      <c r="DD44" s="592">
        <v>547798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749542</v>
      </c>
      <c r="CS45" s="605"/>
      <c r="CT45" s="605"/>
      <c r="CU45" s="605"/>
      <c r="CV45" s="605"/>
      <c r="CW45" s="605"/>
      <c r="CX45" s="605"/>
      <c r="CY45" s="606"/>
      <c r="CZ45" s="589">
        <v>11.4</v>
      </c>
      <c r="DA45" s="607"/>
      <c r="DB45" s="607"/>
      <c r="DC45" s="608"/>
      <c r="DD45" s="592">
        <v>13821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1008717</v>
      </c>
      <c r="CS46" s="587"/>
      <c r="CT46" s="587"/>
      <c r="CU46" s="587"/>
      <c r="CV46" s="587"/>
      <c r="CW46" s="587"/>
      <c r="CX46" s="587"/>
      <c r="CY46" s="588"/>
      <c r="CZ46" s="589">
        <v>15.3</v>
      </c>
      <c r="DA46" s="590"/>
      <c r="DB46" s="590"/>
      <c r="DC46" s="591"/>
      <c r="DD46" s="592">
        <v>524507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840</v>
      </c>
      <c r="CS47" s="605"/>
      <c r="CT47" s="605"/>
      <c r="CU47" s="605"/>
      <c r="CV47" s="605"/>
      <c r="CW47" s="605"/>
      <c r="CX47" s="605"/>
      <c r="CY47" s="606"/>
      <c r="CZ47" s="589">
        <v>0</v>
      </c>
      <c r="DA47" s="607"/>
      <c r="DB47" s="607"/>
      <c r="DC47" s="608"/>
      <c r="DD47" s="592">
        <v>840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6589270</v>
      </c>
      <c r="CS49" s="571"/>
      <c r="CT49" s="571"/>
      <c r="CU49" s="571"/>
      <c r="CV49" s="571"/>
      <c r="CW49" s="571"/>
      <c r="CX49" s="571"/>
      <c r="CY49" s="572"/>
      <c r="CZ49" s="573">
        <v>100</v>
      </c>
      <c r="DA49" s="574"/>
      <c r="DB49" s="574"/>
      <c r="DC49" s="575"/>
      <c r="DD49" s="576">
        <v>4660901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8"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3" t="s">
        <v>362</v>
      </c>
      <c r="DH5" s="1094"/>
      <c r="DI5" s="1094"/>
      <c r="DJ5" s="1094"/>
      <c r="DK5" s="1095"/>
      <c r="DL5" s="1093" t="s">
        <v>363</v>
      </c>
      <c r="DM5" s="1094"/>
      <c r="DN5" s="1094"/>
      <c r="DO5" s="1094"/>
      <c r="DP5" s="1095"/>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7021</v>
      </c>
      <c r="R7" s="1100"/>
      <c r="S7" s="1100"/>
      <c r="T7" s="1100"/>
      <c r="U7" s="1100"/>
      <c r="V7" s="1100">
        <v>6551</v>
      </c>
      <c r="W7" s="1100"/>
      <c r="X7" s="1100"/>
      <c r="Y7" s="1100"/>
      <c r="Z7" s="1100"/>
      <c r="AA7" s="1100">
        <v>471</v>
      </c>
      <c r="AB7" s="1100"/>
      <c r="AC7" s="1100"/>
      <c r="AD7" s="1100"/>
      <c r="AE7" s="1101"/>
      <c r="AF7" s="1102">
        <v>353</v>
      </c>
      <c r="AG7" s="1103"/>
      <c r="AH7" s="1103"/>
      <c r="AI7" s="1103"/>
      <c r="AJ7" s="1104"/>
      <c r="AK7" s="1086">
        <v>3</v>
      </c>
      <c r="AL7" s="1087"/>
      <c r="AM7" s="1087"/>
      <c r="AN7" s="1087"/>
      <c r="AO7" s="1087"/>
      <c r="AP7" s="1087">
        <v>10794</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546</v>
      </c>
      <c r="BT7" s="1091"/>
      <c r="BU7" s="1091"/>
      <c r="BV7" s="1091"/>
      <c r="BW7" s="1091"/>
      <c r="BX7" s="1091"/>
      <c r="BY7" s="1091"/>
      <c r="BZ7" s="1091"/>
      <c r="CA7" s="1091"/>
      <c r="CB7" s="1091"/>
      <c r="CC7" s="1091"/>
      <c r="CD7" s="1091"/>
      <c r="CE7" s="1091"/>
      <c r="CF7" s="1091"/>
      <c r="CG7" s="1092"/>
      <c r="CH7" s="1083">
        <v>3</v>
      </c>
      <c r="CI7" s="1084"/>
      <c r="CJ7" s="1084"/>
      <c r="CK7" s="1084"/>
      <c r="CL7" s="1085"/>
      <c r="CM7" s="1083">
        <v>35</v>
      </c>
      <c r="CN7" s="1084"/>
      <c r="CO7" s="1084"/>
      <c r="CP7" s="1084"/>
      <c r="CQ7" s="1085"/>
      <c r="CR7" s="1083">
        <v>9</v>
      </c>
      <c r="CS7" s="1084"/>
      <c r="CT7" s="1084"/>
      <c r="CU7" s="1084"/>
      <c r="CV7" s="1085"/>
      <c r="CW7" s="1083" t="s">
        <v>540</v>
      </c>
      <c r="CX7" s="1084"/>
      <c r="CY7" s="1084"/>
      <c r="CZ7" s="1084"/>
      <c r="DA7" s="1085"/>
      <c r="DB7" s="1083" t="s">
        <v>484</v>
      </c>
      <c r="DC7" s="1084"/>
      <c r="DD7" s="1084"/>
      <c r="DE7" s="1084"/>
      <c r="DF7" s="1085"/>
      <c r="DG7" s="1083" t="s">
        <v>484</v>
      </c>
      <c r="DH7" s="1084"/>
      <c r="DI7" s="1084"/>
      <c r="DJ7" s="1084"/>
      <c r="DK7" s="1085"/>
      <c r="DL7" s="1083" t="s">
        <v>484</v>
      </c>
      <c r="DM7" s="1084"/>
      <c r="DN7" s="1084"/>
      <c r="DO7" s="1084"/>
      <c r="DP7" s="1085"/>
      <c r="DQ7" s="1083" t="s">
        <v>484</v>
      </c>
      <c r="DR7" s="1084"/>
      <c r="DS7" s="1084"/>
      <c r="DT7" s="1084"/>
      <c r="DU7" s="1085"/>
      <c r="DV7" s="1110"/>
      <c r="DW7" s="1111"/>
      <c r="DX7" s="1111"/>
      <c r="DY7" s="1111"/>
      <c r="DZ7" s="1112"/>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2</v>
      </c>
      <c r="R8" s="1038"/>
      <c r="S8" s="1038"/>
      <c r="T8" s="1038"/>
      <c r="U8" s="1038"/>
      <c r="V8" s="1038">
        <v>1</v>
      </c>
      <c r="W8" s="1038"/>
      <c r="X8" s="1038"/>
      <c r="Y8" s="1038"/>
      <c r="Z8" s="1038"/>
      <c r="AA8" s="1038">
        <v>1</v>
      </c>
      <c r="AB8" s="1038"/>
      <c r="AC8" s="1038"/>
      <c r="AD8" s="1038"/>
      <c r="AE8" s="1039"/>
      <c r="AF8" s="1031">
        <v>1</v>
      </c>
      <c r="AG8" s="1032"/>
      <c r="AH8" s="1032"/>
      <c r="AI8" s="1032"/>
      <c r="AJ8" s="1033"/>
      <c r="AK8" s="1081" t="s">
        <v>540</v>
      </c>
      <c r="AL8" s="1082"/>
      <c r="AM8" s="1082"/>
      <c r="AN8" s="1082"/>
      <c r="AO8" s="1082"/>
      <c r="AP8" s="1082" t="s">
        <v>540</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v>
      </c>
      <c r="CI8" s="984"/>
      <c r="CJ8" s="984"/>
      <c r="CK8" s="984"/>
      <c r="CL8" s="985"/>
      <c r="CM8" s="983">
        <v>25</v>
      </c>
      <c r="CN8" s="984"/>
      <c r="CO8" s="984"/>
      <c r="CP8" s="984"/>
      <c r="CQ8" s="985"/>
      <c r="CR8" s="983">
        <v>5</v>
      </c>
      <c r="CS8" s="984"/>
      <c r="CT8" s="984"/>
      <c r="CU8" s="984"/>
      <c r="CV8" s="985"/>
      <c r="CW8" s="983" t="s">
        <v>540</v>
      </c>
      <c r="CX8" s="984"/>
      <c r="CY8" s="984"/>
      <c r="CZ8" s="984"/>
      <c r="DA8" s="985"/>
      <c r="DB8" s="983" t="s">
        <v>484</v>
      </c>
      <c r="DC8" s="984"/>
      <c r="DD8" s="984"/>
      <c r="DE8" s="984"/>
      <c r="DF8" s="985"/>
      <c r="DG8" s="983" t="s">
        <v>484</v>
      </c>
      <c r="DH8" s="984"/>
      <c r="DI8" s="984"/>
      <c r="DJ8" s="984"/>
      <c r="DK8" s="985"/>
      <c r="DL8" s="983" t="s">
        <v>484</v>
      </c>
      <c r="DM8" s="984"/>
      <c r="DN8" s="984"/>
      <c r="DO8" s="984"/>
      <c r="DP8" s="985"/>
      <c r="DQ8" s="983" t="s">
        <v>484</v>
      </c>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165</v>
      </c>
      <c r="R9" s="1038"/>
      <c r="S9" s="1038"/>
      <c r="T9" s="1038"/>
      <c r="U9" s="1038"/>
      <c r="V9" s="1038">
        <v>164</v>
      </c>
      <c r="W9" s="1038"/>
      <c r="X9" s="1038"/>
      <c r="Y9" s="1038"/>
      <c r="Z9" s="1038"/>
      <c r="AA9" s="1038">
        <v>1</v>
      </c>
      <c r="AB9" s="1038"/>
      <c r="AC9" s="1038"/>
      <c r="AD9" s="1038"/>
      <c r="AE9" s="1039"/>
      <c r="AF9" s="1031">
        <v>1</v>
      </c>
      <c r="AG9" s="1032"/>
      <c r="AH9" s="1032"/>
      <c r="AI9" s="1032"/>
      <c r="AJ9" s="1033"/>
      <c r="AK9" s="1081">
        <v>130</v>
      </c>
      <c r="AL9" s="1082"/>
      <c r="AM9" s="1082"/>
      <c r="AN9" s="1082"/>
      <c r="AO9" s="1082"/>
      <c r="AP9" s="1082">
        <v>507</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368</v>
      </c>
      <c r="C10" s="1026"/>
      <c r="D10" s="1026"/>
      <c r="E10" s="1026"/>
      <c r="F10" s="1026"/>
      <c r="G10" s="1026"/>
      <c r="H10" s="1026"/>
      <c r="I10" s="1026"/>
      <c r="J10" s="1026"/>
      <c r="K10" s="1026"/>
      <c r="L10" s="1026"/>
      <c r="M10" s="1026"/>
      <c r="N10" s="1026"/>
      <c r="O10" s="1026"/>
      <c r="P10" s="1027"/>
      <c r="Q10" s="1037">
        <v>8</v>
      </c>
      <c r="R10" s="1038"/>
      <c r="S10" s="1038"/>
      <c r="T10" s="1038"/>
      <c r="U10" s="1038"/>
      <c r="V10" s="1038">
        <v>8</v>
      </c>
      <c r="W10" s="1038"/>
      <c r="X10" s="1038"/>
      <c r="Y10" s="1038"/>
      <c r="Z10" s="1038"/>
      <c r="AA10" s="1038">
        <v>0</v>
      </c>
      <c r="AB10" s="1038"/>
      <c r="AC10" s="1038"/>
      <c r="AD10" s="1038"/>
      <c r="AE10" s="1039"/>
      <c r="AF10" s="1031">
        <v>0</v>
      </c>
      <c r="AG10" s="1032"/>
      <c r="AH10" s="1032"/>
      <c r="AI10" s="1032"/>
      <c r="AJ10" s="1033"/>
      <c r="AK10" s="1081">
        <v>3</v>
      </c>
      <c r="AL10" s="1082"/>
      <c r="AM10" s="1082"/>
      <c r="AN10" s="1082"/>
      <c r="AO10" s="1082"/>
      <c r="AP10" s="1082" t="s">
        <v>540</v>
      </c>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6"/>
      <c r="R22" s="1077"/>
      <c r="S22" s="1077"/>
      <c r="T22" s="1077"/>
      <c r="U22" s="1077"/>
      <c r="V22" s="1077"/>
      <c r="W22" s="1077"/>
      <c r="X22" s="1077"/>
      <c r="Y22" s="1077"/>
      <c r="Z22" s="1077"/>
      <c r="AA22" s="1077"/>
      <c r="AB22" s="1077"/>
      <c r="AC22" s="1077"/>
      <c r="AD22" s="1077"/>
      <c r="AE22" s="1078"/>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3">
        <v>7196</v>
      </c>
      <c r="R23" s="1064"/>
      <c r="S23" s="1064"/>
      <c r="T23" s="1064"/>
      <c r="U23" s="1064"/>
      <c r="V23" s="1064">
        <v>6724</v>
      </c>
      <c r="W23" s="1064"/>
      <c r="X23" s="1064"/>
      <c r="Y23" s="1064"/>
      <c r="Z23" s="1064"/>
      <c r="AA23" s="1064">
        <v>473</v>
      </c>
      <c r="AB23" s="1064"/>
      <c r="AC23" s="1064"/>
      <c r="AD23" s="1064"/>
      <c r="AE23" s="1065"/>
      <c r="AF23" s="1066">
        <v>355</v>
      </c>
      <c r="AG23" s="1064"/>
      <c r="AH23" s="1064"/>
      <c r="AI23" s="1064"/>
      <c r="AJ23" s="1067"/>
      <c r="AK23" s="1068"/>
      <c r="AL23" s="1069"/>
      <c r="AM23" s="1069"/>
      <c r="AN23" s="1069"/>
      <c r="AO23" s="1069"/>
      <c r="AP23" s="1064">
        <v>11301</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9" t="s">
        <v>372</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8" t="s">
        <v>373</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4" t="s">
        <v>377</v>
      </c>
      <c r="AG26" s="1002"/>
      <c r="AH26" s="1002"/>
      <c r="AI26" s="1002"/>
      <c r="AJ26" s="1055"/>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6"/>
      <c r="AG27" s="1005"/>
      <c r="AH27" s="1005"/>
      <c r="AI27" s="1005"/>
      <c r="AJ27" s="1057"/>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5" t="s">
        <v>382</v>
      </c>
      <c r="C28" s="1046"/>
      <c r="D28" s="1046"/>
      <c r="E28" s="1046"/>
      <c r="F28" s="1046"/>
      <c r="G28" s="1046"/>
      <c r="H28" s="1046"/>
      <c r="I28" s="1046"/>
      <c r="J28" s="1046"/>
      <c r="K28" s="1046"/>
      <c r="L28" s="1046"/>
      <c r="M28" s="1046"/>
      <c r="N28" s="1046"/>
      <c r="O28" s="1046"/>
      <c r="P28" s="1047"/>
      <c r="Q28" s="1048">
        <v>1205</v>
      </c>
      <c r="R28" s="1049"/>
      <c r="S28" s="1049"/>
      <c r="T28" s="1049"/>
      <c r="U28" s="1049"/>
      <c r="V28" s="1049">
        <v>1195</v>
      </c>
      <c r="W28" s="1049"/>
      <c r="X28" s="1049"/>
      <c r="Y28" s="1049"/>
      <c r="Z28" s="1049"/>
      <c r="AA28" s="1049">
        <v>10</v>
      </c>
      <c r="AB28" s="1049"/>
      <c r="AC28" s="1049"/>
      <c r="AD28" s="1049"/>
      <c r="AE28" s="1050"/>
      <c r="AF28" s="1051">
        <v>10</v>
      </c>
      <c r="AG28" s="1049"/>
      <c r="AH28" s="1049"/>
      <c r="AI28" s="1049"/>
      <c r="AJ28" s="1052"/>
      <c r="AK28" s="1053">
        <v>123</v>
      </c>
      <c r="AL28" s="1041"/>
      <c r="AM28" s="1041"/>
      <c r="AN28" s="1041"/>
      <c r="AO28" s="1041"/>
      <c r="AP28" s="1041" t="s">
        <v>540</v>
      </c>
      <c r="AQ28" s="1041"/>
      <c r="AR28" s="1041"/>
      <c r="AS28" s="1041"/>
      <c r="AT28" s="1041"/>
      <c r="AU28" s="1041" t="s">
        <v>540</v>
      </c>
      <c r="AV28" s="1041"/>
      <c r="AW28" s="1041"/>
      <c r="AX28" s="1041"/>
      <c r="AY28" s="1041"/>
      <c r="AZ28" s="1042" t="s">
        <v>540</v>
      </c>
      <c r="BA28" s="1042"/>
      <c r="BB28" s="1042"/>
      <c r="BC28" s="1042"/>
      <c r="BD28" s="1042"/>
      <c r="BE28" s="1043"/>
      <c r="BF28" s="1043"/>
      <c r="BG28" s="1043"/>
      <c r="BH28" s="1043"/>
      <c r="BI28" s="1044"/>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703</v>
      </c>
      <c r="R29" s="1038"/>
      <c r="S29" s="1038"/>
      <c r="T29" s="1038"/>
      <c r="U29" s="1038"/>
      <c r="V29" s="1038">
        <v>701</v>
      </c>
      <c r="W29" s="1038"/>
      <c r="X29" s="1038"/>
      <c r="Y29" s="1038"/>
      <c r="Z29" s="1038"/>
      <c r="AA29" s="1038">
        <v>2</v>
      </c>
      <c r="AB29" s="1038"/>
      <c r="AC29" s="1038"/>
      <c r="AD29" s="1038"/>
      <c r="AE29" s="1039"/>
      <c r="AF29" s="1031">
        <v>2</v>
      </c>
      <c r="AG29" s="1032"/>
      <c r="AH29" s="1032"/>
      <c r="AI29" s="1032"/>
      <c r="AJ29" s="1033"/>
      <c r="AK29" s="974">
        <v>120</v>
      </c>
      <c r="AL29" s="965"/>
      <c r="AM29" s="965"/>
      <c r="AN29" s="965"/>
      <c r="AO29" s="965"/>
      <c r="AP29" s="965" t="s">
        <v>540</v>
      </c>
      <c r="AQ29" s="965"/>
      <c r="AR29" s="965"/>
      <c r="AS29" s="965"/>
      <c r="AT29" s="965"/>
      <c r="AU29" s="965" t="s">
        <v>540</v>
      </c>
      <c r="AV29" s="965"/>
      <c r="AW29" s="965"/>
      <c r="AX29" s="965"/>
      <c r="AY29" s="965"/>
      <c r="AZ29" s="1036" t="s">
        <v>540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39</v>
      </c>
      <c r="R30" s="1038"/>
      <c r="S30" s="1038"/>
      <c r="T30" s="1038"/>
      <c r="U30" s="1038"/>
      <c r="V30" s="1038">
        <v>38</v>
      </c>
      <c r="W30" s="1038"/>
      <c r="X30" s="1038"/>
      <c r="Y30" s="1038"/>
      <c r="Z30" s="1038"/>
      <c r="AA30" s="1038">
        <v>1</v>
      </c>
      <c r="AB30" s="1038"/>
      <c r="AC30" s="1038"/>
      <c r="AD30" s="1038"/>
      <c r="AE30" s="1039"/>
      <c r="AF30" s="1031">
        <v>1</v>
      </c>
      <c r="AG30" s="1032"/>
      <c r="AH30" s="1032"/>
      <c r="AI30" s="1032"/>
      <c r="AJ30" s="1033"/>
      <c r="AK30" s="974">
        <v>20</v>
      </c>
      <c r="AL30" s="965"/>
      <c r="AM30" s="965"/>
      <c r="AN30" s="965"/>
      <c r="AO30" s="965"/>
      <c r="AP30" s="965" t="s">
        <v>540</v>
      </c>
      <c r="AQ30" s="965"/>
      <c r="AR30" s="965"/>
      <c r="AS30" s="965"/>
      <c r="AT30" s="965"/>
      <c r="AU30" s="965" t="s">
        <v>541</v>
      </c>
      <c r="AV30" s="965"/>
      <c r="AW30" s="965"/>
      <c r="AX30" s="965"/>
      <c r="AY30" s="965"/>
      <c r="AZ30" s="1040" t="s">
        <v>542</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60</v>
      </c>
      <c r="R31" s="1038"/>
      <c r="S31" s="1038"/>
      <c r="T31" s="1038"/>
      <c r="U31" s="1038"/>
      <c r="V31" s="1038">
        <v>60</v>
      </c>
      <c r="W31" s="1038"/>
      <c r="X31" s="1038"/>
      <c r="Y31" s="1038"/>
      <c r="Z31" s="1038"/>
      <c r="AA31" s="1038">
        <v>0</v>
      </c>
      <c r="AB31" s="1038"/>
      <c r="AC31" s="1038"/>
      <c r="AD31" s="1038"/>
      <c r="AE31" s="1039"/>
      <c r="AF31" s="1031">
        <v>0</v>
      </c>
      <c r="AG31" s="1032"/>
      <c r="AH31" s="1032"/>
      <c r="AI31" s="1032"/>
      <c r="AJ31" s="1033"/>
      <c r="AK31" s="974">
        <v>37</v>
      </c>
      <c r="AL31" s="965"/>
      <c r="AM31" s="965"/>
      <c r="AN31" s="965"/>
      <c r="AO31" s="965"/>
      <c r="AP31" s="965" t="s">
        <v>540</v>
      </c>
      <c r="AQ31" s="965"/>
      <c r="AR31" s="965"/>
      <c r="AS31" s="965"/>
      <c r="AT31" s="965"/>
      <c r="AU31" s="965" t="s">
        <v>540</v>
      </c>
      <c r="AV31" s="965"/>
      <c r="AW31" s="965"/>
      <c r="AX31" s="965"/>
      <c r="AY31" s="965"/>
      <c r="AZ31" s="1036" t="s">
        <v>540</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297</v>
      </c>
      <c r="R32" s="1038"/>
      <c r="S32" s="1038"/>
      <c r="T32" s="1038"/>
      <c r="U32" s="1038"/>
      <c r="V32" s="1038">
        <v>292</v>
      </c>
      <c r="W32" s="1038"/>
      <c r="X32" s="1038"/>
      <c r="Y32" s="1038"/>
      <c r="Z32" s="1038"/>
      <c r="AA32" s="1038">
        <v>5</v>
      </c>
      <c r="AB32" s="1038"/>
      <c r="AC32" s="1038"/>
      <c r="AD32" s="1038"/>
      <c r="AE32" s="1039"/>
      <c r="AF32" s="1031">
        <v>5</v>
      </c>
      <c r="AG32" s="1032"/>
      <c r="AH32" s="1032"/>
      <c r="AI32" s="1032"/>
      <c r="AJ32" s="1033"/>
      <c r="AK32" s="974">
        <v>5</v>
      </c>
      <c r="AL32" s="965"/>
      <c r="AM32" s="965"/>
      <c r="AN32" s="965"/>
      <c r="AO32" s="965"/>
      <c r="AP32" s="965">
        <v>982</v>
      </c>
      <c r="AQ32" s="965"/>
      <c r="AR32" s="965"/>
      <c r="AS32" s="965"/>
      <c r="AT32" s="965"/>
      <c r="AU32" s="965" t="s">
        <v>540</v>
      </c>
      <c r="AV32" s="965"/>
      <c r="AW32" s="965"/>
      <c r="AX32" s="965"/>
      <c r="AY32" s="965"/>
      <c r="AZ32" s="1036" t="s">
        <v>540</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130</v>
      </c>
      <c r="R33" s="1038"/>
      <c r="S33" s="1038"/>
      <c r="T33" s="1038"/>
      <c r="U33" s="1038"/>
      <c r="V33" s="1038">
        <v>129</v>
      </c>
      <c r="W33" s="1038"/>
      <c r="X33" s="1038"/>
      <c r="Y33" s="1038"/>
      <c r="Z33" s="1038"/>
      <c r="AA33" s="1038">
        <v>1</v>
      </c>
      <c r="AB33" s="1038"/>
      <c r="AC33" s="1038"/>
      <c r="AD33" s="1038"/>
      <c r="AE33" s="1039"/>
      <c r="AF33" s="1031">
        <v>1</v>
      </c>
      <c r="AG33" s="1032"/>
      <c r="AH33" s="1032"/>
      <c r="AI33" s="1032"/>
      <c r="AJ33" s="1033"/>
      <c r="AK33" s="974">
        <v>35</v>
      </c>
      <c r="AL33" s="965"/>
      <c r="AM33" s="965"/>
      <c r="AN33" s="965"/>
      <c r="AO33" s="965"/>
      <c r="AP33" s="965" t="s">
        <v>540</v>
      </c>
      <c r="AQ33" s="965"/>
      <c r="AR33" s="965"/>
      <c r="AS33" s="965"/>
      <c r="AT33" s="965"/>
      <c r="AU33" s="965" t="s">
        <v>540</v>
      </c>
      <c r="AV33" s="965"/>
      <c r="AW33" s="965"/>
      <c r="AX33" s="965"/>
      <c r="AY33" s="965"/>
      <c r="AZ33" s="1036" t="s">
        <v>540</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188</v>
      </c>
      <c r="R34" s="1038"/>
      <c r="S34" s="1038"/>
      <c r="T34" s="1038"/>
      <c r="U34" s="1038"/>
      <c r="V34" s="1038">
        <v>154</v>
      </c>
      <c r="W34" s="1038"/>
      <c r="X34" s="1038"/>
      <c r="Y34" s="1038"/>
      <c r="Z34" s="1038"/>
      <c r="AA34" s="1038">
        <v>34</v>
      </c>
      <c r="AB34" s="1038"/>
      <c r="AC34" s="1038"/>
      <c r="AD34" s="1038"/>
      <c r="AE34" s="1039"/>
      <c r="AF34" s="1031">
        <v>560</v>
      </c>
      <c r="AG34" s="1032"/>
      <c r="AH34" s="1032"/>
      <c r="AI34" s="1032"/>
      <c r="AJ34" s="1033"/>
      <c r="AK34" s="974" t="s">
        <v>540</v>
      </c>
      <c r="AL34" s="965"/>
      <c r="AM34" s="965"/>
      <c r="AN34" s="965"/>
      <c r="AO34" s="965"/>
      <c r="AP34" s="965">
        <v>12</v>
      </c>
      <c r="AQ34" s="965"/>
      <c r="AR34" s="965"/>
      <c r="AS34" s="965"/>
      <c r="AT34" s="965"/>
      <c r="AU34" s="965" t="s">
        <v>540</v>
      </c>
      <c r="AV34" s="965"/>
      <c r="AW34" s="965"/>
      <c r="AX34" s="965"/>
      <c r="AY34" s="965"/>
      <c r="AZ34" s="1036" t="s">
        <v>541</v>
      </c>
      <c r="BA34" s="1036"/>
      <c r="BB34" s="1036"/>
      <c r="BC34" s="1036"/>
      <c r="BD34" s="1036"/>
      <c r="BE34" s="1020" t="s">
        <v>389</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390</v>
      </c>
      <c r="C35" s="1026"/>
      <c r="D35" s="1026"/>
      <c r="E35" s="1026"/>
      <c r="F35" s="1026"/>
      <c r="G35" s="1026"/>
      <c r="H35" s="1026"/>
      <c r="I35" s="1026"/>
      <c r="J35" s="1026"/>
      <c r="K35" s="1026"/>
      <c r="L35" s="1026"/>
      <c r="M35" s="1026"/>
      <c r="N35" s="1026"/>
      <c r="O35" s="1026"/>
      <c r="P35" s="1027"/>
      <c r="Q35" s="1037">
        <v>36</v>
      </c>
      <c r="R35" s="1038"/>
      <c r="S35" s="1038"/>
      <c r="T35" s="1038"/>
      <c r="U35" s="1038"/>
      <c r="V35" s="1038">
        <v>35</v>
      </c>
      <c r="W35" s="1038"/>
      <c r="X35" s="1038"/>
      <c r="Y35" s="1038"/>
      <c r="Z35" s="1038"/>
      <c r="AA35" s="1038">
        <v>1</v>
      </c>
      <c r="AB35" s="1038"/>
      <c r="AC35" s="1038"/>
      <c r="AD35" s="1038"/>
      <c r="AE35" s="1039"/>
      <c r="AF35" s="1031">
        <v>1</v>
      </c>
      <c r="AG35" s="1032"/>
      <c r="AH35" s="1032"/>
      <c r="AI35" s="1032"/>
      <c r="AJ35" s="1033"/>
      <c r="AK35" s="974">
        <v>31</v>
      </c>
      <c r="AL35" s="965"/>
      <c r="AM35" s="965"/>
      <c r="AN35" s="965"/>
      <c r="AO35" s="965"/>
      <c r="AP35" s="965">
        <v>30</v>
      </c>
      <c r="AQ35" s="965"/>
      <c r="AR35" s="965"/>
      <c r="AS35" s="965"/>
      <c r="AT35" s="965"/>
      <c r="AU35" s="965">
        <v>15</v>
      </c>
      <c r="AV35" s="965"/>
      <c r="AW35" s="965"/>
      <c r="AX35" s="965"/>
      <c r="AY35" s="965"/>
      <c r="AZ35" s="1036" t="s">
        <v>540</v>
      </c>
      <c r="BA35" s="1036"/>
      <c r="BB35" s="1036"/>
      <c r="BC35" s="1036"/>
      <c r="BD35" s="1036"/>
      <c r="BE35" s="1020" t="s">
        <v>391</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392</v>
      </c>
      <c r="C36" s="1026"/>
      <c r="D36" s="1026"/>
      <c r="E36" s="1026"/>
      <c r="F36" s="1026"/>
      <c r="G36" s="1026"/>
      <c r="H36" s="1026"/>
      <c r="I36" s="1026"/>
      <c r="J36" s="1026"/>
      <c r="K36" s="1026"/>
      <c r="L36" s="1026"/>
      <c r="M36" s="1026"/>
      <c r="N36" s="1026"/>
      <c r="O36" s="1026"/>
      <c r="P36" s="1027"/>
      <c r="Q36" s="1037">
        <v>405</v>
      </c>
      <c r="R36" s="1038"/>
      <c r="S36" s="1038"/>
      <c r="T36" s="1038"/>
      <c r="U36" s="1038"/>
      <c r="V36" s="1038">
        <v>403</v>
      </c>
      <c r="W36" s="1038"/>
      <c r="X36" s="1038"/>
      <c r="Y36" s="1038"/>
      <c r="Z36" s="1038"/>
      <c r="AA36" s="1038">
        <v>2</v>
      </c>
      <c r="AB36" s="1038"/>
      <c r="AC36" s="1038"/>
      <c r="AD36" s="1038"/>
      <c r="AE36" s="1039"/>
      <c r="AF36" s="1031">
        <v>2</v>
      </c>
      <c r="AG36" s="1032"/>
      <c r="AH36" s="1032"/>
      <c r="AI36" s="1032"/>
      <c r="AJ36" s="1033"/>
      <c r="AK36" s="974">
        <v>312</v>
      </c>
      <c r="AL36" s="965"/>
      <c r="AM36" s="965"/>
      <c r="AN36" s="965"/>
      <c r="AO36" s="965"/>
      <c r="AP36" s="965">
        <v>2193</v>
      </c>
      <c r="AQ36" s="965"/>
      <c r="AR36" s="965"/>
      <c r="AS36" s="965"/>
      <c r="AT36" s="965"/>
      <c r="AU36" s="965">
        <v>1738</v>
      </c>
      <c r="AV36" s="965"/>
      <c r="AW36" s="965"/>
      <c r="AX36" s="965"/>
      <c r="AY36" s="965"/>
      <c r="AZ36" s="1036" t="s">
        <v>540</v>
      </c>
      <c r="BA36" s="1036"/>
      <c r="BB36" s="1036"/>
      <c r="BC36" s="1036"/>
      <c r="BD36" s="1036"/>
      <c r="BE36" s="1020" t="s">
        <v>391</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393</v>
      </c>
      <c r="C37" s="1026"/>
      <c r="D37" s="1026"/>
      <c r="E37" s="1026"/>
      <c r="F37" s="1026"/>
      <c r="G37" s="1026"/>
      <c r="H37" s="1026"/>
      <c r="I37" s="1026"/>
      <c r="J37" s="1026"/>
      <c r="K37" s="1026"/>
      <c r="L37" s="1026"/>
      <c r="M37" s="1026"/>
      <c r="N37" s="1026"/>
      <c r="O37" s="1026"/>
      <c r="P37" s="1027"/>
      <c r="Q37" s="1037">
        <v>55</v>
      </c>
      <c r="R37" s="1038"/>
      <c r="S37" s="1038"/>
      <c r="T37" s="1038"/>
      <c r="U37" s="1038"/>
      <c r="V37" s="1038">
        <v>54</v>
      </c>
      <c r="W37" s="1038"/>
      <c r="X37" s="1038"/>
      <c r="Y37" s="1038"/>
      <c r="Z37" s="1038"/>
      <c r="AA37" s="1038">
        <v>1</v>
      </c>
      <c r="AB37" s="1038"/>
      <c r="AC37" s="1038"/>
      <c r="AD37" s="1038"/>
      <c r="AE37" s="1039"/>
      <c r="AF37" s="1031">
        <v>1</v>
      </c>
      <c r="AG37" s="1032"/>
      <c r="AH37" s="1032"/>
      <c r="AI37" s="1032"/>
      <c r="AJ37" s="1033"/>
      <c r="AK37" s="974">
        <v>43</v>
      </c>
      <c r="AL37" s="965"/>
      <c r="AM37" s="965"/>
      <c r="AN37" s="965"/>
      <c r="AO37" s="965"/>
      <c r="AP37" s="965">
        <v>260</v>
      </c>
      <c r="AQ37" s="965"/>
      <c r="AR37" s="965"/>
      <c r="AS37" s="965"/>
      <c r="AT37" s="965"/>
      <c r="AU37" s="965">
        <v>233</v>
      </c>
      <c r="AV37" s="965"/>
      <c r="AW37" s="965"/>
      <c r="AX37" s="965"/>
      <c r="AY37" s="965"/>
      <c r="AZ37" s="1036" t="s">
        <v>541</v>
      </c>
      <c r="BA37" s="1036"/>
      <c r="BB37" s="1036"/>
      <c r="BC37" s="1036"/>
      <c r="BD37" s="1036"/>
      <c r="BE37" s="1020" t="s">
        <v>391</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394</v>
      </c>
      <c r="C38" s="1026"/>
      <c r="D38" s="1026"/>
      <c r="E38" s="1026"/>
      <c r="F38" s="1026"/>
      <c r="G38" s="1026"/>
      <c r="H38" s="1026"/>
      <c r="I38" s="1026"/>
      <c r="J38" s="1026"/>
      <c r="K38" s="1026"/>
      <c r="L38" s="1026"/>
      <c r="M38" s="1026"/>
      <c r="N38" s="1026"/>
      <c r="O38" s="1026"/>
      <c r="P38" s="1027"/>
      <c r="Q38" s="1037">
        <v>36</v>
      </c>
      <c r="R38" s="1038"/>
      <c r="S38" s="1038"/>
      <c r="T38" s="1038"/>
      <c r="U38" s="1038"/>
      <c r="V38" s="1038">
        <v>33</v>
      </c>
      <c r="W38" s="1038"/>
      <c r="X38" s="1038"/>
      <c r="Y38" s="1038"/>
      <c r="Z38" s="1038"/>
      <c r="AA38" s="1038">
        <v>3</v>
      </c>
      <c r="AB38" s="1038"/>
      <c r="AC38" s="1038"/>
      <c r="AD38" s="1038"/>
      <c r="AE38" s="1039"/>
      <c r="AF38" s="1031">
        <v>1</v>
      </c>
      <c r="AG38" s="1032"/>
      <c r="AH38" s="1032"/>
      <c r="AI38" s="1032"/>
      <c r="AJ38" s="1033"/>
      <c r="AK38" s="974">
        <v>29</v>
      </c>
      <c r="AL38" s="965"/>
      <c r="AM38" s="965"/>
      <c r="AN38" s="965"/>
      <c r="AO38" s="965"/>
      <c r="AP38" s="965">
        <v>66</v>
      </c>
      <c r="AQ38" s="965"/>
      <c r="AR38" s="965"/>
      <c r="AS38" s="965"/>
      <c r="AT38" s="965"/>
      <c r="AU38" s="965">
        <v>47</v>
      </c>
      <c r="AV38" s="965"/>
      <c r="AW38" s="965"/>
      <c r="AX38" s="965"/>
      <c r="AY38" s="965"/>
      <c r="AZ38" s="1036" t="s">
        <v>540</v>
      </c>
      <c r="BA38" s="1036"/>
      <c r="BB38" s="1036"/>
      <c r="BC38" s="1036"/>
      <c r="BD38" s="1036"/>
      <c r="BE38" s="1020" t="s">
        <v>391</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395</v>
      </c>
      <c r="C39" s="1026"/>
      <c r="D39" s="1026"/>
      <c r="E39" s="1026"/>
      <c r="F39" s="1026"/>
      <c r="G39" s="1026"/>
      <c r="H39" s="1026"/>
      <c r="I39" s="1026"/>
      <c r="J39" s="1026"/>
      <c r="K39" s="1026"/>
      <c r="L39" s="1026"/>
      <c r="M39" s="1026"/>
      <c r="N39" s="1026"/>
      <c r="O39" s="1026"/>
      <c r="P39" s="1027"/>
      <c r="Q39" s="1037">
        <v>420</v>
      </c>
      <c r="R39" s="1038"/>
      <c r="S39" s="1038"/>
      <c r="T39" s="1038"/>
      <c r="U39" s="1038"/>
      <c r="V39" s="1038">
        <v>347</v>
      </c>
      <c r="W39" s="1038"/>
      <c r="X39" s="1038"/>
      <c r="Y39" s="1038"/>
      <c r="Z39" s="1038"/>
      <c r="AA39" s="1038">
        <v>73</v>
      </c>
      <c r="AB39" s="1038"/>
      <c r="AC39" s="1038"/>
      <c r="AD39" s="1038"/>
      <c r="AE39" s="1039"/>
      <c r="AF39" s="1031">
        <v>73</v>
      </c>
      <c r="AG39" s="1032"/>
      <c r="AH39" s="1032"/>
      <c r="AI39" s="1032"/>
      <c r="AJ39" s="1033"/>
      <c r="AK39" s="974">
        <v>37</v>
      </c>
      <c r="AL39" s="965"/>
      <c r="AM39" s="965"/>
      <c r="AN39" s="965"/>
      <c r="AO39" s="965"/>
      <c r="AP39" s="965">
        <v>54</v>
      </c>
      <c r="AQ39" s="965"/>
      <c r="AR39" s="965"/>
      <c r="AS39" s="965"/>
      <c r="AT39" s="965"/>
      <c r="AU39" s="965" t="s">
        <v>540</v>
      </c>
      <c r="AV39" s="965"/>
      <c r="AW39" s="965"/>
      <c r="AX39" s="965"/>
      <c r="AY39" s="965"/>
      <c r="AZ39" s="1036" t="s">
        <v>541</v>
      </c>
      <c r="BA39" s="1036"/>
      <c r="BB39" s="1036"/>
      <c r="BC39" s="1036"/>
      <c r="BD39" s="1036"/>
      <c r="BE39" s="1020" t="s">
        <v>391</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657</v>
      </c>
      <c r="AG63" s="953"/>
      <c r="AH63" s="953"/>
      <c r="AI63" s="953"/>
      <c r="AJ63" s="1018"/>
      <c r="AK63" s="1019"/>
      <c r="AL63" s="957"/>
      <c r="AM63" s="957"/>
      <c r="AN63" s="957"/>
      <c r="AO63" s="957"/>
      <c r="AP63" s="953">
        <v>3597</v>
      </c>
      <c r="AQ63" s="953"/>
      <c r="AR63" s="953"/>
      <c r="AS63" s="953"/>
      <c r="AT63" s="953"/>
      <c r="AU63" s="953">
        <v>2033</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399</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400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11041</v>
      </c>
      <c r="R68" s="976"/>
      <c r="S68" s="976"/>
      <c r="T68" s="976"/>
      <c r="U68" s="976"/>
      <c r="V68" s="976">
        <v>10575</v>
      </c>
      <c r="W68" s="976"/>
      <c r="X68" s="976"/>
      <c r="Y68" s="976"/>
      <c r="Z68" s="976"/>
      <c r="AA68" s="976">
        <v>465</v>
      </c>
      <c r="AB68" s="976"/>
      <c r="AC68" s="976"/>
      <c r="AD68" s="976"/>
      <c r="AE68" s="976"/>
      <c r="AF68" s="976">
        <v>465</v>
      </c>
      <c r="AG68" s="976"/>
      <c r="AH68" s="976"/>
      <c r="AI68" s="976"/>
      <c r="AJ68" s="976"/>
      <c r="AK68" s="976">
        <v>3600</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1">
        <v>198</v>
      </c>
      <c r="R69" s="965"/>
      <c r="S69" s="965"/>
      <c r="T69" s="965"/>
      <c r="U69" s="965"/>
      <c r="V69" s="965">
        <v>90</v>
      </c>
      <c r="W69" s="965"/>
      <c r="X69" s="965"/>
      <c r="Y69" s="965"/>
      <c r="Z69" s="965"/>
      <c r="AA69" s="965">
        <v>109</v>
      </c>
      <c r="AB69" s="965"/>
      <c r="AC69" s="965"/>
      <c r="AD69" s="965"/>
      <c r="AE69" s="965"/>
      <c r="AF69" s="965">
        <v>109</v>
      </c>
      <c r="AG69" s="965"/>
      <c r="AH69" s="965"/>
      <c r="AI69" s="965"/>
      <c r="AJ69" s="965"/>
      <c r="AK69" s="965" t="s">
        <v>540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193943</v>
      </c>
      <c r="R70" s="965"/>
      <c r="S70" s="965"/>
      <c r="T70" s="965"/>
      <c r="U70" s="965"/>
      <c r="V70" s="965">
        <v>187101</v>
      </c>
      <c r="W70" s="965"/>
      <c r="X70" s="965"/>
      <c r="Y70" s="965"/>
      <c r="Z70" s="965"/>
      <c r="AA70" s="965">
        <v>6842</v>
      </c>
      <c r="AB70" s="965"/>
      <c r="AC70" s="965"/>
      <c r="AD70" s="965"/>
      <c r="AE70" s="965"/>
      <c r="AF70" s="965">
        <v>6842</v>
      </c>
      <c r="AG70" s="965"/>
      <c r="AH70" s="965"/>
      <c r="AI70" s="965"/>
      <c r="AJ70" s="965"/>
      <c r="AK70" s="965">
        <v>1270</v>
      </c>
      <c r="AL70" s="965"/>
      <c r="AM70" s="965"/>
      <c r="AN70" s="965"/>
      <c r="AO70" s="965"/>
      <c r="AP70" s="965" t="s">
        <v>484</v>
      </c>
      <c r="AQ70" s="965"/>
      <c r="AR70" s="965"/>
      <c r="AS70" s="965"/>
      <c r="AT70" s="965"/>
      <c r="AU70" s="965" t="s">
        <v>484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7416</v>
      </c>
      <c r="AG88" s="953"/>
      <c r="AH88" s="953"/>
      <c r="AI88" s="953"/>
      <c r="AJ88" s="953"/>
      <c r="AK88" s="957"/>
      <c r="AL88" s="957"/>
      <c r="AM88" s="957"/>
      <c r="AN88" s="957"/>
      <c r="AO88" s="957"/>
      <c r="AP88" s="953" t="s">
        <v>548</v>
      </c>
      <c r="AQ88" s="953"/>
      <c r="AR88" s="953"/>
      <c r="AS88" s="953"/>
      <c r="AT88" s="953"/>
      <c r="AU88" s="953" t="s">
        <v>548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14</v>
      </c>
      <c r="CS102" s="945"/>
      <c r="CT102" s="945"/>
      <c r="CU102" s="945"/>
      <c r="CV102" s="946"/>
      <c r="CW102" s="944" t="s">
        <v>549</v>
      </c>
      <c r="CX102" s="945"/>
      <c r="CY102" s="945"/>
      <c r="CZ102" s="945"/>
      <c r="DA102" s="946"/>
      <c r="DB102" s="944" t="s">
        <v>548</v>
      </c>
      <c r="DC102" s="945"/>
      <c r="DD102" s="945"/>
      <c r="DE102" s="945"/>
      <c r="DF102" s="946"/>
      <c r="DG102" s="944" t="s">
        <v>548</v>
      </c>
      <c r="DH102" s="945"/>
      <c r="DI102" s="945"/>
      <c r="DJ102" s="945"/>
      <c r="DK102" s="946"/>
      <c r="DL102" s="944" t="s">
        <v>548</v>
      </c>
      <c r="DM102" s="945"/>
      <c r="DN102" s="945"/>
      <c r="DO102" s="945"/>
      <c r="DP102" s="946"/>
      <c r="DQ102" s="944" t="s">
        <v>548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286</v>
      </c>
      <c r="AG109" s="886"/>
      <c r="AH109" s="886"/>
      <c r="AI109" s="886"/>
      <c r="AJ109" s="887"/>
      <c r="AK109" s="888" t="s">
        <v>285</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286</v>
      </c>
      <c r="BW109" s="886"/>
      <c r="BX109" s="886"/>
      <c r="BY109" s="886"/>
      <c r="BZ109" s="887"/>
      <c r="CA109" s="888" t="s">
        <v>285</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286</v>
      </c>
      <c r="DM109" s="886"/>
      <c r="DN109" s="886"/>
      <c r="DO109" s="886"/>
      <c r="DP109" s="887"/>
      <c r="DQ109" s="888" t="s">
        <v>285</v>
      </c>
      <c r="DR109" s="886"/>
      <c r="DS109" s="886"/>
      <c r="DT109" s="886"/>
      <c r="DU109" s="887"/>
      <c r="DV109" s="888" t="s">
        <v>411</v>
      </c>
      <c r="DW109" s="886"/>
      <c r="DX109" s="886"/>
      <c r="DY109" s="886"/>
      <c r="DZ109" s="917"/>
    </row>
    <row r="110" spans="1:131" s="197" customFormat="1" ht="26.25" customHeight="1">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967240</v>
      </c>
      <c r="AB110" s="871"/>
      <c r="AC110" s="871"/>
      <c r="AD110" s="871"/>
      <c r="AE110" s="872"/>
      <c r="AF110" s="873">
        <v>1027261</v>
      </c>
      <c r="AG110" s="871"/>
      <c r="AH110" s="871"/>
      <c r="AI110" s="871"/>
      <c r="AJ110" s="872"/>
      <c r="AK110" s="873">
        <v>1115711</v>
      </c>
      <c r="AL110" s="871"/>
      <c r="AM110" s="871"/>
      <c r="AN110" s="871"/>
      <c r="AO110" s="872"/>
      <c r="AP110" s="874">
        <v>34.700000000000003</v>
      </c>
      <c r="AQ110" s="875"/>
      <c r="AR110" s="875"/>
      <c r="AS110" s="875"/>
      <c r="AT110" s="876"/>
      <c r="AU110" s="918" t="s">
        <v>61</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11387999</v>
      </c>
      <c r="BR110" s="798"/>
      <c r="BS110" s="798"/>
      <c r="BT110" s="798"/>
      <c r="BU110" s="798"/>
      <c r="BV110" s="798">
        <v>11386206</v>
      </c>
      <c r="BW110" s="798"/>
      <c r="BX110" s="798"/>
      <c r="BY110" s="798"/>
      <c r="BZ110" s="798"/>
      <c r="CA110" s="798">
        <v>11301266</v>
      </c>
      <c r="CB110" s="798"/>
      <c r="CC110" s="798"/>
      <c r="CD110" s="798"/>
      <c r="CE110" s="798"/>
      <c r="CF110" s="859">
        <v>351.5</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3033988</v>
      </c>
      <c r="BR112" s="769"/>
      <c r="BS112" s="769"/>
      <c r="BT112" s="769"/>
      <c r="BU112" s="769"/>
      <c r="BV112" s="769">
        <v>2783348</v>
      </c>
      <c r="BW112" s="769"/>
      <c r="BX112" s="769"/>
      <c r="BY112" s="769"/>
      <c r="BZ112" s="769"/>
      <c r="CA112" s="769">
        <v>2573774</v>
      </c>
      <c r="CB112" s="769"/>
      <c r="CC112" s="769"/>
      <c r="CD112" s="769"/>
      <c r="CE112" s="769"/>
      <c r="CF112" s="846">
        <v>80.099999999999994</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340198</v>
      </c>
      <c r="AB113" s="907"/>
      <c r="AC113" s="907"/>
      <c r="AD113" s="907"/>
      <c r="AE113" s="908"/>
      <c r="AF113" s="909">
        <v>308743</v>
      </c>
      <c r="AG113" s="907"/>
      <c r="AH113" s="907"/>
      <c r="AI113" s="907"/>
      <c r="AJ113" s="908"/>
      <c r="AK113" s="909">
        <v>277212</v>
      </c>
      <c r="AL113" s="907"/>
      <c r="AM113" s="907"/>
      <c r="AN113" s="907"/>
      <c r="AO113" s="908"/>
      <c r="AP113" s="910">
        <v>8.6</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1053569</v>
      </c>
      <c r="BR114" s="769"/>
      <c r="BS114" s="769"/>
      <c r="BT114" s="769"/>
      <c r="BU114" s="769"/>
      <c r="BV114" s="769">
        <v>907921</v>
      </c>
      <c r="BW114" s="769"/>
      <c r="BX114" s="769"/>
      <c r="BY114" s="769"/>
      <c r="BZ114" s="769"/>
      <c r="CA114" s="769">
        <v>850711</v>
      </c>
      <c r="CB114" s="769"/>
      <c r="CC114" s="769"/>
      <c r="CD114" s="769"/>
      <c r="CE114" s="769"/>
      <c r="CF114" s="846">
        <v>26.5</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1307438</v>
      </c>
      <c r="AB117" s="893"/>
      <c r="AC117" s="893"/>
      <c r="AD117" s="893"/>
      <c r="AE117" s="894"/>
      <c r="AF117" s="896">
        <v>1336004</v>
      </c>
      <c r="AG117" s="893"/>
      <c r="AH117" s="893"/>
      <c r="AI117" s="893"/>
      <c r="AJ117" s="894"/>
      <c r="AK117" s="896">
        <v>1392923</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286</v>
      </c>
      <c r="AG118" s="886"/>
      <c r="AH118" s="886"/>
      <c r="AI118" s="886"/>
      <c r="AJ118" s="887"/>
      <c r="AK118" s="888" t="s">
        <v>285</v>
      </c>
      <c r="AL118" s="886"/>
      <c r="AM118" s="886"/>
      <c r="AN118" s="886"/>
      <c r="AO118" s="887"/>
      <c r="AP118" s="889" t="s">
        <v>411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439</v>
      </c>
      <c r="BP118" s="836"/>
      <c r="BQ118" s="855">
        <v>15475556</v>
      </c>
      <c r="BR118" s="856"/>
      <c r="BS118" s="856"/>
      <c r="BT118" s="856"/>
      <c r="BU118" s="856"/>
      <c r="BV118" s="856">
        <v>15077475</v>
      </c>
      <c r="BW118" s="856"/>
      <c r="BX118" s="856"/>
      <c r="BY118" s="856"/>
      <c r="BZ118" s="856"/>
      <c r="CA118" s="856">
        <v>14725751</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2834916</v>
      </c>
      <c r="BR119" s="798"/>
      <c r="BS119" s="798"/>
      <c r="BT119" s="798"/>
      <c r="BU119" s="798"/>
      <c r="BV119" s="798">
        <v>3182237</v>
      </c>
      <c r="BW119" s="798"/>
      <c r="BX119" s="798"/>
      <c r="BY119" s="798"/>
      <c r="BZ119" s="798"/>
      <c r="CA119" s="798">
        <v>3233872</v>
      </c>
      <c r="CB119" s="798"/>
      <c r="CC119" s="798"/>
      <c r="CD119" s="798"/>
      <c r="CE119" s="798"/>
      <c r="CF119" s="859">
        <v>100.6</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1613186</v>
      </c>
      <c r="BR120" s="769"/>
      <c r="BS120" s="769"/>
      <c r="BT120" s="769"/>
      <c r="BU120" s="769"/>
      <c r="BV120" s="769">
        <v>1744965</v>
      </c>
      <c r="BW120" s="769"/>
      <c r="BX120" s="769"/>
      <c r="BY120" s="769"/>
      <c r="BZ120" s="769"/>
      <c r="CA120" s="769">
        <v>1671825</v>
      </c>
      <c r="CB120" s="769"/>
      <c r="CC120" s="769"/>
      <c r="CD120" s="769"/>
      <c r="CE120" s="769"/>
      <c r="CF120" s="846">
        <v>52</v>
      </c>
      <c r="CG120" s="847"/>
      <c r="CH120" s="847"/>
      <c r="CI120" s="847"/>
      <c r="CJ120" s="847"/>
      <c r="CK120" s="848" t="s">
        <v>445</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2596949</v>
      </c>
      <c r="DH120" s="798"/>
      <c r="DI120" s="798"/>
      <c r="DJ120" s="798"/>
      <c r="DK120" s="798"/>
      <c r="DL120" s="798">
        <v>2383411</v>
      </c>
      <c r="DM120" s="798"/>
      <c r="DN120" s="798"/>
      <c r="DO120" s="798"/>
      <c r="DP120" s="798"/>
      <c r="DQ120" s="798">
        <v>2192919</v>
      </c>
      <c r="DR120" s="798"/>
      <c r="DS120" s="798"/>
      <c r="DT120" s="798"/>
      <c r="DU120" s="798"/>
      <c r="DV120" s="799">
        <v>68.2</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9246644</v>
      </c>
      <c r="BR121" s="856"/>
      <c r="BS121" s="856"/>
      <c r="BT121" s="856"/>
      <c r="BU121" s="856"/>
      <c r="BV121" s="856">
        <v>9185425</v>
      </c>
      <c r="BW121" s="856"/>
      <c r="BX121" s="856"/>
      <c r="BY121" s="856"/>
      <c r="BZ121" s="856"/>
      <c r="CA121" s="856">
        <v>8971292</v>
      </c>
      <c r="CB121" s="856"/>
      <c r="CC121" s="856"/>
      <c r="CD121" s="856"/>
      <c r="CE121" s="856"/>
      <c r="CF121" s="857">
        <v>279.10000000000002</v>
      </c>
      <c r="CG121" s="858"/>
      <c r="CH121" s="858"/>
      <c r="CI121" s="858"/>
      <c r="CJ121" s="858"/>
      <c r="CK121" s="849"/>
      <c r="CL121" s="810"/>
      <c r="CM121" s="810"/>
      <c r="CN121" s="810"/>
      <c r="CO121" s="811"/>
      <c r="CP121" s="826" t="s">
        <v>393</v>
      </c>
      <c r="CQ121" s="827"/>
      <c r="CR121" s="827"/>
      <c r="CS121" s="827"/>
      <c r="CT121" s="827"/>
      <c r="CU121" s="827"/>
      <c r="CV121" s="827"/>
      <c r="CW121" s="827"/>
      <c r="CX121" s="827"/>
      <c r="CY121" s="827"/>
      <c r="CZ121" s="827"/>
      <c r="DA121" s="827"/>
      <c r="DB121" s="827"/>
      <c r="DC121" s="827"/>
      <c r="DD121" s="827"/>
      <c r="DE121" s="827"/>
      <c r="DF121" s="828"/>
      <c r="DG121" s="768">
        <v>297677</v>
      </c>
      <c r="DH121" s="769"/>
      <c r="DI121" s="769"/>
      <c r="DJ121" s="769"/>
      <c r="DK121" s="769"/>
      <c r="DL121" s="769">
        <v>277889</v>
      </c>
      <c r="DM121" s="769"/>
      <c r="DN121" s="769"/>
      <c r="DO121" s="769"/>
      <c r="DP121" s="769"/>
      <c r="DQ121" s="769">
        <v>259945</v>
      </c>
      <c r="DR121" s="769"/>
      <c r="DS121" s="769"/>
      <c r="DT121" s="769"/>
      <c r="DU121" s="769"/>
      <c r="DV121" s="821">
        <v>8.1</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448</v>
      </c>
      <c r="BP122" s="836"/>
      <c r="BQ122" s="837">
        <v>13694746</v>
      </c>
      <c r="BR122" s="838"/>
      <c r="BS122" s="838"/>
      <c r="BT122" s="838"/>
      <c r="BU122" s="838"/>
      <c r="BV122" s="838">
        <v>14112627</v>
      </c>
      <c r="BW122" s="838"/>
      <c r="BX122" s="838"/>
      <c r="BY122" s="838"/>
      <c r="BZ122" s="838"/>
      <c r="CA122" s="838">
        <v>13876989</v>
      </c>
      <c r="CB122" s="838"/>
      <c r="CC122" s="838"/>
      <c r="CD122" s="838"/>
      <c r="CE122" s="838"/>
      <c r="CF122" s="741"/>
      <c r="CG122" s="742"/>
      <c r="CH122" s="742"/>
      <c r="CI122" s="742"/>
      <c r="CJ122" s="839"/>
      <c r="CK122" s="849"/>
      <c r="CL122" s="810"/>
      <c r="CM122" s="810"/>
      <c r="CN122" s="810"/>
      <c r="CO122" s="811"/>
      <c r="CP122" s="826" t="s">
        <v>394</v>
      </c>
      <c r="CQ122" s="827"/>
      <c r="CR122" s="827"/>
      <c r="CS122" s="827"/>
      <c r="CT122" s="827"/>
      <c r="CU122" s="827"/>
      <c r="CV122" s="827"/>
      <c r="CW122" s="827"/>
      <c r="CX122" s="827"/>
      <c r="CY122" s="827"/>
      <c r="CZ122" s="827"/>
      <c r="DA122" s="827"/>
      <c r="DB122" s="827"/>
      <c r="DC122" s="827"/>
      <c r="DD122" s="827"/>
      <c r="DE122" s="827"/>
      <c r="DF122" s="828"/>
      <c r="DG122" s="768">
        <v>80415</v>
      </c>
      <c r="DH122" s="769"/>
      <c r="DI122" s="769"/>
      <c r="DJ122" s="769"/>
      <c r="DK122" s="769"/>
      <c r="DL122" s="769">
        <v>72867</v>
      </c>
      <c r="DM122" s="769"/>
      <c r="DN122" s="769"/>
      <c r="DO122" s="769"/>
      <c r="DP122" s="769"/>
      <c r="DQ122" s="769">
        <v>65830</v>
      </c>
      <c r="DR122" s="769"/>
      <c r="DS122" s="769"/>
      <c r="DT122" s="769"/>
      <c r="DU122" s="769"/>
      <c r="DV122" s="821">
        <v>2</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53.3</v>
      </c>
      <c r="BR123" s="830"/>
      <c r="BS123" s="830"/>
      <c r="BT123" s="830"/>
      <c r="BU123" s="830"/>
      <c r="BV123" s="830">
        <v>29.5</v>
      </c>
      <c r="BW123" s="830"/>
      <c r="BX123" s="830"/>
      <c r="BY123" s="830"/>
      <c r="BZ123" s="830"/>
      <c r="CA123" s="830">
        <v>26.4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35218</v>
      </c>
      <c r="DH123" s="782"/>
      <c r="DI123" s="782"/>
      <c r="DJ123" s="782"/>
      <c r="DK123" s="783"/>
      <c r="DL123" s="784">
        <v>32684</v>
      </c>
      <c r="DM123" s="782"/>
      <c r="DN123" s="782"/>
      <c r="DO123" s="782"/>
      <c r="DP123" s="783"/>
      <c r="DQ123" s="784">
        <v>28708</v>
      </c>
      <c r="DR123" s="782"/>
      <c r="DS123" s="782"/>
      <c r="DT123" s="782"/>
      <c r="DU123" s="783"/>
      <c r="DV123" s="752">
        <v>0.9</v>
      </c>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23729</v>
      </c>
      <c r="DH124" s="715"/>
      <c r="DI124" s="715"/>
      <c r="DJ124" s="715"/>
      <c r="DK124" s="716"/>
      <c r="DL124" s="717">
        <v>16497</v>
      </c>
      <c r="DM124" s="715"/>
      <c r="DN124" s="715"/>
      <c r="DO124" s="715"/>
      <c r="DP124" s="716"/>
      <c r="DQ124" s="717">
        <v>7715</v>
      </c>
      <c r="DR124" s="715"/>
      <c r="DS124" s="715"/>
      <c r="DT124" s="715"/>
      <c r="DU124" s="716"/>
      <c r="DV124" s="805">
        <v>0.2</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459</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76881</v>
      </c>
      <c r="AB128" s="722"/>
      <c r="AC128" s="722"/>
      <c r="AD128" s="722"/>
      <c r="AE128" s="723"/>
      <c r="AF128" s="724">
        <v>92807</v>
      </c>
      <c r="AG128" s="722"/>
      <c r="AH128" s="722"/>
      <c r="AI128" s="722"/>
      <c r="AJ128" s="723"/>
      <c r="AK128" s="724">
        <v>101469</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4244713</v>
      </c>
      <c r="AB129" s="782"/>
      <c r="AC129" s="782"/>
      <c r="AD129" s="782"/>
      <c r="AE129" s="783"/>
      <c r="AF129" s="784">
        <v>4179684</v>
      </c>
      <c r="AG129" s="782"/>
      <c r="AH129" s="782"/>
      <c r="AI129" s="782"/>
      <c r="AJ129" s="783"/>
      <c r="AK129" s="784">
        <v>4159890</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908583</v>
      </c>
      <c r="AB130" s="782"/>
      <c r="AC130" s="782"/>
      <c r="AD130" s="782"/>
      <c r="AE130" s="783"/>
      <c r="AF130" s="784">
        <v>918339</v>
      </c>
      <c r="AG130" s="782"/>
      <c r="AH130" s="782"/>
      <c r="AI130" s="782"/>
      <c r="AJ130" s="783"/>
      <c r="AK130" s="784">
        <v>945174</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26.4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3336130</v>
      </c>
      <c r="AB131" s="715"/>
      <c r="AC131" s="715"/>
      <c r="AD131" s="715"/>
      <c r="AE131" s="716"/>
      <c r="AF131" s="717">
        <v>3261345</v>
      </c>
      <c r="AG131" s="715"/>
      <c r="AH131" s="715"/>
      <c r="AI131" s="715"/>
      <c r="AJ131" s="716"/>
      <c r="AK131" s="717">
        <v>3214716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9.6511227080000008</v>
      </c>
      <c r="AB132" s="738"/>
      <c r="AC132" s="738"/>
      <c r="AD132" s="738"/>
      <c r="AE132" s="739"/>
      <c r="AF132" s="740">
        <v>9.9608597069999991</v>
      </c>
      <c r="AG132" s="738"/>
      <c r="AH132" s="738"/>
      <c r="AI132" s="738"/>
      <c r="AJ132" s="739"/>
      <c r="AK132" s="740">
        <v>10.77171358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9.1999999999999993</v>
      </c>
      <c r="AB133" s="747"/>
      <c r="AC133" s="747"/>
      <c r="AD133" s="747"/>
      <c r="AE133" s="748"/>
      <c r="AF133" s="746">
        <v>9.4</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8" t="s">
        <v>475</v>
      </c>
      <c r="L7" s="254"/>
      <c r="M7" s="255" t="s">
        <v>476</v>
      </c>
      <c r="N7" s="256"/>
    </row>
    <row r="8" spans="1:16">
      <c r="A8" s="248"/>
      <c r="B8" s="244"/>
      <c r="C8" s="244"/>
      <c r="D8" s="244"/>
      <c r="E8" s="244"/>
      <c r="F8" s="244"/>
      <c r="G8" s="257"/>
      <c r="H8" s="258"/>
      <c r="I8" s="258"/>
      <c r="J8" s="259"/>
      <c r="K8" s="1119"/>
      <c r="L8" s="260" t="s">
        <v>477</v>
      </c>
      <c r="M8" s="261" t="s">
        <v>478</v>
      </c>
      <c r="N8" s="262" t="s">
        <v>479</v>
      </c>
    </row>
    <row r="9" spans="1:16">
      <c r="A9" s="248"/>
      <c r="B9" s="244"/>
      <c r="C9" s="244"/>
      <c r="D9" s="244"/>
      <c r="E9" s="244"/>
      <c r="F9" s="244"/>
      <c r="G9" s="1132" t="s">
        <v>480</v>
      </c>
      <c r="H9" s="1133"/>
      <c r="I9" s="1133"/>
      <c r="J9" s="1134"/>
      <c r="K9" s="263">
        <v>1114673</v>
      </c>
      <c r="L9" s="264">
        <v>149621</v>
      </c>
      <c r="M9" s="265">
        <v>105412</v>
      </c>
      <c r="N9" s="266">
        <v>41.9</v>
      </c>
    </row>
    <row r="10" spans="1:16">
      <c r="A10" s="248"/>
      <c r="B10" s="244"/>
      <c r="C10" s="244"/>
      <c r="D10" s="244"/>
      <c r="E10" s="244"/>
      <c r="F10" s="244"/>
      <c r="G10" s="1132" t="s">
        <v>481</v>
      </c>
      <c r="H10" s="1133"/>
      <c r="I10" s="1133"/>
      <c r="J10" s="1134"/>
      <c r="K10" s="267">
        <v>139907</v>
      </c>
      <c r="L10" s="268">
        <v>18779</v>
      </c>
      <c r="M10" s="269">
        <v>10487</v>
      </c>
      <c r="N10" s="270">
        <v>79.099999999999994</v>
      </c>
    </row>
    <row r="11" spans="1:16" ht="13.5" customHeight="1">
      <c r="A11" s="248"/>
      <c r="B11" s="244"/>
      <c r="C11" s="244"/>
      <c r="D11" s="244"/>
      <c r="E11" s="244"/>
      <c r="F11" s="244"/>
      <c r="G11" s="1132" t="s">
        <v>482</v>
      </c>
      <c r="H11" s="1133"/>
      <c r="I11" s="1133"/>
      <c r="J11" s="1134"/>
      <c r="K11" s="267">
        <v>1200</v>
      </c>
      <c r="L11" s="268">
        <v>161</v>
      </c>
      <c r="M11" s="269">
        <v>15159</v>
      </c>
      <c r="N11" s="270">
        <v>-98.9</v>
      </c>
    </row>
    <row r="12" spans="1:16" ht="13.5" customHeight="1">
      <c r="A12" s="248"/>
      <c r="B12" s="244"/>
      <c r="C12" s="244"/>
      <c r="D12" s="244"/>
      <c r="E12" s="244"/>
      <c r="F12" s="244"/>
      <c r="G12" s="1132" t="s">
        <v>483</v>
      </c>
      <c r="H12" s="1133"/>
      <c r="I12" s="1133"/>
      <c r="J12" s="1134"/>
      <c r="K12" s="267" t="s">
        <v>484</v>
      </c>
      <c r="L12" s="268" t="s">
        <v>484</v>
      </c>
      <c r="M12" s="269">
        <v>1410</v>
      </c>
      <c r="N12" s="270" t="s">
        <v>484</v>
      </c>
    </row>
    <row r="13" spans="1:16" ht="13.5" customHeight="1">
      <c r="A13" s="248"/>
      <c r="B13" s="244"/>
      <c r="C13" s="244"/>
      <c r="D13" s="244"/>
      <c r="E13" s="244"/>
      <c r="F13" s="244"/>
      <c r="G13" s="1132" t="s">
        <v>485</v>
      </c>
      <c r="H13" s="1133"/>
      <c r="I13" s="1133"/>
      <c r="J13" s="1134"/>
      <c r="K13" s="267" t="s">
        <v>484</v>
      </c>
      <c r="L13" s="268" t="s">
        <v>484</v>
      </c>
      <c r="M13" s="269" t="s">
        <v>484</v>
      </c>
      <c r="N13" s="270" t="s">
        <v>484</v>
      </c>
    </row>
    <row r="14" spans="1:16" ht="13.5" customHeight="1">
      <c r="A14" s="248"/>
      <c r="B14" s="244"/>
      <c r="C14" s="244"/>
      <c r="D14" s="244"/>
      <c r="E14" s="244"/>
      <c r="F14" s="244"/>
      <c r="G14" s="1132" t="s">
        <v>486</v>
      </c>
      <c r="H14" s="1133"/>
      <c r="I14" s="1133"/>
      <c r="J14" s="1134"/>
      <c r="K14" s="267" t="s">
        <v>484</v>
      </c>
      <c r="L14" s="268" t="s">
        <v>484</v>
      </c>
      <c r="M14" s="269">
        <v>5288</v>
      </c>
      <c r="N14" s="270" t="s">
        <v>484</v>
      </c>
    </row>
    <row r="15" spans="1:16" ht="13.5" customHeight="1">
      <c r="A15" s="248"/>
      <c r="B15" s="244"/>
      <c r="C15" s="244"/>
      <c r="D15" s="244"/>
      <c r="E15" s="244"/>
      <c r="F15" s="244"/>
      <c r="G15" s="1132" t="s">
        <v>487</v>
      </c>
      <c r="H15" s="1133"/>
      <c r="I15" s="1133"/>
      <c r="J15" s="1134"/>
      <c r="K15" s="267">
        <v>132982</v>
      </c>
      <c r="L15" s="268">
        <v>17850</v>
      </c>
      <c r="M15" s="269">
        <v>2678</v>
      </c>
      <c r="N15" s="270">
        <v>566.5</v>
      </c>
    </row>
    <row r="16" spans="1:16">
      <c r="A16" s="248"/>
      <c r="B16" s="244"/>
      <c r="C16" s="244"/>
      <c r="D16" s="244"/>
      <c r="E16" s="244"/>
      <c r="F16" s="244"/>
      <c r="G16" s="1135" t="s">
        <v>488</v>
      </c>
      <c r="H16" s="1136"/>
      <c r="I16" s="1136"/>
      <c r="J16" s="1137"/>
      <c r="K16" s="268">
        <v>-151336</v>
      </c>
      <c r="L16" s="268">
        <v>-20314</v>
      </c>
      <c r="M16" s="269">
        <v>-11668</v>
      </c>
      <c r="N16" s="270">
        <v>74.099999999999994</v>
      </c>
    </row>
    <row r="17" spans="1:16">
      <c r="A17" s="248"/>
      <c r="B17" s="244"/>
      <c r="C17" s="244"/>
      <c r="D17" s="244"/>
      <c r="E17" s="244"/>
      <c r="F17" s="244"/>
      <c r="G17" s="1135" t="s">
        <v>170</v>
      </c>
      <c r="H17" s="1136"/>
      <c r="I17" s="1136"/>
      <c r="J17" s="1137"/>
      <c r="K17" s="268">
        <v>1237426</v>
      </c>
      <c r="L17" s="268">
        <v>166097</v>
      </c>
      <c r="M17" s="269">
        <v>128766</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9" t="s">
        <v>493</v>
      </c>
      <c r="H21" s="1130"/>
      <c r="I21" s="1130"/>
      <c r="J21" s="1131"/>
      <c r="K21" s="280">
        <v>21.74</v>
      </c>
      <c r="L21" s="281">
        <v>12.02</v>
      </c>
      <c r="M21" s="282">
        <v>9.7200000000000006</v>
      </c>
      <c r="N21" s="249"/>
      <c r="O21" s="283"/>
      <c r="P21" s="279"/>
    </row>
    <row r="22" spans="1:16" s="284" customFormat="1">
      <c r="A22" s="279"/>
      <c r="B22" s="249"/>
      <c r="C22" s="249"/>
      <c r="D22" s="249"/>
      <c r="E22" s="249"/>
      <c r="F22" s="249"/>
      <c r="G22" s="1129" t="s">
        <v>494</v>
      </c>
      <c r="H22" s="1130"/>
      <c r="I22" s="1130"/>
      <c r="J22" s="1131"/>
      <c r="K22" s="285">
        <v>84.9</v>
      </c>
      <c r="L22" s="286">
        <v>95.5</v>
      </c>
      <c r="M22" s="287">
        <v>-10.6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8" t="s">
        <v>475</v>
      </c>
      <c r="L30" s="254"/>
      <c r="M30" s="255" t="s">
        <v>476</v>
      </c>
      <c r="N30" s="256"/>
    </row>
    <row r="31" spans="1:16">
      <c r="A31" s="248"/>
      <c r="B31" s="244"/>
      <c r="C31" s="244"/>
      <c r="D31" s="244"/>
      <c r="E31" s="244"/>
      <c r="F31" s="244"/>
      <c r="G31" s="257"/>
      <c r="H31" s="258"/>
      <c r="I31" s="258"/>
      <c r="J31" s="259"/>
      <c r="K31" s="1119"/>
      <c r="L31" s="260" t="s">
        <v>477</v>
      </c>
      <c r="M31" s="261" t="s">
        <v>478</v>
      </c>
      <c r="N31" s="262" t="s">
        <v>479</v>
      </c>
    </row>
    <row r="32" spans="1:16" ht="27" customHeight="1">
      <c r="A32" s="248"/>
      <c r="B32" s="244"/>
      <c r="C32" s="244"/>
      <c r="D32" s="244"/>
      <c r="E32" s="244"/>
      <c r="F32" s="244"/>
      <c r="G32" s="1120" t="s">
        <v>498</v>
      </c>
      <c r="H32" s="1121"/>
      <c r="I32" s="1121"/>
      <c r="J32" s="1122"/>
      <c r="K32" s="294">
        <v>1115711</v>
      </c>
      <c r="L32" s="294">
        <v>149760</v>
      </c>
      <c r="M32" s="295">
        <v>71330</v>
      </c>
      <c r="N32" s="296">
        <v>110</v>
      </c>
    </row>
    <row r="33" spans="1:16" ht="13.5" customHeight="1">
      <c r="A33" s="248"/>
      <c r="B33" s="244"/>
      <c r="C33" s="244"/>
      <c r="D33" s="244"/>
      <c r="E33" s="244"/>
      <c r="F33" s="244"/>
      <c r="G33" s="1120" t="s">
        <v>499</v>
      </c>
      <c r="H33" s="1121"/>
      <c r="I33" s="1121"/>
      <c r="J33" s="1122"/>
      <c r="K33" s="294" t="s">
        <v>484</v>
      </c>
      <c r="L33" s="294" t="s">
        <v>484</v>
      </c>
      <c r="M33" s="295" t="s">
        <v>484</v>
      </c>
      <c r="N33" s="296" t="s">
        <v>484</v>
      </c>
    </row>
    <row r="34" spans="1:16" ht="27" customHeight="1">
      <c r="A34" s="248"/>
      <c r="B34" s="244"/>
      <c r="C34" s="244"/>
      <c r="D34" s="244"/>
      <c r="E34" s="244"/>
      <c r="F34" s="244"/>
      <c r="G34" s="1120" t="s">
        <v>500</v>
      </c>
      <c r="H34" s="1121"/>
      <c r="I34" s="1121"/>
      <c r="J34" s="1122"/>
      <c r="K34" s="294" t="s">
        <v>484</v>
      </c>
      <c r="L34" s="294" t="s">
        <v>484</v>
      </c>
      <c r="M34" s="295">
        <v>115</v>
      </c>
      <c r="N34" s="296" t="s">
        <v>484</v>
      </c>
    </row>
    <row r="35" spans="1:16" ht="27" customHeight="1">
      <c r="A35" s="248"/>
      <c r="B35" s="244"/>
      <c r="C35" s="244"/>
      <c r="D35" s="244"/>
      <c r="E35" s="244"/>
      <c r="F35" s="244"/>
      <c r="G35" s="1120" t="s">
        <v>501</v>
      </c>
      <c r="H35" s="1121"/>
      <c r="I35" s="1121"/>
      <c r="J35" s="1122"/>
      <c r="K35" s="294">
        <v>277212</v>
      </c>
      <c r="L35" s="294">
        <v>37210</v>
      </c>
      <c r="M35" s="295">
        <v>22776</v>
      </c>
      <c r="N35" s="296">
        <v>63.4</v>
      </c>
    </row>
    <row r="36" spans="1:16" ht="27" customHeight="1">
      <c r="A36" s="248"/>
      <c r="B36" s="244"/>
      <c r="C36" s="244"/>
      <c r="D36" s="244"/>
      <c r="E36" s="244"/>
      <c r="F36" s="244"/>
      <c r="G36" s="1120" t="s">
        <v>502</v>
      </c>
      <c r="H36" s="1121"/>
      <c r="I36" s="1121"/>
      <c r="J36" s="1122"/>
      <c r="K36" s="294" t="s">
        <v>484</v>
      </c>
      <c r="L36" s="294" t="s">
        <v>484</v>
      </c>
      <c r="M36" s="295">
        <v>4893</v>
      </c>
      <c r="N36" s="296" t="s">
        <v>484</v>
      </c>
    </row>
    <row r="37" spans="1:16" ht="13.5" customHeight="1">
      <c r="A37" s="248"/>
      <c r="B37" s="244"/>
      <c r="C37" s="244"/>
      <c r="D37" s="244"/>
      <c r="E37" s="244"/>
      <c r="F37" s="244"/>
      <c r="G37" s="1120" t="s">
        <v>503</v>
      </c>
      <c r="H37" s="1121"/>
      <c r="I37" s="1121"/>
      <c r="J37" s="1122"/>
      <c r="K37" s="294" t="s">
        <v>484</v>
      </c>
      <c r="L37" s="294" t="s">
        <v>484</v>
      </c>
      <c r="M37" s="295">
        <v>1679</v>
      </c>
      <c r="N37" s="296" t="s">
        <v>484</v>
      </c>
    </row>
    <row r="38" spans="1:16" ht="27" customHeight="1">
      <c r="A38" s="248"/>
      <c r="B38" s="244"/>
      <c r="C38" s="244"/>
      <c r="D38" s="244"/>
      <c r="E38" s="244"/>
      <c r="F38" s="244"/>
      <c r="G38" s="1123" t="s">
        <v>504</v>
      </c>
      <c r="H38" s="1124"/>
      <c r="I38" s="1124"/>
      <c r="J38" s="1125"/>
      <c r="K38" s="297" t="s">
        <v>484</v>
      </c>
      <c r="L38" s="297" t="s">
        <v>484</v>
      </c>
      <c r="M38" s="298">
        <v>11</v>
      </c>
      <c r="N38" s="299" t="s">
        <v>484</v>
      </c>
      <c r="O38" s="293"/>
    </row>
    <row r="39" spans="1:16">
      <c r="A39" s="248"/>
      <c r="B39" s="244"/>
      <c r="C39" s="244"/>
      <c r="D39" s="244"/>
      <c r="E39" s="244"/>
      <c r="F39" s="244"/>
      <c r="G39" s="1123" t="s">
        <v>505</v>
      </c>
      <c r="H39" s="1124"/>
      <c r="I39" s="1124"/>
      <c r="J39" s="1125"/>
      <c r="K39" s="300">
        <v>-101469</v>
      </c>
      <c r="L39" s="300">
        <v>-13620</v>
      </c>
      <c r="M39" s="301">
        <v>-2918</v>
      </c>
      <c r="N39" s="302">
        <v>366.8</v>
      </c>
      <c r="O39" s="293"/>
    </row>
    <row r="40" spans="1:16" ht="27" customHeight="1">
      <c r="A40" s="248"/>
      <c r="B40" s="244"/>
      <c r="C40" s="244"/>
      <c r="D40" s="244"/>
      <c r="E40" s="244"/>
      <c r="F40" s="244"/>
      <c r="G40" s="1120" t="s">
        <v>506</v>
      </c>
      <c r="H40" s="1121"/>
      <c r="I40" s="1121"/>
      <c r="J40" s="1122"/>
      <c r="K40" s="300">
        <v>-945174</v>
      </c>
      <c r="L40" s="300">
        <v>-126869</v>
      </c>
      <c r="M40" s="301">
        <v>-66004</v>
      </c>
      <c r="N40" s="302">
        <v>92.2</v>
      </c>
      <c r="O40" s="293"/>
    </row>
    <row r="41" spans="1:16">
      <c r="A41" s="248"/>
      <c r="B41" s="244"/>
      <c r="C41" s="244"/>
      <c r="D41" s="244"/>
      <c r="E41" s="244"/>
      <c r="F41" s="244"/>
      <c r="G41" s="1126" t="s">
        <v>280</v>
      </c>
      <c r="H41" s="1127"/>
      <c r="I41" s="1127"/>
      <c r="J41" s="1128"/>
      <c r="K41" s="294">
        <v>346280</v>
      </c>
      <c r="L41" s="300">
        <v>46481</v>
      </c>
      <c r="M41" s="301">
        <v>31882</v>
      </c>
      <c r="N41" s="302">
        <v>45.8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3" t="s">
        <v>475</v>
      </c>
      <c r="J49" s="1115" t="s">
        <v>510</v>
      </c>
      <c r="K49" s="1116"/>
      <c r="L49" s="1116"/>
      <c r="M49" s="1116"/>
      <c r="N49" s="1117"/>
    </row>
    <row r="50" spans="1:14">
      <c r="A50" s="248"/>
      <c r="B50" s="244"/>
      <c r="C50" s="244"/>
      <c r="D50" s="244"/>
      <c r="E50" s="244"/>
      <c r="F50" s="244"/>
      <c r="G50" s="312"/>
      <c r="H50" s="313"/>
      <c r="I50" s="1114"/>
      <c r="J50" s="314" t="s">
        <v>511</v>
      </c>
      <c r="K50" s="315" t="s">
        <v>512</v>
      </c>
      <c r="L50" s="316" t="s">
        <v>513</v>
      </c>
      <c r="M50" s="317" t="s">
        <v>514</v>
      </c>
      <c r="N50" s="318" t="s">
        <v>515</v>
      </c>
    </row>
    <row r="51" spans="1:14">
      <c r="A51" s="248"/>
      <c r="B51" s="244"/>
      <c r="C51" s="244"/>
      <c r="D51" s="244"/>
      <c r="E51" s="244"/>
      <c r="F51" s="244"/>
      <c r="G51" s="310" t="s">
        <v>516</v>
      </c>
      <c r="H51" s="311"/>
      <c r="I51" s="319">
        <v>3421915</v>
      </c>
      <c r="J51" s="320">
        <v>454136</v>
      </c>
      <c r="K51" s="321">
        <v>24.9</v>
      </c>
      <c r="L51" s="322">
        <v>109926</v>
      </c>
      <c r="M51" s="323">
        <v>68.2</v>
      </c>
      <c r="N51" s="324">
        <v>-43.3</v>
      </c>
    </row>
    <row r="52" spans="1:14">
      <c r="A52" s="248"/>
      <c r="B52" s="244"/>
      <c r="C52" s="244"/>
      <c r="D52" s="244"/>
      <c r="E52" s="244"/>
      <c r="F52" s="244"/>
      <c r="G52" s="325"/>
      <c r="H52" s="326" t="s">
        <v>517</v>
      </c>
      <c r="I52" s="327">
        <v>1118059</v>
      </c>
      <c r="J52" s="328">
        <v>148382</v>
      </c>
      <c r="K52" s="329">
        <v>85</v>
      </c>
      <c r="L52" s="330">
        <v>64844</v>
      </c>
      <c r="M52" s="331">
        <v>57.7</v>
      </c>
      <c r="N52" s="332">
        <v>27.3</v>
      </c>
    </row>
    <row r="53" spans="1:14">
      <c r="A53" s="248"/>
      <c r="B53" s="244"/>
      <c r="C53" s="244"/>
      <c r="D53" s="244"/>
      <c r="E53" s="244"/>
      <c r="F53" s="244"/>
      <c r="G53" s="310" t="s">
        <v>518</v>
      </c>
      <c r="H53" s="311"/>
      <c r="I53" s="319">
        <v>4490773</v>
      </c>
      <c r="J53" s="320">
        <v>602788</v>
      </c>
      <c r="K53" s="321">
        <v>32.700000000000003</v>
      </c>
      <c r="L53" s="322">
        <v>133616</v>
      </c>
      <c r="M53" s="323">
        <v>21.6</v>
      </c>
      <c r="N53" s="324">
        <v>11.1</v>
      </c>
    </row>
    <row r="54" spans="1:14">
      <c r="A54" s="248"/>
      <c r="B54" s="244"/>
      <c r="C54" s="244"/>
      <c r="D54" s="244"/>
      <c r="E54" s="244"/>
      <c r="F54" s="244"/>
      <c r="G54" s="325"/>
      <c r="H54" s="326" t="s">
        <v>517</v>
      </c>
      <c r="I54" s="327">
        <v>1469587</v>
      </c>
      <c r="J54" s="328">
        <v>197260</v>
      </c>
      <c r="K54" s="329">
        <v>32.9</v>
      </c>
      <c r="L54" s="330">
        <v>57933</v>
      </c>
      <c r="M54" s="331">
        <v>-10.7</v>
      </c>
      <c r="N54" s="332">
        <v>43.6</v>
      </c>
    </row>
    <row r="55" spans="1:14">
      <c r="A55" s="248"/>
      <c r="B55" s="244"/>
      <c r="C55" s="244"/>
      <c r="D55" s="244"/>
      <c r="E55" s="244"/>
      <c r="F55" s="244"/>
      <c r="G55" s="310" t="s">
        <v>519</v>
      </c>
      <c r="H55" s="311"/>
      <c r="I55" s="319">
        <v>2187723</v>
      </c>
      <c r="J55" s="320">
        <v>299114</v>
      </c>
      <c r="K55" s="321">
        <v>-50.4</v>
      </c>
      <c r="L55" s="322">
        <v>96333</v>
      </c>
      <c r="M55" s="323">
        <v>-27.9</v>
      </c>
      <c r="N55" s="324">
        <v>-22.5</v>
      </c>
    </row>
    <row r="56" spans="1:14">
      <c r="A56" s="248"/>
      <c r="B56" s="244"/>
      <c r="C56" s="244"/>
      <c r="D56" s="244"/>
      <c r="E56" s="244"/>
      <c r="F56" s="244"/>
      <c r="G56" s="325"/>
      <c r="H56" s="326" t="s">
        <v>517</v>
      </c>
      <c r="I56" s="327">
        <v>970003</v>
      </c>
      <c r="J56" s="328">
        <v>132623</v>
      </c>
      <c r="K56" s="329">
        <v>-32.799999999999997</v>
      </c>
      <c r="L56" s="330">
        <v>57060</v>
      </c>
      <c r="M56" s="331">
        <v>-1.5</v>
      </c>
      <c r="N56" s="332">
        <v>-31.3</v>
      </c>
    </row>
    <row r="57" spans="1:14">
      <c r="A57" s="248"/>
      <c r="B57" s="244"/>
      <c r="C57" s="244"/>
      <c r="D57" s="244"/>
      <c r="E57" s="244"/>
      <c r="F57" s="244"/>
      <c r="G57" s="310" t="s">
        <v>520</v>
      </c>
      <c r="H57" s="311"/>
      <c r="I57" s="319">
        <v>1452181</v>
      </c>
      <c r="J57" s="320">
        <v>193058</v>
      </c>
      <c r="K57" s="321">
        <v>-35.5</v>
      </c>
      <c r="L57" s="322">
        <v>117673</v>
      </c>
      <c r="M57" s="323">
        <v>22.2</v>
      </c>
      <c r="N57" s="324">
        <v>-57.7</v>
      </c>
    </row>
    <row r="58" spans="1:14">
      <c r="A58" s="248"/>
      <c r="B58" s="244"/>
      <c r="C58" s="244"/>
      <c r="D58" s="244"/>
      <c r="E58" s="244"/>
      <c r="F58" s="244"/>
      <c r="G58" s="325"/>
      <c r="H58" s="326" t="s">
        <v>517</v>
      </c>
      <c r="I58" s="327">
        <v>951559</v>
      </c>
      <c r="J58" s="328">
        <v>126503</v>
      </c>
      <c r="K58" s="329">
        <v>-4.5999999999999996</v>
      </c>
      <c r="L58" s="330">
        <v>62359</v>
      </c>
      <c r="M58" s="331">
        <v>9.3000000000000007</v>
      </c>
      <c r="N58" s="332">
        <v>-13.9</v>
      </c>
    </row>
    <row r="59" spans="1:14">
      <c r="A59" s="248"/>
      <c r="B59" s="244"/>
      <c r="C59" s="244"/>
      <c r="D59" s="244"/>
      <c r="E59" s="244"/>
      <c r="F59" s="244"/>
      <c r="G59" s="310" t="s">
        <v>521</v>
      </c>
      <c r="H59" s="311"/>
      <c r="I59" s="319">
        <v>1767729</v>
      </c>
      <c r="J59" s="320">
        <v>237279</v>
      </c>
      <c r="K59" s="321">
        <v>22.9</v>
      </c>
      <c r="L59" s="322">
        <v>118223</v>
      </c>
      <c r="M59" s="323">
        <v>0.5</v>
      </c>
      <c r="N59" s="324">
        <v>22.4</v>
      </c>
    </row>
    <row r="60" spans="1:14">
      <c r="A60" s="248"/>
      <c r="B60" s="244"/>
      <c r="C60" s="244"/>
      <c r="D60" s="244"/>
      <c r="E60" s="244"/>
      <c r="F60" s="244"/>
      <c r="G60" s="325"/>
      <c r="H60" s="326" t="s">
        <v>517</v>
      </c>
      <c r="I60" s="333">
        <v>1008717</v>
      </c>
      <c r="J60" s="328">
        <v>135398</v>
      </c>
      <c r="K60" s="329">
        <v>7</v>
      </c>
      <c r="L60" s="330">
        <v>57106</v>
      </c>
      <c r="M60" s="331">
        <v>-8.4</v>
      </c>
      <c r="N60" s="332">
        <v>15.4</v>
      </c>
    </row>
    <row r="61" spans="1:14">
      <c r="A61" s="248"/>
      <c r="B61" s="244"/>
      <c r="C61" s="244"/>
      <c r="D61" s="244"/>
      <c r="E61" s="244"/>
      <c r="F61" s="244"/>
      <c r="G61" s="310" t="s">
        <v>522</v>
      </c>
      <c r="H61" s="334"/>
      <c r="I61" s="335">
        <v>2664064</v>
      </c>
      <c r="J61" s="336">
        <v>357275</v>
      </c>
      <c r="K61" s="337">
        <v>-1.1000000000000001</v>
      </c>
      <c r="L61" s="338">
        <v>115154</v>
      </c>
      <c r="M61" s="339">
        <v>16.899999999999999</v>
      </c>
      <c r="N61" s="324">
        <v>-18</v>
      </c>
    </row>
    <row r="62" spans="1:14">
      <c r="A62" s="248"/>
      <c r="B62" s="244"/>
      <c r="C62" s="244"/>
      <c r="D62" s="244"/>
      <c r="E62" s="244"/>
      <c r="F62" s="244"/>
      <c r="G62" s="325"/>
      <c r="H62" s="326" t="s">
        <v>517</v>
      </c>
      <c r="I62" s="327">
        <v>1103585</v>
      </c>
      <c r="J62" s="328">
        <v>148033</v>
      </c>
      <c r="K62" s="329">
        <v>17.5</v>
      </c>
      <c r="L62" s="330">
        <v>59860</v>
      </c>
      <c r="M62" s="331">
        <v>9.3000000000000007</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8" t="s">
        <v>3</v>
      </c>
      <c r="D47" s="1138"/>
      <c r="E47" s="1139"/>
      <c r="F47" s="11">
        <v>25.29</v>
      </c>
      <c r="G47" s="12">
        <v>26.86</v>
      </c>
      <c r="H47" s="12">
        <v>35.35</v>
      </c>
      <c r="I47" s="12">
        <v>35.92</v>
      </c>
      <c r="J47" s="13">
        <v>36.1</v>
      </c>
    </row>
    <row r="48" spans="2:10" ht="57.75" customHeight="1">
      <c r="B48" s="14"/>
      <c r="C48" s="1140" t="s">
        <v>4</v>
      </c>
      <c r="D48" s="1140"/>
      <c r="E48" s="1141"/>
      <c r="F48" s="15">
        <v>4.6100000000000003</v>
      </c>
      <c r="G48" s="16">
        <v>9.91</v>
      </c>
      <c r="H48" s="16">
        <v>9.2799999999999994</v>
      </c>
      <c r="I48" s="16">
        <v>8.01</v>
      </c>
      <c r="J48" s="17">
        <v>8.5299999999999994</v>
      </c>
    </row>
    <row r="49" spans="2:10" ht="57.75" customHeight="1" thickBot="1">
      <c r="B49" s="18"/>
      <c r="C49" s="1142" t="s">
        <v>5</v>
      </c>
      <c r="D49" s="1142"/>
      <c r="E49" s="1143"/>
      <c r="F49" s="19">
        <v>3.99</v>
      </c>
      <c r="G49" s="20">
        <v>8.82</v>
      </c>
      <c r="H49" s="20">
        <v>6.47</v>
      </c>
      <c r="I49" s="20" t="s">
        <v>529</v>
      </c>
      <c r="J49" s="21">
        <v>0.49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0" t="s">
        <v>530</v>
      </c>
      <c r="D34" s="1150"/>
      <c r="E34" s="1151"/>
      <c r="F34" s="32">
        <v>10.94</v>
      </c>
      <c r="G34" s="33">
        <v>11.19</v>
      </c>
      <c r="H34" s="33">
        <v>12.32</v>
      </c>
      <c r="I34" s="33">
        <v>12.99</v>
      </c>
      <c r="J34" s="34">
        <v>13.46</v>
      </c>
      <c r="K34" s="22"/>
      <c r="L34" s="22"/>
      <c r="M34" s="22"/>
      <c r="N34" s="22"/>
      <c r="O34" s="22"/>
      <c r="P34" s="22"/>
    </row>
    <row r="35" spans="1:16" ht="39" customHeight="1">
      <c r="A35" s="22"/>
      <c r="B35" s="35"/>
      <c r="C35" s="1144" t="s">
        <v>531</v>
      </c>
      <c r="D35" s="1145"/>
      <c r="E35" s="1146"/>
      <c r="F35" s="36">
        <v>4.43</v>
      </c>
      <c r="G35" s="37">
        <v>9.76</v>
      </c>
      <c r="H35" s="37">
        <v>9.14</v>
      </c>
      <c r="I35" s="37">
        <v>7.96</v>
      </c>
      <c r="J35" s="38">
        <v>8.48</v>
      </c>
      <c r="K35" s="22"/>
      <c r="L35" s="22"/>
      <c r="M35" s="22"/>
      <c r="N35" s="22"/>
      <c r="O35" s="22"/>
      <c r="P35" s="22"/>
    </row>
    <row r="36" spans="1:16" ht="39" customHeight="1">
      <c r="A36" s="22"/>
      <c r="B36" s="35"/>
      <c r="C36" s="1144" t="s">
        <v>532</v>
      </c>
      <c r="D36" s="1145"/>
      <c r="E36" s="1146"/>
      <c r="F36" s="36">
        <v>0.41</v>
      </c>
      <c r="G36" s="37">
        <v>0.93</v>
      </c>
      <c r="H36" s="37">
        <v>0.95</v>
      </c>
      <c r="I36" s="37">
        <v>1.27</v>
      </c>
      <c r="J36" s="38">
        <v>1.75</v>
      </c>
      <c r="K36" s="22"/>
      <c r="L36" s="22"/>
      <c r="M36" s="22"/>
      <c r="N36" s="22"/>
      <c r="O36" s="22"/>
      <c r="P36" s="22"/>
    </row>
    <row r="37" spans="1:16" ht="39" customHeight="1">
      <c r="A37" s="22"/>
      <c r="B37" s="35"/>
      <c r="C37" s="1144" t="s">
        <v>533</v>
      </c>
      <c r="D37" s="1145"/>
      <c r="E37" s="1146"/>
      <c r="F37" s="36">
        <v>0.62</v>
      </c>
      <c r="G37" s="37">
        <v>0.5</v>
      </c>
      <c r="H37" s="37">
        <v>0.46</v>
      </c>
      <c r="I37" s="37">
        <v>0.5</v>
      </c>
      <c r="J37" s="38">
        <v>0.24</v>
      </c>
      <c r="K37" s="22"/>
      <c r="L37" s="22"/>
      <c r="M37" s="22"/>
      <c r="N37" s="22"/>
      <c r="O37" s="22"/>
      <c r="P37" s="22"/>
    </row>
    <row r="38" spans="1:16" ht="39" customHeight="1">
      <c r="A38" s="22"/>
      <c r="B38" s="35"/>
      <c r="C38" s="1144" t="s">
        <v>534</v>
      </c>
      <c r="D38" s="1145"/>
      <c r="E38" s="1146"/>
      <c r="F38" s="36">
        <v>0.31</v>
      </c>
      <c r="G38" s="37">
        <v>0.13</v>
      </c>
      <c r="H38" s="37">
        <v>0.63</v>
      </c>
      <c r="I38" s="37">
        <v>0.17</v>
      </c>
      <c r="J38" s="38">
        <v>0.13</v>
      </c>
      <c r="K38" s="22"/>
      <c r="L38" s="22"/>
      <c r="M38" s="22"/>
      <c r="N38" s="22"/>
      <c r="O38" s="22"/>
      <c r="P38" s="22"/>
    </row>
    <row r="39" spans="1:16" ht="39" customHeight="1">
      <c r="A39" s="22"/>
      <c r="B39" s="35"/>
      <c r="C39" s="1144" t="s">
        <v>535</v>
      </c>
      <c r="D39" s="1145"/>
      <c r="E39" s="1146"/>
      <c r="F39" s="36">
        <v>0.39</v>
      </c>
      <c r="G39" s="37">
        <v>0.02</v>
      </c>
      <c r="H39" s="37">
        <v>0.03</v>
      </c>
      <c r="I39" s="37">
        <v>0.05</v>
      </c>
      <c r="J39" s="38">
        <v>0.05</v>
      </c>
      <c r="K39" s="22"/>
      <c r="L39" s="22"/>
      <c r="M39" s="22"/>
      <c r="N39" s="22"/>
      <c r="O39" s="22"/>
      <c r="P39" s="22"/>
    </row>
    <row r="40" spans="1:16" ht="39" customHeight="1">
      <c r="A40" s="22"/>
      <c r="B40" s="35"/>
      <c r="C40" s="1144" t="s">
        <v>536</v>
      </c>
      <c r="D40" s="1145"/>
      <c r="E40" s="1146"/>
      <c r="F40" s="36">
        <v>0.05</v>
      </c>
      <c r="G40" s="37">
        <v>0.1</v>
      </c>
      <c r="H40" s="37">
        <v>0.24</v>
      </c>
      <c r="I40" s="37">
        <v>0.04</v>
      </c>
      <c r="J40" s="38">
        <v>0.04</v>
      </c>
      <c r="K40" s="22"/>
      <c r="L40" s="22"/>
      <c r="M40" s="22"/>
      <c r="N40" s="22"/>
      <c r="O40" s="22"/>
      <c r="P40" s="22"/>
    </row>
    <row r="41" spans="1:16" ht="39" customHeight="1">
      <c r="A41" s="22"/>
      <c r="B41" s="35"/>
      <c r="C41" s="1144" t="s">
        <v>537</v>
      </c>
      <c r="D41" s="1145"/>
      <c r="E41" s="1146"/>
      <c r="F41" s="36">
        <v>0.02</v>
      </c>
      <c r="G41" s="37">
        <v>0.02</v>
      </c>
      <c r="H41" s="37">
        <v>0.02</v>
      </c>
      <c r="I41" s="37">
        <v>0.02</v>
      </c>
      <c r="J41" s="38">
        <v>0.02</v>
      </c>
      <c r="K41" s="22"/>
      <c r="L41" s="22"/>
      <c r="M41" s="22"/>
      <c r="N41" s="22"/>
      <c r="O41" s="22"/>
      <c r="P41" s="22"/>
    </row>
    <row r="42" spans="1:16" ht="39" customHeight="1">
      <c r="A42" s="22"/>
      <c r="B42" s="39"/>
      <c r="C42" s="1144" t="s">
        <v>538</v>
      </c>
      <c r="D42" s="1145"/>
      <c r="E42" s="1146"/>
      <c r="F42" s="36" t="s">
        <v>484</v>
      </c>
      <c r="G42" s="37" t="s">
        <v>484</v>
      </c>
      <c r="H42" s="37" t="s">
        <v>484</v>
      </c>
      <c r="I42" s="37" t="s">
        <v>484</v>
      </c>
      <c r="J42" s="38" t="s">
        <v>484</v>
      </c>
      <c r="K42" s="22"/>
      <c r="L42" s="22"/>
      <c r="M42" s="22"/>
      <c r="N42" s="22"/>
      <c r="O42" s="22"/>
      <c r="P42" s="22"/>
    </row>
    <row r="43" spans="1:16" ht="39" customHeight="1" thickBot="1">
      <c r="A43" s="22"/>
      <c r="B43" s="40"/>
      <c r="C43" s="1147" t="s">
        <v>539</v>
      </c>
      <c r="D43" s="1148"/>
      <c r="E43" s="1149"/>
      <c r="F43" s="41">
        <v>0.36</v>
      </c>
      <c r="G43" s="42">
        <v>0.34</v>
      </c>
      <c r="H43" s="42">
        <v>0.28000000000000003</v>
      </c>
      <c r="I43" s="42">
        <v>0.18</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0" t="s">
        <v>11</v>
      </c>
      <c r="C45" s="1161"/>
      <c r="D45" s="58"/>
      <c r="E45" s="1166" t="s">
        <v>12</v>
      </c>
      <c r="F45" s="1166"/>
      <c r="G45" s="1166"/>
      <c r="H45" s="1166"/>
      <c r="I45" s="1166"/>
      <c r="J45" s="1167"/>
      <c r="K45" s="59">
        <v>885</v>
      </c>
      <c r="L45" s="60">
        <v>882</v>
      </c>
      <c r="M45" s="60">
        <v>967</v>
      </c>
      <c r="N45" s="60">
        <v>1027</v>
      </c>
      <c r="O45" s="61">
        <v>1116</v>
      </c>
      <c r="P45" s="48"/>
      <c r="Q45" s="48"/>
      <c r="R45" s="48"/>
      <c r="S45" s="48"/>
      <c r="T45" s="48"/>
      <c r="U45" s="48"/>
    </row>
    <row r="46" spans="1:21" ht="30.75" customHeight="1">
      <c r="A46" s="48"/>
      <c r="B46" s="1162"/>
      <c r="C46" s="1163"/>
      <c r="D46" s="62"/>
      <c r="E46" s="1154" t="s">
        <v>13</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c r="A47" s="48"/>
      <c r="B47" s="1162"/>
      <c r="C47" s="1163"/>
      <c r="D47" s="62"/>
      <c r="E47" s="1154" t="s">
        <v>14</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c r="A48" s="48"/>
      <c r="B48" s="1162"/>
      <c r="C48" s="1163"/>
      <c r="D48" s="62"/>
      <c r="E48" s="1154" t="s">
        <v>15</v>
      </c>
      <c r="F48" s="1154"/>
      <c r="G48" s="1154"/>
      <c r="H48" s="1154"/>
      <c r="I48" s="1154"/>
      <c r="J48" s="1155"/>
      <c r="K48" s="63">
        <v>371</v>
      </c>
      <c r="L48" s="64">
        <v>368</v>
      </c>
      <c r="M48" s="64">
        <v>340</v>
      </c>
      <c r="N48" s="64">
        <v>309</v>
      </c>
      <c r="O48" s="65">
        <v>277</v>
      </c>
      <c r="P48" s="48"/>
      <c r="Q48" s="48"/>
      <c r="R48" s="48"/>
      <c r="S48" s="48"/>
      <c r="T48" s="48"/>
      <c r="U48" s="48"/>
    </row>
    <row r="49" spans="1:21" ht="30.75" customHeight="1">
      <c r="A49" s="48"/>
      <c r="B49" s="1162"/>
      <c r="C49" s="1163"/>
      <c r="D49" s="62"/>
      <c r="E49" s="1154" t="s">
        <v>16</v>
      </c>
      <c r="F49" s="1154"/>
      <c r="G49" s="1154"/>
      <c r="H49" s="1154"/>
      <c r="I49" s="1154"/>
      <c r="J49" s="1155"/>
      <c r="K49" s="63" t="s">
        <v>484</v>
      </c>
      <c r="L49" s="64" t="s">
        <v>484</v>
      </c>
      <c r="M49" s="64" t="s">
        <v>484</v>
      </c>
      <c r="N49" s="64" t="s">
        <v>484</v>
      </c>
      <c r="O49" s="65" t="s">
        <v>484</v>
      </c>
      <c r="P49" s="48"/>
      <c r="Q49" s="48"/>
      <c r="R49" s="48"/>
      <c r="S49" s="48"/>
      <c r="T49" s="48"/>
      <c r="U49" s="48"/>
    </row>
    <row r="50" spans="1:21" ht="30.75" customHeight="1">
      <c r="A50" s="48"/>
      <c r="B50" s="1162"/>
      <c r="C50" s="1163"/>
      <c r="D50" s="62"/>
      <c r="E50" s="1154" t="s">
        <v>17</v>
      </c>
      <c r="F50" s="1154"/>
      <c r="G50" s="1154"/>
      <c r="H50" s="1154"/>
      <c r="I50" s="1154"/>
      <c r="J50" s="1155"/>
      <c r="K50" s="63" t="s">
        <v>484</v>
      </c>
      <c r="L50" s="64" t="s">
        <v>484</v>
      </c>
      <c r="M50" s="64" t="s">
        <v>484</v>
      </c>
      <c r="N50" s="64" t="s">
        <v>484</v>
      </c>
      <c r="O50" s="65" t="s">
        <v>484</v>
      </c>
      <c r="P50" s="48"/>
      <c r="Q50" s="48"/>
      <c r="R50" s="48"/>
      <c r="S50" s="48"/>
      <c r="T50" s="48"/>
      <c r="U50" s="48"/>
    </row>
    <row r="51" spans="1:21" ht="30.75" customHeight="1">
      <c r="A51" s="48"/>
      <c r="B51" s="1164"/>
      <c r="C51" s="1165"/>
      <c r="D51" s="66"/>
      <c r="E51" s="1154" t="s">
        <v>18</v>
      </c>
      <c r="F51" s="1154"/>
      <c r="G51" s="1154"/>
      <c r="H51" s="1154"/>
      <c r="I51" s="1154"/>
      <c r="J51" s="1155"/>
      <c r="K51" s="63" t="s">
        <v>484</v>
      </c>
      <c r="L51" s="64" t="s">
        <v>484</v>
      </c>
      <c r="M51" s="64" t="s">
        <v>484</v>
      </c>
      <c r="N51" s="64" t="s">
        <v>484</v>
      </c>
      <c r="O51" s="65" t="s">
        <v>484</v>
      </c>
      <c r="P51" s="48"/>
      <c r="Q51" s="48"/>
      <c r="R51" s="48"/>
      <c r="S51" s="48"/>
      <c r="T51" s="48"/>
      <c r="U51" s="48"/>
    </row>
    <row r="52" spans="1:21" ht="30.75" customHeight="1">
      <c r="A52" s="48"/>
      <c r="B52" s="1152" t="s">
        <v>19</v>
      </c>
      <c r="C52" s="1153"/>
      <c r="D52" s="66"/>
      <c r="E52" s="1154" t="s">
        <v>20</v>
      </c>
      <c r="F52" s="1154"/>
      <c r="G52" s="1154"/>
      <c r="H52" s="1154"/>
      <c r="I52" s="1154"/>
      <c r="J52" s="1155"/>
      <c r="K52" s="63">
        <v>936</v>
      </c>
      <c r="L52" s="64">
        <v>944</v>
      </c>
      <c r="M52" s="64">
        <v>986</v>
      </c>
      <c r="N52" s="64">
        <v>1012</v>
      </c>
      <c r="O52" s="65">
        <v>1046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320</v>
      </c>
      <c r="L53" s="69">
        <v>306</v>
      </c>
      <c r="M53" s="69">
        <v>321</v>
      </c>
      <c r="N53" s="69">
        <v>324</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0" t="s">
        <v>24</v>
      </c>
      <c r="C41" s="1181"/>
      <c r="D41" s="81"/>
      <c r="E41" s="1182" t="s">
        <v>25</v>
      </c>
      <c r="F41" s="1182"/>
      <c r="G41" s="1182"/>
      <c r="H41" s="1183"/>
      <c r="I41" s="82">
        <v>10423</v>
      </c>
      <c r="J41" s="83">
        <v>11197</v>
      </c>
      <c r="K41" s="83">
        <v>11388</v>
      </c>
      <c r="L41" s="83">
        <v>11386</v>
      </c>
      <c r="M41" s="84">
        <v>11301</v>
      </c>
    </row>
    <row r="42" spans="2:13" ht="27.75" customHeight="1">
      <c r="B42" s="1170"/>
      <c r="C42" s="1171"/>
      <c r="D42" s="85"/>
      <c r="E42" s="1174" t="s">
        <v>26</v>
      </c>
      <c r="F42" s="1174"/>
      <c r="G42" s="1174"/>
      <c r="H42" s="1175"/>
      <c r="I42" s="86" t="s">
        <v>484</v>
      </c>
      <c r="J42" s="87" t="s">
        <v>484</v>
      </c>
      <c r="K42" s="87" t="s">
        <v>484</v>
      </c>
      <c r="L42" s="87" t="s">
        <v>484</v>
      </c>
      <c r="M42" s="88" t="s">
        <v>484</v>
      </c>
    </row>
    <row r="43" spans="2:13" ht="27.75" customHeight="1">
      <c r="B43" s="1170"/>
      <c r="C43" s="1171"/>
      <c r="D43" s="85"/>
      <c r="E43" s="1174" t="s">
        <v>27</v>
      </c>
      <c r="F43" s="1174"/>
      <c r="G43" s="1174"/>
      <c r="H43" s="1175"/>
      <c r="I43" s="86">
        <v>3523</v>
      </c>
      <c r="J43" s="87">
        <v>3313</v>
      </c>
      <c r="K43" s="87">
        <v>3034</v>
      </c>
      <c r="L43" s="87">
        <v>2783</v>
      </c>
      <c r="M43" s="88">
        <v>2574</v>
      </c>
    </row>
    <row r="44" spans="2:13" ht="27.75" customHeight="1">
      <c r="B44" s="1170"/>
      <c r="C44" s="1171"/>
      <c r="D44" s="85"/>
      <c r="E44" s="1174" t="s">
        <v>28</v>
      </c>
      <c r="F44" s="1174"/>
      <c r="G44" s="1174"/>
      <c r="H44" s="1175"/>
      <c r="I44" s="86" t="s">
        <v>484</v>
      </c>
      <c r="J44" s="87" t="s">
        <v>484</v>
      </c>
      <c r="K44" s="87" t="s">
        <v>484</v>
      </c>
      <c r="L44" s="87" t="s">
        <v>484</v>
      </c>
      <c r="M44" s="88" t="s">
        <v>484</v>
      </c>
    </row>
    <row r="45" spans="2:13" ht="27.75" customHeight="1">
      <c r="B45" s="1170"/>
      <c r="C45" s="1171"/>
      <c r="D45" s="85"/>
      <c r="E45" s="1174" t="s">
        <v>29</v>
      </c>
      <c r="F45" s="1174"/>
      <c r="G45" s="1174"/>
      <c r="H45" s="1175"/>
      <c r="I45" s="86">
        <v>1066</v>
      </c>
      <c r="J45" s="87">
        <v>1132</v>
      </c>
      <c r="K45" s="87">
        <v>1054</v>
      </c>
      <c r="L45" s="87">
        <v>908</v>
      </c>
      <c r="M45" s="88">
        <v>851</v>
      </c>
    </row>
    <row r="46" spans="2:13" ht="27.75" customHeight="1">
      <c r="B46" s="1170"/>
      <c r="C46" s="1171"/>
      <c r="D46" s="85"/>
      <c r="E46" s="1174" t="s">
        <v>30</v>
      </c>
      <c r="F46" s="1174"/>
      <c r="G46" s="1174"/>
      <c r="H46" s="1175"/>
      <c r="I46" s="86" t="s">
        <v>484</v>
      </c>
      <c r="J46" s="87" t="s">
        <v>484</v>
      </c>
      <c r="K46" s="87" t="s">
        <v>484</v>
      </c>
      <c r="L46" s="87" t="s">
        <v>484</v>
      </c>
      <c r="M46" s="88" t="s">
        <v>484</v>
      </c>
    </row>
    <row r="47" spans="2:13" ht="27.75" customHeight="1">
      <c r="B47" s="1170"/>
      <c r="C47" s="1171"/>
      <c r="D47" s="85"/>
      <c r="E47" s="1174" t="s">
        <v>31</v>
      </c>
      <c r="F47" s="1174"/>
      <c r="G47" s="1174"/>
      <c r="H47" s="1175"/>
      <c r="I47" s="86" t="s">
        <v>484</v>
      </c>
      <c r="J47" s="87" t="s">
        <v>484</v>
      </c>
      <c r="K47" s="87" t="s">
        <v>484</v>
      </c>
      <c r="L47" s="87" t="s">
        <v>484</v>
      </c>
      <c r="M47" s="88" t="s">
        <v>484</v>
      </c>
    </row>
    <row r="48" spans="2:13" ht="27.75" customHeight="1">
      <c r="B48" s="1172"/>
      <c r="C48" s="1173"/>
      <c r="D48" s="85"/>
      <c r="E48" s="1174" t="s">
        <v>32</v>
      </c>
      <c r="F48" s="1174"/>
      <c r="G48" s="1174"/>
      <c r="H48" s="1175"/>
      <c r="I48" s="86" t="s">
        <v>484</v>
      </c>
      <c r="J48" s="87" t="s">
        <v>484</v>
      </c>
      <c r="K48" s="87" t="s">
        <v>484</v>
      </c>
      <c r="L48" s="87" t="s">
        <v>484</v>
      </c>
      <c r="M48" s="88" t="s">
        <v>484</v>
      </c>
    </row>
    <row r="49" spans="2:13" ht="27.75" customHeight="1">
      <c r="B49" s="1168" t="s">
        <v>33</v>
      </c>
      <c r="C49" s="1169"/>
      <c r="D49" s="89"/>
      <c r="E49" s="1174" t="s">
        <v>34</v>
      </c>
      <c r="F49" s="1174"/>
      <c r="G49" s="1174"/>
      <c r="H49" s="1175"/>
      <c r="I49" s="86">
        <v>2673</v>
      </c>
      <c r="J49" s="87">
        <v>2653</v>
      </c>
      <c r="K49" s="87">
        <v>2835</v>
      </c>
      <c r="L49" s="87">
        <v>3182</v>
      </c>
      <c r="M49" s="88">
        <v>3234</v>
      </c>
    </row>
    <row r="50" spans="2:13" ht="27.75" customHeight="1">
      <c r="B50" s="1170"/>
      <c r="C50" s="1171"/>
      <c r="D50" s="85"/>
      <c r="E50" s="1174" t="s">
        <v>35</v>
      </c>
      <c r="F50" s="1174"/>
      <c r="G50" s="1174"/>
      <c r="H50" s="1175"/>
      <c r="I50" s="86">
        <v>1674</v>
      </c>
      <c r="J50" s="87">
        <v>1658</v>
      </c>
      <c r="K50" s="87">
        <v>1613</v>
      </c>
      <c r="L50" s="87">
        <v>1745</v>
      </c>
      <c r="M50" s="88">
        <v>1672</v>
      </c>
    </row>
    <row r="51" spans="2:13" ht="27.75" customHeight="1">
      <c r="B51" s="1172"/>
      <c r="C51" s="1173"/>
      <c r="D51" s="85"/>
      <c r="E51" s="1174" t="s">
        <v>36</v>
      </c>
      <c r="F51" s="1174"/>
      <c r="G51" s="1174"/>
      <c r="H51" s="1175"/>
      <c r="I51" s="86">
        <v>8737</v>
      </c>
      <c r="J51" s="87">
        <v>9249</v>
      </c>
      <c r="K51" s="87">
        <v>9247</v>
      </c>
      <c r="L51" s="87">
        <v>9185</v>
      </c>
      <c r="M51" s="88">
        <v>8971</v>
      </c>
    </row>
    <row r="52" spans="2:13" ht="27.75" customHeight="1" thickBot="1">
      <c r="B52" s="1176" t="s">
        <v>37</v>
      </c>
      <c r="C52" s="1177"/>
      <c r="D52" s="90"/>
      <c r="E52" s="1178" t="s">
        <v>38</v>
      </c>
      <c r="F52" s="1178"/>
      <c r="G52" s="1178"/>
      <c r="H52" s="1179"/>
      <c r="I52" s="91">
        <v>1928</v>
      </c>
      <c r="J52" s="92">
        <v>2082</v>
      </c>
      <c r="K52" s="92">
        <v>1781</v>
      </c>
      <c r="L52" s="92">
        <v>965</v>
      </c>
      <c r="M52" s="93">
        <v>849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454136</v>
      </c>
      <c r="E3" s="116"/>
      <c r="F3" s="117">
        <v>109926</v>
      </c>
      <c r="G3" s="118"/>
      <c r="H3" s="119"/>
    </row>
    <row r="4" spans="1:8">
      <c r="A4" s="120"/>
      <c r="B4" s="121"/>
      <c r="C4" s="122"/>
      <c r="D4" s="123">
        <v>148382</v>
      </c>
      <c r="E4" s="124"/>
      <c r="F4" s="125">
        <v>64844</v>
      </c>
      <c r="G4" s="126"/>
      <c r="H4" s="127"/>
    </row>
    <row r="5" spans="1:8">
      <c r="A5" s="108" t="s">
        <v>518</v>
      </c>
      <c r="B5" s="113"/>
      <c r="C5" s="114"/>
      <c r="D5" s="115">
        <v>602788</v>
      </c>
      <c r="E5" s="116"/>
      <c r="F5" s="117">
        <v>133616</v>
      </c>
      <c r="G5" s="118"/>
      <c r="H5" s="119"/>
    </row>
    <row r="6" spans="1:8">
      <c r="A6" s="120"/>
      <c r="B6" s="121"/>
      <c r="C6" s="122"/>
      <c r="D6" s="123">
        <v>197260</v>
      </c>
      <c r="E6" s="124"/>
      <c r="F6" s="125">
        <v>57933</v>
      </c>
      <c r="G6" s="126"/>
      <c r="H6" s="127"/>
    </row>
    <row r="7" spans="1:8">
      <c r="A7" s="108" t="s">
        <v>519</v>
      </c>
      <c r="B7" s="113"/>
      <c r="C7" s="114"/>
      <c r="D7" s="115">
        <v>299114</v>
      </c>
      <c r="E7" s="116"/>
      <c r="F7" s="117">
        <v>96333</v>
      </c>
      <c r="G7" s="118"/>
      <c r="H7" s="119"/>
    </row>
    <row r="8" spans="1:8">
      <c r="A8" s="120"/>
      <c r="B8" s="121"/>
      <c r="C8" s="122"/>
      <c r="D8" s="123">
        <v>132623</v>
      </c>
      <c r="E8" s="124"/>
      <c r="F8" s="125">
        <v>57060</v>
      </c>
      <c r="G8" s="126"/>
      <c r="H8" s="127"/>
    </row>
    <row r="9" spans="1:8">
      <c r="A9" s="108" t="s">
        <v>520</v>
      </c>
      <c r="B9" s="113"/>
      <c r="C9" s="114"/>
      <c r="D9" s="115">
        <v>193058</v>
      </c>
      <c r="E9" s="116"/>
      <c r="F9" s="117">
        <v>117673</v>
      </c>
      <c r="G9" s="118"/>
      <c r="H9" s="119"/>
    </row>
    <row r="10" spans="1:8">
      <c r="A10" s="120"/>
      <c r="B10" s="121"/>
      <c r="C10" s="122"/>
      <c r="D10" s="123">
        <v>126503</v>
      </c>
      <c r="E10" s="124"/>
      <c r="F10" s="125">
        <v>62359</v>
      </c>
      <c r="G10" s="126"/>
      <c r="H10" s="127"/>
    </row>
    <row r="11" spans="1:8">
      <c r="A11" s="108" t="s">
        <v>521</v>
      </c>
      <c r="B11" s="113"/>
      <c r="C11" s="114"/>
      <c r="D11" s="115">
        <v>237279</v>
      </c>
      <c r="E11" s="116"/>
      <c r="F11" s="117">
        <v>118223</v>
      </c>
      <c r="G11" s="118"/>
      <c r="H11" s="119"/>
    </row>
    <row r="12" spans="1:8">
      <c r="A12" s="120"/>
      <c r="B12" s="121"/>
      <c r="C12" s="128"/>
      <c r="D12" s="123">
        <v>135398</v>
      </c>
      <c r="E12" s="124"/>
      <c r="F12" s="125">
        <v>57106</v>
      </c>
      <c r="G12" s="126"/>
      <c r="H12" s="127"/>
    </row>
    <row r="13" spans="1:8">
      <c r="A13" s="108"/>
      <c r="B13" s="113"/>
      <c r="C13" s="129"/>
      <c r="D13" s="130">
        <v>357275</v>
      </c>
      <c r="E13" s="131"/>
      <c r="F13" s="132">
        <v>115154</v>
      </c>
      <c r="G13" s="133"/>
      <c r="H13" s="119"/>
    </row>
    <row r="14" spans="1:8">
      <c r="A14" s="120"/>
      <c r="B14" s="121"/>
      <c r="C14" s="122"/>
      <c r="D14" s="123">
        <v>148033</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4.6100000000000003</v>
      </c>
      <c r="C19" s="134">
        <f>ROUND(VALUE(SUBSTITUTE(実質収支比率等に係る経年分析!G$48,"▲","-")),2)</f>
        <v>9.91</v>
      </c>
      <c r="D19" s="134">
        <f>ROUND(VALUE(SUBSTITUTE(実質収支比率等に係る経年分析!H$48,"▲","-")),2)</f>
        <v>9.2799999999999994</v>
      </c>
      <c r="E19" s="134">
        <f>ROUND(VALUE(SUBSTITUTE(実質収支比率等に係る経年分析!I$48,"▲","-")),2)</f>
        <v>8.01</v>
      </c>
      <c r="F19" s="134">
        <f>ROUND(VALUE(SUBSTITUTE(実質収支比率等に係る経年分析!J$48,"▲","-")),2)</f>
        <v>8.5299999999999994</v>
      </c>
    </row>
    <row r="20" spans="1:11">
      <c r="A20" s="134" t="s">
        <v>43</v>
      </c>
      <c r="B20" s="134">
        <f>ROUND(VALUE(SUBSTITUTE(実質収支比率等に係る経年分析!F$47,"▲","-")),2)</f>
        <v>25.29</v>
      </c>
      <c r="C20" s="134">
        <f>ROUND(VALUE(SUBSTITUTE(実質収支比率等に係る経年分析!G$47,"▲","-")),2)</f>
        <v>26.86</v>
      </c>
      <c r="D20" s="134">
        <f>ROUND(VALUE(SUBSTITUTE(実質収支比率等に係る経年分析!H$47,"▲","-")),2)</f>
        <v>35.35</v>
      </c>
      <c r="E20" s="134">
        <f>ROUND(VALUE(SUBSTITUTE(実質収支比率等に係る経年分析!I$47,"▲","-")),2)</f>
        <v>35.92</v>
      </c>
      <c r="F20" s="134">
        <f>ROUND(VALUE(SUBSTITUTE(実質収支比率等に係る経年分析!J$47,"▲","-")),2)</f>
        <v>36.1</v>
      </c>
    </row>
    <row r="21" spans="1:11">
      <c r="A21" s="134" t="s">
        <v>44</v>
      </c>
      <c r="B21" s="134">
        <f>IF(ISNUMBER(VALUE(SUBSTITUTE(実質収支比率等に係る経年分析!F$49,"▲","-"))),ROUND(VALUE(SUBSTITUTE(実質収支比率等に係る経年分析!F$49,"▲","-")),2),NA())</f>
        <v>3.99</v>
      </c>
      <c r="C21" s="134">
        <f>IF(ISNUMBER(VALUE(SUBSTITUTE(実質収支比率等に係る経年分析!G$49,"▲","-"))),ROUND(VALUE(SUBSTITUTE(実質収支比率等に係る経年分析!G$49,"▲","-")),2),NA())</f>
        <v>8.82</v>
      </c>
      <c r="D21" s="134">
        <f>IF(ISNUMBER(VALUE(SUBSTITUTE(実質収支比率等に係る経年分析!H$49,"▲","-"))),ROUND(VALUE(SUBSTITUTE(実質収支比率等に係る経年分析!H$49,"▲","-")),2),NA())</f>
        <v>6.47</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0.49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公共下水道事業会計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特別養護老人ホーム事業会計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船舶事業会計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8.48</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936</v>
      </c>
      <c r="E42" s="136"/>
      <c r="F42" s="136"/>
      <c r="G42" s="136">
        <f>'実質公債費比率（分子）の構造'!L$52</f>
        <v>944</v>
      </c>
      <c r="H42" s="136"/>
      <c r="I42" s="136"/>
      <c r="J42" s="136">
        <f>'実質公債費比率（分子）の構造'!M$52</f>
        <v>986</v>
      </c>
      <c r="K42" s="136"/>
      <c r="L42" s="136"/>
      <c r="M42" s="136">
        <f>'実質公債費比率（分子）の構造'!N$52</f>
        <v>1012</v>
      </c>
      <c r="N42" s="136"/>
      <c r="O42" s="136"/>
      <c r="P42" s="136">
        <f>'実質公債費比率（分子）の構造'!O$52</f>
        <v>1046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371</v>
      </c>
      <c r="C46" s="136"/>
      <c r="D46" s="136"/>
      <c r="E46" s="136">
        <f>'実質公債費比率（分子）の構造'!L$48</f>
        <v>368</v>
      </c>
      <c r="F46" s="136"/>
      <c r="G46" s="136"/>
      <c r="H46" s="136">
        <f>'実質公債費比率（分子）の構造'!M$48</f>
        <v>340</v>
      </c>
      <c r="I46" s="136"/>
      <c r="J46" s="136"/>
      <c r="K46" s="136">
        <f>'実質公債費比率（分子）の構造'!N$48</f>
        <v>309</v>
      </c>
      <c r="L46" s="136"/>
      <c r="M46" s="136"/>
      <c r="N46" s="136">
        <f>'実質公債費比率（分子）の構造'!O$48</f>
        <v>277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885</v>
      </c>
      <c r="C49" s="136"/>
      <c r="D49" s="136"/>
      <c r="E49" s="136">
        <f>'実質公債費比率（分子）の構造'!L$45</f>
        <v>882</v>
      </c>
      <c r="F49" s="136"/>
      <c r="G49" s="136"/>
      <c r="H49" s="136">
        <f>'実質公債費比率（分子）の構造'!M$45</f>
        <v>967</v>
      </c>
      <c r="I49" s="136"/>
      <c r="J49" s="136"/>
      <c r="K49" s="136">
        <f>'実質公債費比率（分子）の構造'!N$45</f>
        <v>1027</v>
      </c>
      <c r="L49" s="136"/>
      <c r="M49" s="136"/>
      <c r="N49" s="136">
        <f>'実質公債費比率（分子）の構造'!O$45</f>
        <v>1116</v>
      </c>
      <c r="O49" s="136"/>
      <c r="P49" s="136"/>
    </row>
    <row r="50" spans="1:16">
      <c r="A50" s="136" t="s">
        <v>59</v>
      </c>
      <c r="B50" s="136" t="e">
        <f>NA()</f>
        <v>#N/A</v>
      </c>
      <c r="C50" s="136">
        <f>IF(ISNUMBER('実質公債費比率（分子）の構造'!K$53),'実質公債費比率（分子）の構造'!K$53,NA())</f>
        <v>320</v>
      </c>
      <c r="D50" s="136" t="e">
        <f>NA()</f>
        <v>#N/A</v>
      </c>
      <c r="E50" s="136" t="e">
        <f>NA()</f>
        <v>#N/A</v>
      </c>
      <c r="F50" s="136">
        <f>IF(ISNUMBER('実質公債費比率（分子）の構造'!L$53),'実質公債費比率（分子）の構造'!L$53,NA())</f>
        <v>306</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324</v>
      </c>
      <c r="M50" s="136" t="e">
        <f>NA()</f>
        <v>#N/A</v>
      </c>
      <c r="N50" s="136" t="e">
        <f>NA()</f>
        <v>#N/A</v>
      </c>
      <c r="O50" s="136">
        <f>IF(ISNUMBER('実質公債費比率（分子）の構造'!O$53),'実質公債費比率（分子）の構造'!O$53,NA())</f>
        <v>347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8737</v>
      </c>
      <c r="E56" s="135"/>
      <c r="F56" s="135"/>
      <c r="G56" s="135">
        <f>'将来負担比率（分子）の構造'!J$51</f>
        <v>9249</v>
      </c>
      <c r="H56" s="135"/>
      <c r="I56" s="135"/>
      <c r="J56" s="135">
        <f>'将来負担比率（分子）の構造'!K$51</f>
        <v>9247</v>
      </c>
      <c r="K56" s="135"/>
      <c r="L56" s="135"/>
      <c r="M56" s="135">
        <f>'将来負担比率（分子）の構造'!L$51</f>
        <v>9185</v>
      </c>
      <c r="N56" s="135"/>
      <c r="O56" s="135"/>
      <c r="P56" s="135">
        <f>'将来負担比率（分子）の構造'!M$51</f>
        <v>8971</v>
      </c>
    </row>
    <row r="57" spans="1:16">
      <c r="A57" s="135" t="s">
        <v>35</v>
      </c>
      <c r="B57" s="135"/>
      <c r="C57" s="135"/>
      <c r="D57" s="135">
        <f>'将来負担比率（分子）の構造'!I$50</f>
        <v>1674</v>
      </c>
      <c r="E57" s="135"/>
      <c r="F57" s="135"/>
      <c r="G57" s="135">
        <f>'将来負担比率（分子）の構造'!J$50</f>
        <v>1658</v>
      </c>
      <c r="H57" s="135"/>
      <c r="I57" s="135"/>
      <c r="J57" s="135">
        <f>'将来負担比率（分子）の構造'!K$50</f>
        <v>1613</v>
      </c>
      <c r="K57" s="135"/>
      <c r="L57" s="135"/>
      <c r="M57" s="135">
        <f>'将来負担比率（分子）の構造'!L$50</f>
        <v>1745</v>
      </c>
      <c r="N57" s="135"/>
      <c r="O57" s="135"/>
      <c r="P57" s="135">
        <f>'将来負担比率（分子）の構造'!M$50</f>
        <v>1672</v>
      </c>
    </row>
    <row r="58" spans="1:16">
      <c r="A58" s="135" t="s">
        <v>34</v>
      </c>
      <c r="B58" s="135"/>
      <c r="C58" s="135"/>
      <c r="D58" s="135">
        <f>'将来負担比率（分子）の構造'!I$49</f>
        <v>2673</v>
      </c>
      <c r="E58" s="135"/>
      <c r="F58" s="135"/>
      <c r="G58" s="135">
        <f>'将来負担比率（分子）の構造'!J$49</f>
        <v>2653</v>
      </c>
      <c r="H58" s="135"/>
      <c r="I58" s="135"/>
      <c r="J58" s="135">
        <f>'将来負担比率（分子）の構造'!K$49</f>
        <v>2835</v>
      </c>
      <c r="K58" s="135"/>
      <c r="L58" s="135"/>
      <c r="M58" s="135">
        <f>'将来負担比率（分子）の構造'!L$49</f>
        <v>3182</v>
      </c>
      <c r="N58" s="135"/>
      <c r="O58" s="135"/>
      <c r="P58" s="135">
        <f>'将来負担比率（分子）の構造'!M$49</f>
        <v>3234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1066</v>
      </c>
      <c r="C62" s="135"/>
      <c r="D62" s="135"/>
      <c r="E62" s="135">
        <f>'将来負担比率（分子）の構造'!J$45</f>
        <v>1132</v>
      </c>
      <c r="F62" s="135"/>
      <c r="G62" s="135"/>
      <c r="H62" s="135">
        <f>'将来負担比率（分子）の構造'!K$45</f>
        <v>1054</v>
      </c>
      <c r="I62" s="135"/>
      <c r="J62" s="135"/>
      <c r="K62" s="135">
        <f>'将来負担比率（分子）の構造'!L$45</f>
        <v>908</v>
      </c>
      <c r="L62" s="135"/>
      <c r="M62" s="135"/>
      <c r="N62" s="135">
        <f>'将来負担比率（分子）の構造'!M$45</f>
        <v>851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3523</v>
      </c>
      <c r="C64" s="135"/>
      <c r="D64" s="135"/>
      <c r="E64" s="135">
        <f>'将来負担比率（分子）の構造'!J$43</f>
        <v>3313</v>
      </c>
      <c r="F64" s="135"/>
      <c r="G64" s="135"/>
      <c r="H64" s="135">
        <f>'将来負担比率（分子）の構造'!K$43</f>
        <v>3034</v>
      </c>
      <c r="I64" s="135"/>
      <c r="J64" s="135"/>
      <c r="K64" s="135">
        <f>'将来負担比率（分子）の構造'!L$43</f>
        <v>2783</v>
      </c>
      <c r="L64" s="135"/>
      <c r="M64" s="135"/>
      <c r="N64" s="135">
        <f>'将来負担比率（分子）の構造'!M$43</f>
        <v>2574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10423</v>
      </c>
      <c r="C66" s="135"/>
      <c r="D66" s="135"/>
      <c r="E66" s="135">
        <f>'将来負担比率（分子）の構造'!J$41</f>
        <v>11197</v>
      </c>
      <c r="F66" s="135"/>
      <c r="G66" s="135"/>
      <c r="H66" s="135">
        <f>'将来負担比率（分子）の構造'!K$41</f>
        <v>11388</v>
      </c>
      <c r="I66" s="135"/>
      <c r="J66" s="135"/>
      <c r="K66" s="135">
        <f>'将来負担比率（分子）の構造'!L$41</f>
        <v>11386</v>
      </c>
      <c r="L66" s="135"/>
      <c r="M66" s="135"/>
      <c r="N66" s="135">
        <f>'将来負担比率（分子）の構造'!M$41</f>
        <v>11301</v>
      </c>
      <c r="O66" s="135"/>
      <c r="P66" s="135"/>
    </row>
    <row r="67" spans="1:16">
      <c r="A67" s="135" t="s">
        <v>63</v>
      </c>
      <c r="B67" s="135" t="e">
        <f>NA()</f>
        <v>#N/A</v>
      </c>
      <c r="C67" s="135">
        <f>IF(ISNUMBER('将来負担比率（分子）の構造'!I$52), IF('将来負担比率（分子）の構造'!I$52 &lt; 0, 0, '将来負担比率（分子）の構造'!I$52), NA())</f>
        <v>1928</v>
      </c>
      <c r="D67" s="135" t="e">
        <f>NA()</f>
        <v>#N/A</v>
      </c>
      <c r="E67" s="135" t="e">
        <f>NA()</f>
        <v>#N/A</v>
      </c>
      <c r="F67" s="135">
        <f>IF(ISNUMBER('将来負担比率（分子）の構造'!J$52), IF('将来負担比率（分子）の構造'!J$52 &lt; 0, 0, '将来負担比率（分子）の構造'!J$52), NA())</f>
        <v>2082</v>
      </c>
      <c r="G67" s="135" t="e">
        <f>NA()</f>
        <v>#N/A</v>
      </c>
      <c r="H67" s="135" t="e">
        <f>NA()</f>
        <v>#N/A</v>
      </c>
      <c r="I67" s="135">
        <f>IF(ISNUMBER('将来負担比率（分子）の構造'!K$52), IF('将来負担比率（分子）の構造'!K$52 &lt; 0, 0, '将来負担比率（分子）の構造'!K$52), NA())</f>
        <v>1781</v>
      </c>
      <c r="J67" s="135" t="e">
        <f>NA()</f>
        <v>#N/A</v>
      </c>
      <c r="K67" s="135" t="e">
        <f>NA()</f>
        <v>#N/A</v>
      </c>
      <c r="L67" s="135">
        <f>IF(ISNUMBER('将来負担比率（分子）の構造'!L$52), IF('将来負担比率（分子）の構造'!L$52 &lt; 0, 0, '将来負担比率（分子）の構造'!L$52), NA())</f>
        <v>965</v>
      </c>
      <c r="M67" s="135" t="e">
        <f>NA()</f>
        <v>#N/A</v>
      </c>
      <c r="N67" s="135" t="e">
        <f>NA()</f>
        <v>#N/A</v>
      </c>
      <c r="O67" s="135">
        <f>IF(ISNUMBER('将来負担比率（分子）の構造'!M$52), IF('将来負担比率（分子）の構造'!M$52 &lt; 0, 0, '将来負担比率（分子）の構造'!M$52), NA())</f>
        <v>849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2015-04-19T07:35:37Z</cp:lastPrinted>
  <dcterms:created xsi:type="dcterms:W3CDTF">2015-02-17T07:35:31Z</dcterms:created>
  <dcterms:modified xsi:type="dcterms:W3CDTF">2015-05-01T04:15:06Z</dcterms:modified>
</cp:coreProperties>
</file>