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4 決算統計\07-01 財政状況資料集（R2年度の続き）\20220905【作業依頼】令和2年度財政状況資料集の作成について（2回目）\HP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<sst xmlns="http://schemas.openxmlformats.org/spreadsheetml/2006/main" count="1158" uniqueCount="633">
  <si>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</si>
  <si>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</si>
  <si>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</si>
  <si>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</si>
  <si>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</si>
  <si>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</si>
  <si>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</si>
  <si>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</si>
  <si>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</si>
  <si>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</si>
  <si>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</si>
  <si>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</si>
  <si>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</si>
  <si>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</si>
  <si>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</si>
  <si>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</si>
  <si>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</si>
  <si>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</si>
  <si>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</si>
  <si>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</si>
  <si>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</si>
  <si>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</si>
  <si>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</si>
  <si>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</si>
  <si>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</si>
  <si>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</si>
  <si>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</si>
  <si>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</si>
  <si>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</si>
  <si>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</si>
  <si>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</si>
  <si>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</si>
  <si>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</si>
  <si>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</si>
  <si>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</si>
  <si>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</si>
  <si>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</si>
  <si>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</si>
  <si>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</si>
  <si>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</si>
  <si>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</si>
  <si>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</si>
  <si>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</si>
  <si>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</si>
  <si>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</si>
  <si>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</si>
  <si>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</si>
  <si>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</si>
  <si>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</si>
  <si>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</si>
  <si>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</si>
  <si>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</si>
  <si>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</si>
  <si>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</si>
  <si>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</si>
  <si>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</si>
  <si>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</si>
  <si>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</si>
  <si>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</si>
  <si>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</si>
  <si>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</si>
  <si>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</si>
  <si>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</si>
  <si>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</si>
  <si>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</si>
  <si>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</si>
  <si>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</si>
  <si>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</si>
  <si>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</si>
  <si>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</si>
  <si>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</si>
  <si>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</si>
  <si>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</si>
  <si>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</si>
  <si>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</si>
  <si>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</si>
  <si>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</si>
  <si>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</si>
  <si>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</si>
  <si>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</si>
  <si>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</si>
  <si>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</si>
  <si>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</si>
  <si>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</si>
  <si>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</si>
  <si>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</si>
  <si>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</si>
  <si>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</si>
  <si>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</si>
  <si>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</si>
  <si>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</si>
  <si>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</si>
  <si>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</si>
  <si>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</si>
  <si>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</si>
  <si>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</si>
  <si>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</si>
  <si>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</si>
  <si>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内子町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</si>
  <si>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</si>
  <si>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</si>
  <si>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</si>
  <si>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</si>
  <si>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</si>
  <si>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</si>
  <si>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</si>
  <si>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</si>
  <si>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</si>
  <si>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</si>
  <si>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</si>
  <si>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</si>
  <si>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</si>
  <si>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</si>
  <si>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</si>
  <si>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</si>
  <si>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</si>
  <si>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</si>
  <si>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</si>
  <si>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</si>
  <si>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</si>
  <si>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</si>
  <si>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</si>
  <si>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</si>
  <si>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</si>
  <si>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</si>
  <si>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</si>
  <si>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</si>
  <si>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</si>
  <si>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</si>
  <si>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</si>
  <si>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</si>
  <si>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</si>
  <si>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</si>
  <si>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</si>
  <si>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</si>
  <si>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</si>
  <si>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</si>
  <si>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</si>
  <si>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</si>
  <si>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</si>
  <si>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</si>
  <si>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</si>
  <si>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</si>
  <si>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</si>
  <si>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</si>
  <si>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</si>
  <si>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</si>
  <si>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</si>
  <si>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</si>
  <si>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</si>
  <si>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</si>
  <si>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</si>
  <si>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</si>
  <si>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</si>
  <si>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</si>
  <si>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</si>
  <si>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</si>
  <si>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</si>
  <si>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</si>
  <si>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</si>
  <si>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</si>
  <si>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</si>
  <si>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</si>
  <si>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</si>
  <si>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</si>
  <si>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</si>
  <si>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</si>
  <si>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</si>
  <si>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</si>
  <si>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</si>
  <si>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</si>
  <si>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</si>
  <si>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</si>
  <si>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</si>
  <si>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</si>
  <si>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</si>
  <si>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</si>
  <si>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</si>
  <si>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</si>
  <si>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</si>
  <si>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</si>
  <si>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</si>
  <si>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</si>
  <si>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</si>
  <si>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</si>
  <si>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</si>
  <si>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</si>
  <si>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</si>
  <si>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</si>
  <si>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</si>
  <si>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</si>
  <si>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</si>
  <si>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</si>
  <si>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</si>
  <si>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</si>
  <si>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</si>
  <si>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</si>
  <si>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</si>
  <si>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</si>
  <si>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</si>
  <si>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</si>
  <si>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</si>
  <si>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</si>
  <si>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</si>
  <si>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</si>
  <si>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</si>
  <si>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</si>
  <si>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</si>
  <si>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</si>
  <si>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</si>
  <si>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</si>
  <si>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</si>
  <si>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</si>
  <si>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</si>
  <si>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</si>
  <si>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愛媛県内子町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</si>
  <si>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</si>
  <si>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</si>
  <si>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</si>
  <si>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</si>
  <si>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</si>
  <si>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</si>
  <si>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</si>
  <si>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</si>
  <si>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</si>
  <si>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</si>
  <si>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</si>
  <si>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</si>
  <si>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</si>
  <si>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</si>
  <si>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</si>
  <si>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</si>
  <si>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</si>
  <si>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</si>
  <si>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</si>
  <si>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</si>
  <si>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</si>
  <si>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</si>
  <si>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</si>
  <si>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</si>
  <si>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</si>
  <si>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</si>
  <si>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</si>
  <si>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</si>
  <si>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</si>
  <si>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</si>
  <si>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</si>
  <si>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</si>
  <si>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</si>
  <si>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</si>
  <si>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</si>
  <si>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</si>
  <si>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</si>
  <si>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</si>
  <si>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</si>
  <si>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</si>
  <si>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</si>
  <si>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</si>
  <si>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</si>
  <si>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</si>
  <si>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</si>
  <si>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</si>
  <si>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</si>
  <si>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</si>
  <si>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</si>
  <si>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</si>
  <si>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</si>
  <si>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</si>
  <si>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</si>
  <si>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</si>
  <si>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</si>
  <si>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</si>
  <si>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</si>
  <si>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</si>
  <si>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</si>
  <si>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</si>
  <si>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</si>
  <si>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</si>
  <si>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</si>
  <si>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</si>
  <si>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</si>
  <si>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</si>
  <si>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</si>
  <si>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</si>
  <si>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</si>
  <si>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</si>
  <si>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</si>
  <si>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</si>
  <si>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</si>
  <si>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</si>
  <si>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</si>
  <si>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</si>
  <si>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</si>
  <si>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</si>
  <si>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</si>
  <si>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</si>
  <si>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</si>
  <si>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</si>
  <si>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</si>
  <si>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</si>
  <si>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</si>
  <si>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</si>
  <si>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</si>
  <si>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</si>
  <si>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</si>
  <si>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</si>
  <si>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</si>
  <si>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</si>
  <si>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</si>
  <si>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</si>
  <si>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</si>
  <si>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</si>
  <si>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</si>
  <si>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</si>
  <si>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</si>
  <si>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</si>
  <si>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</si>
  <si>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</si>
  <si>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</si>
  <si>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</si>
  <si>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</si>
  <si>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</si>
  <si>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</si>
  <si>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</si>
  <si>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</si>
  <si>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</si>
  <si>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</si>
  <si>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</si>
  <si>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</si>
  <si>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</si>
  <si>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</si>
  <si>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</si>
  <si>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</si>
  <si>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</si>
  <si>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</si>
  <si>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</si>
  <si>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</si>
  <si>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</si>
  <si>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</si>
  <si>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</si>
  <si>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</si>
  <si>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</si>
  <si>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</si>
  <si>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</si>
  <si>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</si>
  <si>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</si>
  <si>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</si>
  <si>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</si>
  <si>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</si>
  <si>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</si>
  <si>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</si>
  <si>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</si>
  <si>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</si>
  <si>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</si>
  <si>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</si>
  <si>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</si>
  <si>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</si>
  <si>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</si>
  <si>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</si>
  <si>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</si>
  <si>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</si>
  <si>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</si>
  <si>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</si>
  <si>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</si>
  <si>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</si>
  <si>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</si>
  <si>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</si>
  <si>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</si>
  <si>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</si>
  <si>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</si>
  <si>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愛媛県内子町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</si>
  <si>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</si>
  <si>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</si>
  <si>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</si>
  <si>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</si>
  <si>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</si>
  <si>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</si>
  <si>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</si>
  <si>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</si>
  <si>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</si>
  <si>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</si>
  <si>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</si>
  <si>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</si>
  <si>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</si>
  <si>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</si>
  <si>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</si>
  <si>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</si>
  <si>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</si>
  <si>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</si>
  <si>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</si>
  <si>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</si>
  <si>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内子高等学校小田分校寄宿舎特別会計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</si>
  <si>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</si>
  <si>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</si>
  <si>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</si>
  <si>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</si>
  <si>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</si>
  <si>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</si>
  <si>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</si>
  <si>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</si>
  <si>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</si>
  <si>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</si>
  <si>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</si>
  <si>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</si>
  <si>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</si>
  <si>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</si>
  <si>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内子町国民健康保険事業特別会計</t>
    <phoneticPr fontId="5"/>
  </si>
  <si>
    <t>内子町介護保険事業特別会計</t>
    <phoneticPr fontId="5"/>
  </si>
  <si>
    <t>内子町後期高齢者医療保険事業特別会計</t>
    <phoneticPr fontId="5"/>
  </si>
  <si>
    <t>内子町介護保険サービス事業特別会計</t>
    <phoneticPr fontId="5"/>
  </si>
  <si>
    <t>内子町水道事業会計</t>
    <phoneticPr fontId="5"/>
  </si>
  <si>
    <t>法適用企業</t>
    <phoneticPr fontId="5"/>
  </si>
  <si>
    <t>内子町公共下水道事業会計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</si>
  <si>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</si>
  <si>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</si>
  <si>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</si>
  <si>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</si>
  <si>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</si>
  <si>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</si>
  <si>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</si>
  <si>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</si>
  <si>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</si>
  <si>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</si>
  <si>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</si>
  <si>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</si>
  <si>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</si>
  <si>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</si>
  <si>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</si>
  <si>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</si>
  <si>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</si>
  <si>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</si>
  <si>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</si>
  <si>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</si>
  <si>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</si>
  <si>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</si>
  <si>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</si>
  <si>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</si>
  <si>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</si>
  <si>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</si>
  <si>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</si>
  <si>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</si>
  <si>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</si>
  <si>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</si>
  <si>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</si>
  <si>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</si>
  <si>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</si>
  <si>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</si>
  <si>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</si>
  <si>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</si>
  <si>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</si>
  <si>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</si>
  <si>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</si>
  <si>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</si>
  <si>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</si>
  <si>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</si>
  <si>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</si>
  <si>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</si>
  <si>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</si>
  <si>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</si>
  <si>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</si>
  <si>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</si>
  <si>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</si>
  <si>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</si>
  <si>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</si>
  <si>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</si>
  <si>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</si>
  <si>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</si>
  <si>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</si>
  <si>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</si>
  <si>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</si>
  <si>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</si>
  <si>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</si>
  <si>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</si>
  <si>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</si>
  <si>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</si>
  <si>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</si>
  <si>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</si>
  <si>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</si>
  <si>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</si>
  <si>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</si>
  <si>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</si>
  <si>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内子町水道事業会計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</si>
  <si>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</si>
  <si>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</si>
  <si>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</si>
  <si>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</si>
  <si>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内子町下水道事業会計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</si>
  <si>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</si>
  <si>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</si>
  <si>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内子町介護保険サービス事業特別会計</t>
    <phoneticPr fontId="5"/>
  </si>
  <si>
    <t>(Ｆ)</t>
    <phoneticPr fontId="5"/>
  </si>
  <si>
    <t>内子町介護保険事業特別会計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</si>
  <si>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</si>
  <si>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</si>
  <si>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</si>
  <si>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</si>
  <si>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</si>
  <si>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</si>
  <si>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</si>
  <si>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</si>
  <si>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</si>
  <si>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</si>
  <si>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</si>
  <si>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</si>
  <si>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</si>
  <si>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</si>
  <si>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</si>
  <si>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</si>
  <si>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</si>
  <si>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</si>
  <si>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</si>
  <si>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</si>
  <si>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</si>
  <si>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</si>
  <si>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</si>
  <si>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</si>
  <si>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</si>
  <si>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</si>
  <si>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</si>
  <si>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</si>
  <si>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</si>
  <si>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</si>
  <si>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</si>
  <si>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</si>
  <si>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</si>
  <si>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</si>
  <si>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</si>
  <si>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</si>
  <si>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</si>
  <si>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</si>
  <si>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</si>
  <si>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</si>
  <si>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</si>
  <si>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</si>
  <si>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</si>
  <si>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</si>
  <si>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</si>
  <si>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</si>
  <si>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</si>
  <si>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</si>
  <si>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</si>
  <si>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</si>
  <si>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</si>
  <si>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</si>
  <si>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</si>
  <si>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</si>
  <si>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</si>
  <si>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</si>
  <si>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</si>
  <si>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</si>
  <si>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</si>
  <si>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</si>
  <si>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</si>
  <si>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</si>
  <si>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</si>
  <si>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</si>
  <si>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</si>
  <si>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</si>
  <si>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</si>
  <si>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</si>
  <si>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</si>
  <si>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</si>
  <si>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</si>
  <si>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</si>
  <si>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</si>
  <si>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</si>
  <si>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</si>
  <si>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</si>
  <si>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</si>
  <si>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</si>
  <si>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</si>
  <si>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</si>
  <si>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</si>
  <si>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</si>
  <si>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</si>
  <si>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</si>
  <si>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2.02</t>
  </si>
  <si>
    <t>▲ 1.50</t>
  </si>
  <si>
    <t>内子町水道事業会計</t>
  </si>
  <si>
    <t>一般会計</t>
  </si>
  <si>
    <t>内子町公共下水道事業会計</t>
  </si>
  <si>
    <t>内子町国民健康保険事業特別会計</t>
  </si>
  <si>
    <t>内子町後期高齢者医療保険事業特別会計</t>
  </si>
  <si>
    <t>内子町介護保険事業特別会計</t>
  </si>
  <si>
    <t>内子高等学校小田分校寄宿舎特別会計</t>
  </si>
  <si>
    <t>内子町介護保険サービス事業特別会計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</si>
  <si>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</si>
  <si>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</si>
  <si>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</si>
  <si>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</si>
  <si>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</si>
  <si>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</si>
  <si>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</si>
  <si>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</si>
  <si>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8">
      <t>コウキョウシセツセイビキキン</t>
    </rPh>
    <phoneticPr fontId="5"/>
  </si>
  <si>
    <t>地域福祉基金</t>
    <rPh sb="0" eb="2">
      <t>チイキ</t>
    </rPh>
    <rPh sb="2" eb="4">
      <t>フクシ</t>
    </rPh>
    <rPh sb="4" eb="6">
      <t>キキン</t>
    </rPh>
    <phoneticPr fontId="5"/>
  </si>
  <si>
    <t>一般廃棄物処理施設維持管理基金</t>
    <rPh sb="0" eb="15">
      <t>イッパンハイキブツショリシセツイジカンリキキン</t>
    </rPh>
    <phoneticPr fontId="5"/>
  </si>
  <si>
    <t>いかざき小田川はらっぱ基金</t>
    <rPh sb="4" eb="7">
      <t>オダガワ</t>
    </rPh>
    <rPh sb="11" eb="13">
      <t>キキン</t>
    </rPh>
    <phoneticPr fontId="5"/>
  </si>
  <si>
    <t>災害対策基金</t>
    <rPh sb="0" eb="2">
      <t>サイガイ</t>
    </rPh>
    <rPh sb="2" eb="4">
      <t>タイサク</t>
    </rPh>
    <rPh sb="4" eb="6">
      <t>キキン</t>
    </rPh>
    <phoneticPr fontId="5"/>
  </si>
  <si>
    <t>-</t>
    <phoneticPr fontId="2"/>
  </si>
  <si>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</si>
  <si>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　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</si>
  <si>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　交通災害事業分</t>
    <rPh sb="0" eb="5">
      <t>エヒメケンシチョウ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</si>
  <si>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　自治会館事業分</t>
    <rPh sb="0" eb="11">
      <t>エヒメケンシチョウソウゴウジムクミアイ</t>
    </rPh>
    <rPh sb="12" eb="14">
      <t>ジチ</t>
    </rPh>
    <rPh sb="14" eb="16">
      <t>カイカン</t>
    </rPh>
    <rPh sb="16" eb="18">
      <t>ジギョウ</t>
    </rPh>
    <rPh sb="18" eb="19">
      <t>ブン</t>
    </rPh>
    <phoneticPr fontId="2"/>
  </si>
  <si>
    <t>愛媛県市町総合事務組合　議員公務災害事業分</t>
    <rPh sb="0" eb="11">
      <t>エヒメケンシチョウソウゴウジムクミアイ</t>
    </rPh>
    <rPh sb="12" eb="14">
      <t>ギイン</t>
    </rPh>
    <rPh sb="14" eb="16">
      <t>コウム</t>
    </rPh>
    <rPh sb="16" eb="18">
      <t>サイガイ</t>
    </rPh>
    <rPh sb="18" eb="20">
      <t>ジギョウ</t>
    </rPh>
    <rPh sb="20" eb="21">
      <t>ブン</t>
    </rPh>
    <phoneticPr fontId="2"/>
  </si>
  <si>
    <t>愛媛県市町総合事務組合　共通経費分</t>
    <rPh sb="0" eb="11">
      <t>エヒメケンシチョウソウゴウジムクミアイ</t>
    </rPh>
    <rPh sb="12" eb="14">
      <t>キョウツウ</t>
    </rPh>
    <rPh sb="14" eb="16">
      <t>ケイヒ</t>
    </rPh>
    <rPh sb="16" eb="17">
      <t>ブン</t>
    </rPh>
    <phoneticPr fontId="2"/>
  </si>
  <si>
    <t>大洲・喜多衛生事務組合</t>
    <rPh sb="0" eb="2">
      <t>オオズ</t>
    </rPh>
    <rPh sb="3" eb="5">
      <t>キタ</t>
    </rPh>
    <rPh sb="5" eb="7">
      <t>エイセイ</t>
    </rPh>
    <rPh sb="7" eb="9">
      <t>ジム</t>
    </rPh>
    <rPh sb="9" eb="11">
      <t>クミアイ</t>
    </rPh>
    <phoneticPr fontId="2"/>
  </si>
  <si>
    <t>大洲喜多特別養護老人ホーム事務組合　一般会計</t>
    <rPh sb="0" eb="2">
      <t>オオズ</t>
    </rPh>
    <rPh sb="2" eb="4">
      <t>キタ</t>
    </rPh>
    <rPh sb="4" eb="10">
      <t>トクベツヨウゴロウジン</t>
    </rPh>
    <rPh sb="13" eb="15">
      <t>ジム</t>
    </rPh>
    <rPh sb="15" eb="17">
      <t>クミアイ</t>
    </rPh>
    <rPh sb="18" eb="20">
      <t>イッパン</t>
    </rPh>
    <rPh sb="20" eb="22">
      <t>カイケイ</t>
    </rPh>
    <phoneticPr fontId="2"/>
  </si>
  <si>
    <t>大洲喜多特別養護老人ホーム事務組合　公営企業会計</t>
    <rPh sb="0" eb="2">
      <t>オオズ</t>
    </rPh>
    <rPh sb="2" eb="4">
      <t>キタ</t>
    </rPh>
    <rPh sb="4" eb="10">
      <t>トクベツヨウゴロウジン</t>
    </rPh>
    <rPh sb="13" eb="15">
      <t>ジム</t>
    </rPh>
    <rPh sb="15" eb="17">
      <t>クミアイ</t>
    </rPh>
    <rPh sb="18" eb="20">
      <t>コウエイ</t>
    </rPh>
    <rPh sb="20" eb="22">
      <t>キギョウ</t>
    </rPh>
    <rPh sb="22" eb="24">
      <t>カイケイ</t>
    </rPh>
    <phoneticPr fontId="2"/>
  </si>
  <si>
    <t>大洲地区広域消防事務組合</t>
    <rPh sb="0" eb="2">
      <t>オオズ</t>
    </rPh>
    <rPh sb="2" eb="4">
      <t>チク</t>
    </rPh>
    <rPh sb="4" eb="6">
      <t>コウイキ</t>
    </rPh>
    <rPh sb="6" eb="8">
      <t>ショウボウ</t>
    </rPh>
    <rPh sb="8" eb="10">
      <t>ジム</t>
    </rPh>
    <rPh sb="10" eb="12">
      <t>クミアイ</t>
    </rPh>
    <phoneticPr fontId="2"/>
  </si>
  <si>
    <t>八幡浜・大洲地区広域市町村圏組合　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2"/>
  </si>
  <si>
    <t>八幡浜・大洲地区広域市町村圏組合　八幡浜・大洲地方拠点都市対策室特別会計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チホウ</t>
    </rPh>
    <rPh sb="25" eb="27">
      <t>キョテン</t>
    </rPh>
    <rPh sb="27" eb="29">
      <t>トシ</t>
    </rPh>
    <rPh sb="29" eb="32">
      <t>タイサクシツ</t>
    </rPh>
    <rPh sb="32" eb="34">
      <t>トクベツ</t>
    </rPh>
    <rPh sb="34" eb="36">
      <t>カイケイ</t>
    </rPh>
    <phoneticPr fontId="2"/>
  </si>
  <si>
    <t>八幡浜大洲地区広域市町村圏組合　八幡浜・大洲地区ふるさと市町村圏基金事業特別会計</t>
    <rPh sb="0" eb="3">
      <t>ヤワタハマ</t>
    </rPh>
    <rPh sb="3" eb="9">
      <t>オオズチクコウイキ</t>
    </rPh>
    <rPh sb="9" eb="15">
      <t>シチョウソンケンクミアイ</t>
    </rPh>
    <rPh sb="16" eb="19">
      <t>ヤワタハマ</t>
    </rPh>
    <rPh sb="20" eb="22">
      <t>オオズ</t>
    </rPh>
    <rPh sb="22" eb="24">
      <t>チク</t>
    </rPh>
    <rPh sb="28" eb="31">
      <t>シチョウソン</t>
    </rPh>
    <rPh sb="31" eb="32">
      <t>ケン</t>
    </rPh>
    <rPh sb="32" eb="34">
      <t>キキン</t>
    </rPh>
    <rPh sb="34" eb="36">
      <t>ジギョウ</t>
    </rPh>
    <rPh sb="36" eb="38">
      <t>トクベツ</t>
    </rPh>
    <rPh sb="38" eb="40">
      <t>カイケイ</t>
    </rPh>
    <phoneticPr fontId="2"/>
  </si>
  <si>
    <t>八幡浜・大洲地区広域市町村圏組合　運動公園特別会計</t>
    <rPh sb="0" eb="3">
      <t>ヤワタハマ</t>
    </rPh>
    <rPh sb="4" eb="6">
      <t>オオズ</t>
    </rPh>
    <rPh sb="6" eb="8">
      <t>チク</t>
    </rPh>
    <rPh sb="8" eb="16">
      <t>コウイキシチョウソンケンクミアイ</t>
    </rPh>
    <rPh sb="17" eb="19">
      <t>ウンドウ</t>
    </rPh>
    <rPh sb="19" eb="21">
      <t>コウエン</t>
    </rPh>
    <rPh sb="21" eb="23">
      <t>トクベツ</t>
    </rPh>
    <rPh sb="23" eb="25">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</si>
  <si>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</si>
  <si>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　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</si>
  <si>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　後期高齢者医療特別会計</t>
    <rPh sb="0" eb="3">
      <t>エヒメケン</t>
    </rPh>
    <rPh sb="3" eb="8">
      <t>コウキコウレイシャ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</si>
  <si>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内子フレッシュパークからり</t>
    <rPh sb="0" eb="2">
      <t>ウチコ</t>
    </rPh>
    <phoneticPr fontId="2"/>
  </si>
  <si>
    <t>内子町国際交流協会</t>
    <rPh sb="0" eb="3">
      <t>ウチコチョウ</t>
    </rPh>
    <rPh sb="3" eb="5">
      <t>コクサイ</t>
    </rPh>
    <rPh sb="5" eb="7">
      <t>コウリュウ</t>
    </rPh>
    <rPh sb="7" eb="9">
      <t>キョウカイ</t>
    </rPh>
    <phoneticPr fontId="2"/>
  </si>
  <si>
    <t>小田まちづくり</t>
    <rPh sb="0" eb="2">
      <t>オダ</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</si>
  <si>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</si>
  <si>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</si>
  <si>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</si>
  <si>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</si>
  <si>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</si>
  <si>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</si>
  <si>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内子町では、平成20年度に策定をした「公債費負担適正化計画」により地方債の発行を抑制している結果、将来負担比率は低下している。地方債の発行を抑制しているため、実質公債費比率においても低下している。令和２年度で1.8%と類似団体内平均値より6.9%低い数値となっている。
　有形固定資産減価償却率が類似団体内平均値より3.4%高く、施設の老朽化が進んでいるため、今後長寿命化などの整備を進めるにあたって地方債の発行額が増加することが考えられる。実質公債費比率の増加が見込まれるため、発行額の抑制を図るなど、適切な起債管理に努める。
</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</si>
  <si>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</si>
  <si>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</si>
  <si>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</si>
  <si>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内子町では、平成20年度に策定をした「公債費負担適正化計画」により地方債の発行を抑制している結果、将来負担比率は低下している。しかし、有形固定資産減価償却率は、令和２年度で64.5％と類似団体内平均値より3.4％高い数値となっており、類似団体と比較すると老朽化が進んでいる施設が多い状況である。
　主に、「幼稚園・保育所」「図書館」「公営住宅」「庁舎」などの有形固定資産減価償却率が高くなってきていることが挙げられる。公共施設総合管理計画に基づき、老朽化対策に取り組んでいくが、地方債の発行額の抑制を図るなど適切な起債管理に努め、計画的に施設整備を進めて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</si>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</sst>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125418</c:v>
                </c:pt>
              </c:numCache>
            </c:numRef>
          </c:val>
          <c:smooth val="0"/>
          <c:extLst>
            <c:ext xmlns:c16="http://schemas.microsoft.com/office/drawing/2014/chart" uri="{C3380CC4-5D6E-409C-BE32-E72D297353CC}">
              <c16:uniqueId val="{00000000-ADD6-444D-B7C0-1E205073FC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119485</c:v>
                </c:pt>
                <c:pt idx="1">
                  <c:v>150024</c:v>
                </c:pt>
                <c:pt idx="2">
                  <c:v>94652</c:v>
                </c:pt>
                <c:pt idx="3">
                  <c:v>96076</c:v>
                </c:pt>
                <c:pt idx="4">
                  <c:v>119928</c:v>
                </c:pt>
              </c:numCache>
            </c:numRef>
          </c:val>
          <c:smooth val="0"/>
          <c:extLst>
            <c:ext xmlns:c16="http://schemas.microsoft.com/office/drawing/2014/chart" uri="{C3380CC4-5D6E-409C-BE32-E72D297353CC}">
              <c16:uniqueId val="{00000001-ADD6-444D-B7C0-1E205073FC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4.67</c:v>
                </c:pt>
                <c:pt idx="1">
                  <c:v>3.32</c:v>
                </c:pt>
                <c:pt idx="2">
                  <c:v>4.22</c:v>
                </c:pt>
                <c:pt idx="3">
                  <c:v>3.29</c:v>
                </c:pt>
                <c:pt idx="4">
                  <c:v>5.47</c:v>
                </c:pt>
              </c:numCache>
            </c:numRef>
          </c:val>
          <c:extLst>
            <c:ext xmlns:c16="http://schemas.microsoft.com/office/drawing/2014/chart" uri="{C3380CC4-5D6E-409C-BE32-E72D297353CC}">
              <c16:uniqueId val="{00000000-B483-452C-ABDB-F33C44FF84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15.75</c:v>
                </c:pt>
                <c:pt idx="1">
                  <c:v>16.27</c:v>
                </c:pt>
                <c:pt idx="2">
                  <c:v>16.670000000000002</c:v>
                </c:pt>
                <c:pt idx="3">
                  <c:v>18.649999999999999</c:v>
                </c:pt>
                <c:pt idx="4">
                  <c:v>19.45</c:v>
                </c:pt>
              </c:numCache>
            </c:numRef>
          </c:val>
          <c:extLst>
            <c:ext xmlns:c16="http://schemas.microsoft.com/office/drawing/2014/chart" uri="{C3380CC4-5D6E-409C-BE32-E72D297353CC}">
              <c16:uniqueId val="{00000001-B483-452C-ABDB-F33C44FF84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-2.02</c:v>
                </c:pt>
                <c:pt idx="1">
                  <c:v>-1.5</c:v>
                </c:pt>
                <c:pt idx="2">
                  <c:v>0.83</c:v>
                </c:pt>
                <c:pt idx="3">
                  <c:v>0.73</c:v>
                </c:pt>
                <c:pt idx="4">
                  <c:v>3.56</c:v>
                </c:pt>
              </c:numCache>
            </c:numRef>
          </c:val>
          <c:smooth val="0"/>
          <c:extLst>
            <c:ext xmlns:c16="http://schemas.microsoft.com/office/drawing/2014/chart" uri="{C3380CC4-5D6E-409C-BE32-E72D297353CC}">
              <c16:uniqueId val="{00000002-B483-452C-ABDB-F33C44FF84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0.15</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11F0-46B4-AF28-784BA54645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F0-46B4-AF28-784BA546457A}"/>
            </c:ext>
          </c:extLst>
        </c:ser>
        <c:ser>
          <c:idx val="2"/>
          <c:order val="2"/>
          <c:tx>
            <c:strRef>
              <c:f>データシート!$A$29</c:f>
              <c:strCache>
                <c:ptCount val="1"/>
                <c:pt idx="0">
                  <c:v>内子町介護保険サービス事業特別会計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1F0-46B4-AF28-784BA546457A}"/>
            </c:ext>
          </c:extLst>
        </c:ser>
        <c:ser>
          <c:idx val="3"/>
          <c:order val="3"/>
          <c:tx>
            <c:strRef>
              <c:f>データシート!$A$30</c:f>
              <c:strCache>
                <c:ptCount val="1"/>
                <c:pt idx="0">
                  <c:v>内子高等学校小田分校寄宿舎特別会計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11F0-46B4-AF28-784BA546457A}"/>
            </c:ext>
          </c:extLst>
        </c:ser>
        <c:ser>
          <c:idx val="4"/>
          <c:order val="4"/>
          <c:tx>
            <c:strRef>
              <c:f>データシート!$A$31</c:f>
              <c:strCache>
                <c:ptCount val="1"/>
                <c:pt idx="0">
                  <c:v>内子町介護保険事業特別会計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1.2</c:v>
                </c:pt>
                <c:pt idx="2">
                  <c:v>#N/A</c:v>
                </c:pt>
                <c:pt idx="3">
                  <c:v>0.78</c:v>
                </c:pt>
                <c:pt idx="4">
                  <c:v>#N/A</c:v>
                </c:pt>
                <c:pt idx="5">
                  <c:v>0.81</c:v>
                </c:pt>
                <c:pt idx="6">
                  <c:v>#N/A</c:v>
                </c:pt>
                <c:pt idx="7">
                  <c:v>0.42</c:v>
                </c:pt>
                <c:pt idx="8">
                  <c:v>#N/A</c:v>
                </c:pt>
                <c:pt idx="9">
                  <c:v>0.05</c:v>
                </c:pt>
              </c:numCache>
            </c:numRef>
          </c:val>
          <c:extLst>
            <c:ext xmlns:c16="http://schemas.microsoft.com/office/drawing/2014/chart" uri="{C3380CC4-5D6E-409C-BE32-E72D297353CC}">
              <c16:uniqueId val="{00000004-11F0-46B4-AF28-784BA546457A}"/>
            </c:ext>
          </c:extLst>
        </c:ser>
        <c:ser>
          <c:idx val="5"/>
          <c:order val="5"/>
          <c:tx>
            <c:strRef>
              <c:f>データシート!$A$32</c:f>
              <c:strCache>
                <c:ptCount val="1"/>
                <c:pt idx="0">
                  <c:v>内子町後期高齢者医療保険事業特別会計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7.0000000000000007E-2</c:v>
                </c:pt>
                <c:pt idx="4">
                  <c:v>#N/A</c:v>
                </c:pt>
                <c:pt idx="5">
                  <c:v>0.05</c:v>
                </c:pt>
                <c:pt idx="6">
                  <c:v>#N/A</c:v>
                </c:pt>
                <c:pt idx="7">
                  <c:v>0.11</c:v>
                </c:pt>
                <c:pt idx="8">
                  <c:v>#N/A</c:v>
                </c:pt>
                <c:pt idx="9">
                  <c:v>0.13</c:v>
                </c:pt>
              </c:numCache>
            </c:numRef>
          </c:val>
          <c:extLst>
            <c:ext xmlns:c16="http://schemas.microsoft.com/office/drawing/2014/chart" uri="{C3380CC4-5D6E-409C-BE32-E72D297353CC}">
              <c16:uniqueId val="{00000005-11F0-46B4-AF28-784BA546457A}"/>
            </c:ext>
          </c:extLst>
        </c:ser>
        <c:ser>
          <c:idx val="6"/>
          <c:order val="6"/>
          <c:tx>
            <c:strRef>
              <c:f>データシート!$A$33</c:f>
              <c:strCache>
                <c:ptCount val="1"/>
                <c:pt idx="0">
                  <c:v>内子町国民健康保険事業特別会計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1.1599999999999999</c:v>
                </c:pt>
                <c:pt idx="2">
                  <c:v>#N/A</c:v>
                </c:pt>
                <c:pt idx="3">
                  <c:v>1.77</c:v>
                </c:pt>
                <c:pt idx="4">
                  <c:v>#N/A</c:v>
                </c:pt>
                <c:pt idx="5">
                  <c:v>1.1599999999999999</c:v>
                </c:pt>
                <c:pt idx="6">
                  <c:v>#N/A</c:v>
                </c:pt>
                <c:pt idx="7">
                  <c:v>1.08</c:v>
                </c:pt>
                <c:pt idx="8">
                  <c:v>#N/A</c:v>
                </c:pt>
                <c:pt idx="9">
                  <c:v>0.23</c:v>
                </c:pt>
              </c:numCache>
            </c:numRef>
          </c:val>
          <c:extLst>
            <c:ext xmlns:c16="http://schemas.microsoft.com/office/drawing/2014/chart" uri="{C3380CC4-5D6E-409C-BE32-E72D297353CC}">
              <c16:uniqueId val="{00000006-11F0-46B4-AF28-784BA546457A}"/>
            </c:ext>
          </c:extLst>
        </c:ser>
        <c:ser>
          <c:idx val="7"/>
          <c:order val="7"/>
          <c:tx>
            <c:strRef>
              <c:f>データシート!$A$34</c:f>
              <c:strCache>
                <c:ptCount val="1"/>
                <c:pt idx="0">
                  <c:v>内子町公共下水道事業会計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0.2</c:v>
                </c:pt>
                <c:pt idx="4">
                  <c:v>#N/A</c:v>
                </c:pt>
                <c:pt idx="5">
                  <c:v>0.45</c:v>
                </c:pt>
                <c:pt idx="6">
                  <c:v>#N/A</c:v>
                </c:pt>
                <c:pt idx="7">
                  <c:v>0.67</c:v>
                </c:pt>
                <c:pt idx="8">
                  <c:v>#N/A</c:v>
                </c:pt>
                <c:pt idx="9">
                  <c:v>0.72</c:v>
                </c:pt>
              </c:numCache>
            </c:numRef>
          </c:val>
          <c:extLst>
            <c:ext xmlns:c16="http://schemas.microsoft.com/office/drawing/2014/chart" uri="{C3380CC4-5D6E-409C-BE32-E72D297353CC}">
              <c16:uniqueId val="{00000007-11F0-46B4-AF28-784BA546457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4.67</c:v>
                </c:pt>
                <c:pt idx="2">
                  <c:v>#N/A</c:v>
                </c:pt>
                <c:pt idx="3">
                  <c:v>3.31</c:v>
                </c:pt>
                <c:pt idx="4">
                  <c:v>#N/A</c:v>
                </c:pt>
                <c:pt idx="5">
                  <c:v>4.21</c:v>
                </c:pt>
                <c:pt idx="6">
                  <c:v>#N/A</c:v>
                </c:pt>
                <c:pt idx="7">
                  <c:v>3.29</c:v>
                </c:pt>
                <c:pt idx="8">
                  <c:v>#N/A</c:v>
                </c:pt>
                <c:pt idx="9">
                  <c:v>5.47</c:v>
                </c:pt>
              </c:numCache>
            </c:numRef>
          </c:val>
          <c:extLst>
            <c:ext xmlns:c16="http://schemas.microsoft.com/office/drawing/2014/chart" uri="{C3380CC4-5D6E-409C-BE32-E72D297353CC}">
              <c16:uniqueId val="{00000008-11F0-46B4-AF28-784BA546457A}"/>
            </c:ext>
          </c:extLst>
        </c:ser>
        <c:ser>
          <c:idx val="9"/>
          <c:order val="9"/>
          <c:tx>
            <c:strRef>
              <c:f>データシート!$A$36</c:f>
              <c:strCache>
                <c:ptCount val="1"/>
                <c:pt idx="0">
                  <c:v>内子町水道事業会計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9.3000000000000007</c:v>
                </c:pt>
                <c:pt idx="2">
                  <c:v>#N/A</c:v>
                </c:pt>
                <c:pt idx="3">
                  <c:v>9.64</c:v>
                </c:pt>
                <c:pt idx="4">
                  <c:v>#N/A</c:v>
                </c:pt>
                <c:pt idx="5">
                  <c:v>10.43</c:v>
                </c:pt>
                <c:pt idx="6">
                  <c:v>#N/A</c:v>
                </c:pt>
                <c:pt idx="7">
                  <c:v>11.64</c:v>
                </c:pt>
                <c:pt idx="8">
                  <c:v>#N/A</c:v>
                </c:pt>
                <c:pt idx="9">
                  <c:v>12.17</c:v>
                </c:pt>
              </c:numCache>
            </c:numRef>
          </c:val>
          <c:extLst>
            <c:ext xmlns:c16="http://schemas.microsoft.com/office/drawing/2014/chart" uri="{C3380CC4-5D6E-409C-BE32-E72D297353CC}">
              <c16:uniqueId val="{00000009-11F0-46B4-AF28-784BA54645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1202</c:v>
                </c:pt>
                <c:pt idx="5">
                  <c:v>1182</c:v>
                </c:pt>
                <c:pt idx="8">
                  <c:v>1132</c:v>
                </c:pt>
                <c:pt idx="11">
                  <c:v>1089</c:v>
                </c:pt>
                <c:pt idx="14">
                  <c:v>1076</c:v>
                </c:pt>
              </c:numCache>
            </c:numRef>
          </c:val>
          <c:extLst>
            <c:ext xmlns:c16="http://schemas.microsoft.com/office/drawing/2014/chart" uri="{C3380CC4-5D6E-409C-BE32-E72D297353CC}">
              <c16:uniqueId val="{00000000-5230-441B-8D47-05CE544919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30-441B-8D47-05CE544919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31</c:v>
                </c:pt>
                <c:pt idx="3">
                  <c:v>32</c:v>
                </c:pt>
                <c:pt idx="6">
                  <c:v>31</c:v>
                </c:pt>
                <c:pt idx="9">
                  <c:v>31</c:v>
                </c:pt>
                <c:pt idx="12">
                  <c:v>9</c:v>
                </c:pt>
              </c:numCache>
            </c:numRef>
          </c:val>
          <c:extLst>
            <c:ext xmlns:c16="http://schemas.microsoft.com/office/drawing/2014/chart" uri="{C3380CC4-5D6E-409C-BE32-E72D297353CC}">
              <c16:uniqueId val="{00000002-5230-441B-8D47-05CE544919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c:v>
                </c:pt>
                <c:pt idx="3">
                  <c:v>20</c:v>
                </c:pt>
                <c:pt idx="6">
                  <c:v>17</c:v>
                </c:pt>
                <c:pt idx="9">
                  <c:v>13</c:v>
                </c:pt>
                <c:pt idx="12">
                  <c:v>6</c:v>
                </c:pt>
              </c:numCache>
            </c:numRef>
          </c:val>
          <c:extLst>
            <c:ext xmlns:c16="http://schemas.microsoft.com/office/drawing/2014/chart" uri="{C3380CC4-5D6E-409C-BE32-E72D297353CC}">
              <c16:uniqueId val="{00000003-5230-441B-8D47-05CE544919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260</c:v>
                </c:pt>
                <c:pt idx="3">
                  <c:v>187</c:v>
                </c:pt>
                <c:pt idx="6">
                  <c:v>179</c:v>
                </c:pt>
                <c:pt idx="9">
                  <c:v>184</c:v>
                </c:pt>
                <c:pt idx="12">
                  <c:v>169</c:v>
                </c:pt>
              </c:numCache>
            </c:numRef>
          </c:val>
          <c:extLst>
            <c:ext xmlns:c16="http://schemas.microsoft.com/office/drawing/2014/chart" uri="{C3380CC4-5D6E-409C-BE32-E72D297353CC}">
              <c16:uniqueId val="{00000004-5230-441B-8D47-05CE544919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30-441B-8D47-05CE544919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30-441B-8D47-05CE544919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1158</c:v>
                </c:pt>
                <c:pt idx="3">
                  <c:v>1079</c:v>
                </c:pt>
                <c:pt idx="6">
                  <c:v>1028</c:v>
                </c:pt>
                <c:pt idx="9">
                  <c:v>948</c:v>
                </c:pt>
                <c:pt idx="12">
                  <c:v>990</c:v>
                </c:pt>
              </c:numCache>
            </c:numRef>
          </c:val>
          <c:extLst>
            <c:ext xmlns:c16="http://schemas.microsoft.com/office/drawing/2014/chart" uri="{C3380CC4-5D6E-409C-BE32-E72D297353CC}">
              <c16:uniqueId val="{00000007-5230-441B-8D47-05CE544919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263</c:v>
                </c:pt>
                <c:pt idx="2">
                  <c:v>#N/A</c:v>
                </c:pt>
                <c:pt idx="3">
                  <c:v>#N/A</c:v>
                </c:pt>
                <c:pt idx="4">
                  <c:v>136</c:v>
                </c:pt>
                <c:pt idx="5">
                  <c:v>#N/A</c:v>
                </c:pt>
                <c:pt idx="6">
                  <c:v>#N/A</c:v>
                </c:pt>
                <c:pt idx="7">
                  <c:v>123</c:v>
                </c:pt>
                <c:pt idx="8">
                  <c:v>#N/A</c:v>
                </c:pt>
                <c:pt idx="9">
                  <c:v>#N/A</c:v>
                </c:pt>
                <c:pt idx="10">
                  <c:v>87</c:v>
                </c:pt>
                <c:pt idx="11">
                  <c:v>#N/A</c:v>
                </c:pt>
                <c:pt idx="12">
                  <c:v>#N/A</c:v>
                </c:pt>
                <c:pt idx="13">
                  <c:v>98</c:v>
                </c:pt>
                <c:pt idx="14">
                  <c:v>#N/A</c:v>
                </c:pt>
              </c:numCache>
            </c:numRef>
          </c:val>
          <c:smooth val="0"/>
          <c:extLst>
            <c:ext xmlns:c16="http://schemas.microsoft.com/office/drawing/2014/chart" uri="{C3380CC4-5D6E-409C-BE32-E72D297353CC}">
              <c16:uniqueId val="{00000008-5230-441B-8D47-05CE544919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10239</c:v>
                </c:pt>
                <c:pt idx="5">
                  <c:v>9615</c:v>
                </c:pt>
                <c:pt idx="8">
                  <c:v>9556</c:v>
                </c:pt>
                <c:pt idx="11">
                  <c:v>9248</c:v>
                </c:pt>
                <c:pt idx="14">
                  <c:v>8895</c:v>
                </c:pt>
              </c:numCache>
            </c:numRef>
          </c:val>
          <c:extLst>
            <c:ext xmlns:c16="http://schemas.microsoft.com/office/drawing/2014/chart" uri="{C3380CC4-5D6E-409C-BE32-E72D297353CC}">
              <c16:uniqueId val="{00000000-8D83-418E-B9AA-5FE054E872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221</c:v>
                </c:pt>
                <c:pt idx="5">
                  <c:v>185</c:v>
                </c:pt>
                <c:pt idx="8">
                  <c:v>149</c:v>
                </c:pt>
                <c:pt idx="11">
                  <c:v>110</c:v>
                </c:pt>
                <c:pt idx="14">
                  <c:v>72</c:v>
                </c:pt>
              </c:numCache>
            </c:numRef>
          </c:val>
          <c:extLst>
            <c:ext xmlns:c16="http://schemas.microsoft.com/office/drawing/2014/chart" uri="{C3380CC4-5D6E-409C-BE32-E72D297353CC}">
              <c16:uniqueId val="{00000001-8D83-418E-B9AA-5FE054E872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6558</c:v>
                </c:pt>
                <c:pt idx="5">
                  <c:v>6149</c:v>
                </c:pt>
                <c:pt idx="8">
                  <c:v>6320</c:v>
                </c:pt>
                <c:pt idx="11">
                  <c:v>6503</c:v>
                </c:pt>
                <c:pt idx="14">
                  <c:v>6668</c:v>
                </c:pt>
              </c:numCache>
            </c:numRef>
          </c:val>
          <c:extLst>
            <c:ext xmlns:c16="http://schemas.microsoft.com/office/drawing/2014/chart" uri="{C3380CC4-5D6E-409C-BE32-E72D297353CC}">
              <c16:uniqueId val="{00000002-8D83-418E-B9AA-5FE054E872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83-418E-B9AA-5FE054E872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83-418E-B9AA-5FE054E872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83-418E-B9AA-5FE054E872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1903</c:v>
                </c:pt>
                <c:pt idx="3">
                  <c:v>1789</c:v>
                </c:pt>
                <c:pt idx="6">
                  <c:v>1659</c:v>
                </c:pt>
                <c:pt idx="9">
                  <c:v>1574</c:v>
                </c:pt>
                <c:pt idx="12">
                  <c:v>1554</c:v>
                </c:pt>
              </c:numCache>
            </c:numRef>
          </c:val>
          <c:extLst>
            <c:ext xmlns:c16="http://schemas.microsoft.com/office/drawing/2014/chart" uri="{C3380CC4-5D6E-409C-BE32-E72D297353CC}">
              <c16:uniqueId val="{00000006-8D83-418E-B9AA-5FE054E872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150</c:v>
                </c:pt>
                <c:pt idx="3">
                  <c:v>123</c:v>
                </c:pt>
                <c:pt idx="6">
                  <c:v>117</c:v>
                </c:pt>
                <c:pt idx="9">
                  <c:v>107</c:v>
                </c:pt>
                <c:pt idx="12">
                  <c:v>100</c:v>
                </c:pt>
              </c:numCache>
            </c:numRef>
          </c:val>
          <c:extLst>
            <c:ext xmlns:c16="http://schemas.microsoft.com/office/drawing/2014/chart" uri="{C3380CC4-5D6E-409C-BE32-E72D297353CC}">
              <c16:uniqueId val="{00000007-8D83-418E-B9AA-5FE054E872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2119</c:v>
                </c:pt>
                <c:pt idx="3">
                  <c:v>1921</c:v>
                </c:pt>
                <c:pt idx="6">
                  <c:v>1928</c:v>
                </c:pt>
                <c:pt idx="9">
                  <c:v>1678</c:v>
                </c:pt>
                <c:pt idx="12">
                  <c:v>1588</c:v>
                </c:pt>
              </c:numCache>
            </c:numRef>
          </c:val>
          <c:extLst>
            <c:ext xmlns:c16="http://schemas.microsoft.com/office/drawing/2014/chart" uri="{C3380CC4-5D6E-409C-BE32-E72D297353CC}">
              <c16:uniqueId val="{00000008-8D83-418E-B9AA-5FE054E872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175</c:v>
                </c:pt>
                <c:pt idx="3">
                  <c:v>134</c:v>
                </c:pt>
                <c:pt idx="6">
                  <c:v>95</c:v>
                </c:pt>
                <c:pt idx="9">
                  <c:v>55</c:v>
                </c:pt>
                <c:pt idx="12">
                  <c:v>40</c:v>
                </c:pt>
              </c:numCache>
            </c:numRef>
          </c:val>
          <c:extLst>
            <c:ext xmlns:c16="http://schemas.microsoft.com/office/drawing/2014/chart" uri="{C3380CC4-5D6E-409C-BE32-E72D297353CC}">
              <c16:uniqueId val="{00000009-8D83-418E-B9AA-5FE054E872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8455</c:v>
                </c:pt>
                <c:pt idx="3">
                  <c:v>8219</c:v>
                </c:pt>
                <c:pt idx="6">
                  <c:v>8371</c:v>
                </c:pt>
                <c:pt idx="9">
                  <c:v>8090</c:v>
                </c:pt>
                <c:pt idx="12">
                  <c:v>7998</c:v>
                </c:pt>
              </c:numCache>
            </c:numRef>
          </c:val>
          <c:extLst>
            <c:ext xmlns:c16="http://schemas.microsoft.com/office/drawing/2014/chart" uri="{C3380CC4-5D6E-409C-BE32-E72D297353CC}">
              <c16:uniqueId val="{0000000A-8D83-418E-B9AA-5FE054E872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D83-418E-B9AA-5FE054E872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1090</c:v>
                </c:pt>
                <c:pt idx="1">
                  <c:v>1201</c:v>
                </c:pt>
                <c:pt idx="2">
                  <c:v>1286</c:v>
                </c:pt>
              </c:numCache>
            </c:numRef>
          </c:val>
          <c:extLst>
            <c:ext xmlns:c16="http://schemas.microsoft.com/office/drawing/2014/chart" uri="{C3380CC4-5D6E-409C-BE32-E72D297353CC}">
              <c16:uniqueId val="{00000000-5B18-4BF3-9B48-629C40A976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981</c:v>
                </c:pt>
                <c:pt idx="1">
                  <c:v>994</c:v>
                </c:pt>
                <c:pt idx="2">
                  <c:v>1007</c:v>
                </c:pt>
              </c:numCache>
            </c:numRef>
          </c:val>
          <c:extLst>
            <c:ext xmlns:c16="http://schemas.microsoft.com/office/drawing/2014/chart" uri="{C3380CC4-5D6E-409C-BE32-E72D297353CC}">
              <c16:uniqueId val="{00000001-5B18-4BF3-9B48-629C40A976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3817</c:v>
                </c:pt>
                <c:pt idx="1">
                  <c:v>3859</c:v>
                </c:pt>
                <c:pt idx="2">
                  <c:v>3986</c:v>
                </c:pt>
              </c:numCache>
            </c:numRef>
          </c:val>
          <c:extLst>
            <c:ext xmlns:c16="http://schemas.microsoft.com/office/drawing/2014/chart" uri="{C3380CC4-5D6E-409C-BE32-E72D297353CC}">
              <c16:uniqueId val="{00000002-5B18-4BF3-9B48-629C40A976F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{AAC08F35-E7DA-431A-8BF4-503128B5A266}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155-4C7D-9335-F931C3FAC1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{CB878186-2875-4635-8E70-37802F1B39A2}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55-4C7D-9335-F931C3FAC1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{E594C270-CDFA-4C57-9913-AA279A77EA9F}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55-4C7D-9335-F931C3FAC1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{E88BCE16-81C8-4710-B2A5-850645436B5C}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55-4C7D-9335-F931C3FAC1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{07075ED4-F172-4ADC-9DFF-DC7FC5FBBB4B}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55-4C7D-9335-F931C3FAC12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{F0BB7621-EA5F-4EB0-B008-F4CBDD349034}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155-4C7D-9335-F931C3FAC12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{CA83838F-CD97-4157-A08D-E351B50AEE1A}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155-4C7D-9335-F931C3FAC12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{608201D5-0116-4CC9-9C1E-C477F0E2A88A}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155-4C7D-9335-F931C3FAC12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{990C39FE-74FB-44F8-8011-F9AFC394ADA9}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155-4C7D-9335-F931C3FAC1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55.3</c:v>
                </c:pt>
                <c:pt idx="8">
                  <c:v>59.8</c:v>
                </c:pt>
                <c:pt idx="16">
                  <c:v>61.3</c:v>
                </c:pt>
                <c:pt idx="24">
                  <c:v>62.9</c:v>
                </c:pt>
                <c:pt idx="32">
                  <c:v>64.5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155-4C7D-9335-F931C3FAC1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{8D779CB9-54E2-4D4B-B5DE-2410B3E574A2}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155-4C7D-9335-F931C3FAC1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{B27844B2-758E-4CA4-9BC0-71BF11EFBBA6}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55-4C7D-9335-F931C3FAC1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{D0ED68AF-9E8F-492B-A227-ECC18DB0B41C}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55-4C7D-9335-F931C3FAC1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{F63491F6-2A8C-4B1E-BE7F-017A956D5C7D}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55-4C7D-9335-F931C3FAC1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{0E80BEC5-6176-4717-B768-6804885AF611}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55-4C7D-9335-F931C3FAC12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{D2EA5171-C928-437F-9934-C0AFD592EDC2}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155-4C7D-9335-F931C3FAC12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{BEFDF9A4-8B27-4C68-A8F1-65CBF4890E4E}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155-4C7D-9335-F931C3FAC12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{371B86DF-D5B8-4431-99C4-546E12754FB8}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155-4C7D-9335-F931C3FAC12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{B2A68E90-5720-4F4F-B8E9-EF71119BFF7B}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155-4C7D-9335-F931C3FAC1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58.6</c:v>
                </c:pt>
                <c:pt idx="16">
                  <c:v>59.7</c:v>
                </c:pt>
                <c:pt idx="24">
                  <c:v>60.7</c:v>
                </c:pt>
                <c:pt idx="32">
                  <c:v>61.1</c:v>
                </c:pt>
              </c:numCache>
            </c:numRef>
          </c:xVal>
          <c:yVal>
            <c:numRef>
              <c:f>公会計指標分析・財政指標組合せ分析表!$BP$55:$DC$55</c:f>
              <c:numCache>
                <c:formatCode>#,##0.0;"▲ "#,##0.0</c:formatCode>
                <c:ptCount val="40"/>
                <c:pt idx="0">
                  <c:v>24</c:v>
                </c:pt>
                <c:pt idx="8">
                  <c:v>19.8</c:v>
                </c:pt>
                <c:pt idx="16">
                  <c:v>19.8</c:v>
                </c:pt>
                <c:pt idx="24">
                  <c:v>20</c:v>
                </c:pt>
                <c:pt idx="32">
                  <c:v>10.199999999999999</c:v>
                </c:pt>
              </c:numCache>
            </c:numRef>
          </c:yVal>
          <c:smooth val="0"/>
          <c:extLst>
            <c:ext xmlns:c16="http://schemas.microsoft.com/office/drawing/2014/chart" uri="{C3380CC4-5D6E-409C-BE32-E72D297353CC}">
              <c16:uniqueId val="{00000013-4155-4C7D-9335-F931C3FAC129}"/>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{0A697840-50A6-41D5-A044-EAF21331332A}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09C-4E48-8743-7A3D2051C5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{88FDAFF0-6881-4D93-A638-C8AEB5D807AE}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9C-4E48-8743-7A3D2051C5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{9CD61AE5-2731-4B23-B4AE-09052C9149D3}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9C-4E48-8743-7A3D2051C5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{301CE25E-1516-4E0E-8DED-D9D14782626A}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9C-4E48-8743-7A3D2051C5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{10F5C31C-B428-46EA-AA5A-5720C9471137}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9C-4E48-8743-7A3D2051C5B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{4F043699-DD65-4106-816C-42F652465023}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09C-4E48-8743-7A3D2051C5B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{566D9857-EB93-4C4D-BB33-002980A1BDE5}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09C-4E48-8743-7A3D2051C5B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{A90DD642-5A3A-40E6-8F00-7C2E87F86666}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09C-4E48-8743-7A3D2051C5B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{2F7327A0-A461-4BA2-9521-94F928CD7D65}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09C-4E48-8743-7A3D2051C5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4</c:v>
                </c:pt>
                <c:pt idx="16">
                  <c:v>3.1</c:v>
                </c:pt>
                <c:pt idx="24">
                  <c:v>2.1</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09C-4E48-8743-7A3D2051C5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{519C430C-C4E4-49CD-9FD9-249796EA5A3F}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09C-4E48-8743-7A3D2051C5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{02772F53-981F-4DCB-8976-918E66760134}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9C-4E48-8743-7A3D2051C5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{383D3AEA-6B83-46E7-83F8-96634FF5459E}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9C-4E48-8743-7A3D2051C5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{9A05A139-1701-4449-834C-6F11789EEFD6}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9C-4E48-8743-7A3D2051C5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{A4F29A1F-3B0D-46D1-BABE-9048FD0CB99A}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9C-4E48-8743-7A3D2051C5BD}"/>
                </c:ext>
              </c:extLst>
            </c:dLbl>
            <c:dLbl>
              <c:idx val="8"/>
              <c:layout>
                <c:manualLayout>
                  <c:x val="-4.5096530706953748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{530C4ACD-13E9-4640-B701-4CB105A39D41}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09C-4E48-8743-7A3D2051C5B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{FDA0061B-53C4-4417-9DFB-3CC8E2D040C8}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09C-4E48-8743-7A3D2051C5BD}"/>
                </c:ext>
              </c:extLst>
            </c:dLbl>
            <c:dLbl>
              <c:idx val="24"/>
              <c:layout>
                <c:manualLayout>
                  <c:x val="-1.817180363723260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{089BDDB9-3C03-476D-BCE1-814686BD102E}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09C-4E48-8743-7A3D2051C5B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{35A9B725-CE94-4EB4-9364-CAACD2ED7F60}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09C-4E48-8743-7A3D2051C5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8.8000000000000007</c:v>
                </c:pt>
                <c:pt idx="24">
                  <c:v>8.9</c:v>
                </c:pt>
                <c:pt idx="32">
                  <c:v>8.6999999999999993</c:v>
                </c:pt>
              </c:numCache>
            </c:numRef>
          </c:xVal>
          <c:yVal>
            <c:numRef>
              <c:f>公会計指標分析・財政指標組合せ分析表!$BP$77:$DC$77</c:f>
              <c:numCache>
                <c:formatCode>#,##0.0;"▲ "#,##0.0</c:formatCode>
                <c:ptCount val="40"/>
                <c:pt idx="0">
                  <c:v>24</c:v>
                </c:pt>
                <c:pt idx="8">
                  <c:v>19.8</c:v>
                </c:pt>
                <c:pt idx="16">
                  <c:v>19.8</c:v>
                </c:pt>
                <c:pt idx="24">
                  <c:v>20</c:v>
                </c:pt>
                <c:pt idx="32">
                  <c:v>10.199999999999999</c:v>
                </c:pt>
              </c:numCache>
            </c:numRef>
          </c:yVal>
          <c:smooth val="0"/>
          <c:extLst>
            <c:ext xmlns:c16="http://schemas.microsoft.com/office/drawing/2014/chart" uri="{C3380CC4-5D6E-409C-BE32-E72D297353CC}">
              <c16:uniqueId val="{00000013-909C-4E48-8743-7A3D2051C5BD}"/>
            </c:ext>
          </c:extLst>
        </c:ser>
        <c:dLbls>
          <c:showLegendKey val="0"/>
          <c:showVal val="1"/>
          <c:showCatName val="0"/>
          <c:showSerName val="0"/>
          <c:showPercent val="0"/>
          <c:showBubbleSize val="0"/>
        </c:dLbls>
        <c:axId val="84219776"/>
        <c:axId val="84234240"/>
      </c:scatterChart>
      <c:valAx>
        <c:axId val="84219776"/>
        <c:scaling>
          <c:orientation val="maxMin"/>
          <c:max val="9.1999999999999993"/>
          <c:min val="8.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実質公債費比率においては</a:t>
          </a:r>
          <a:endParaRPr lang="ja-JP" altLang="ja-JP" sz="1000">
            <a:effectLst/>
          </a:endParaRPr>
        </a:p>
        <a:p>
          <a:r>
            <a:rPr kumimoji="1" lang="ja-JP" altLang="ja-JP" sz="1000">
              <a:solidFill>
                <a:schemeClr val="dk1"/>
              </a:solidFill>
              <a:effectLst/>
              <a:latin typeface="+mn-lt"/>
              <a:ea typeface="+mn-ea"/>
              <a:cs typeface="+mn-cs"/>
            </a:rPr>
            <a:t>①平成</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年度に繰り上げ償還（</a:t>
          </a:r>
          <a:r>
            <a:rPr kumimoji="1" lang="en-US" altLang="ja-JP" sz="1000">
              <a:solidFill>
                <a:schemeClr val="dk1"/>
              </a:solidFill>
              <a:effectLst/>
              <a:latin typeface="+mn-lt"/>
              <a:ea typeface="+mn-ea"/>
              <a:cs typeface="+mn-cs"/>
            </a:rPr>
            <a:t>378,075</a:t>
          </a:r>
          <a:r>
            <a:rPr kumimoji="1" lang="ja-JP" altLang="ja-JP" sz="1000">
              <a:solidFill>
                <a:schemeClr val="dk1"/>
              </a:solidFill>
              <a:effectLst/>
              <a:latin typeface="+mn-lt"/>
              <a:ea typeface="+mn-ea"/>
              <a:cs typeface="+mn-cs"/>
            </a:rPr>
            <a:t>千円）を実施したこと</a:t>
          </a:r>
          <a:endParaRPr lang="ja-JP" altLang="ja-JP" sz="1000">
            <a:effectLst/>
          </a:endParaRPr>
        </a:p>
        <a:p>
          <a:r>
            <a:rPr kumimoji="1" lang="ja-JP" altLang="ja-JP" sz="1000">
              <a:solidFill>
                <a:schemeClr val="dk1"/>
              </a:solidFill>
              <a:effectLst/>
              <a:latin typeface="+mn-lt"/>
              <a:ea typeface="+mn-ea"/>
              <a:cs typeface="+mn-cs"/>
            </a:rPr>
            <a:t>②平成</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年度に作成した公債費負担適正化計画に基づき地方債の発行抑制を図っ</a:t>
          </a:r>
          <a:r>
            <a:rPr kumimoji="1" lang="ja-JP" altLang="en-US" sz="1000">
              <a:solidFill>
                <a:schemeClr val="dk1"/>
              </a:solidFill>
              <a:effectLst/>
              <a:latin typeface="+mn-lt"/>
              <a:ea typeface="+mn-ea"/>
              <a:cs typeface="+mn-cs"/>
            </a:rPr>
            <a:t>ている</a:t>
          </a:r>
          <a:r>
            <a:rPr kumimoji="1" lang="ja-JP" altLang="ja-JP" sz="1000">
              <a:solidFill>
                <a:schemeClr val="dk1"/>
              </a:solidFill>
              <a:effectLst/>
              <a:latin typeface="+mn-lt"/>
              <a:ea typeface="+mn-ea"/>
              <a:cs typeface="+mn-cs"/>
            </a:rPr>
            <a:t>。</a:t>
          </a:r>
          <a:endParaRPr lang="ja-JP" altLang="ja-JP" sz="1000">
            <a:effectLst/>
          </a:endParaRPr>
        </a:p>
        <a:p>
          <a:r>
            <a:rPr kumimoji="1" lang="ja-JP" altLang="en-US" sz="1000">
              <a:solidFill>
                <a:schemeClr val="dk1"/>
              </a:solidFill>
              <a:effectLst/>
              <a:latin typeface="+mn-lt"/>
              <a:ea typeface="+mn-ea"/>
              <a:cs typeface="+mn-cs"/>
            </a:rPr>
            <a:t>　しかし、合併特例債の償還、臨時財政対策債の償還が前年度と比較して増加していることから、</a:t>
          </a:r>
          <a:r>
            <a:rPr kumimoji="1" lang="en-US" altLang="ja-JP" sz="1000">
              <a:solidFill>
                <a:schemeClr val="dk1"/>
              </a:solidFill>
              <a:effectLst/>
              <a:latin typeface="+mn-lt"/>
              <a:ea typeface="+mn-ea"/>
              <a:cs typeface="+mn-cs"/>
            </a:rPr>
            <a:t>41,856</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4.41</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となっている。</a:t>
          </a:r>
          <a:r>
            <a:rPr kumimoji="1" lang="ja-JP" altLang="en-US" sz="1000">
              <a:solidFill>
                <a:schemeClr val="dk1"/>
              </a:solidFill>
              <a:effectLst/>
              <a:latin typeface="+mn-lt"/>
              <a:ea typeface="+mn-ea"/>
              <a:cs typeface="+mn-cs"/>
            </a:rPr>
            <a:t>そのほかの</a:t>
          </a:r>
          <a:r>
            <a:rPr kumimoji="1" lang="ja-JP" altLang="ja-JP" sz="1000">
              <a:solidFill>
                <a:schemeClr val="dk1"/>
              </a:solidFill>
              <a:effectLst/>
              <a:latin typeface="+mn-lt"/>
              <a:ea typeface="+mn-ea"/>
              <a:cs typeface="+mn-cs"/>
            </a:rPr>
            <a:t>「公営企業の元利償還金に対する繰入金」</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組合による地方債」</a:t>
          </a:r>
          <a:r>
            <a:rPr kumimoji="1" lang="ja-JP" altLang="en-US" sz="1000">
              <a:solidFill>
                <a:schemeClr val="dk1"/>
              </a:solidFill>
              <a:effectLst/>
              <a:latin typeface="+mn-lt"/>
              <a:ea typeface="+mn-ea"/>
              <a:cs typeface="+mn-cs"/>
            </a:rPr>
            <a:t>のいずれも減少している。分子における元利償還金の増加が影響して最終的に</a:t>
          </a:r>
          <a:r>
            <a:rPr kumimoji="1" lang="ja-JP" altLang="ja-JP" sz="1000">
              <a:solidFill>
                <a:schemeClr val="dk1"/>
              </a:solidFill>
              <a:effectLst/>
              <a:latin typeface="+mn-lt"/>
              <a:ea typeface="+mn-ea"/>
              <a:cs typeface="+mn-cs"/>
            </a:rPr>
            <a:t>実質公債費比率は</a:t>
          </a:r>
          <a:r>
            <a:rPr kumimoji="1" lang="ja-JP" altLang="en-US" sz="1000">
              <a:solidFill>
                <a:schemeClr val="dk1"/>
              </a:solidFill>
              <a:effectLst/>
              <a:latin typeface="+mn-lt"/>
              <a:ea typeface="+mn-ea"/>
              <a:cs typeface="+mn-cs"/>
            </a:rPr>
            <a:t>増加となってい</a:t>
          </a:r>
          <a:r>
            <a:rPr kumimoji="1" lang="ja-JP" altLang="ja-JP" sz="1000">
              <a:solidFill>
                <a:schemeClr val="dk1"/>
              </a:solidFill>
              <a:effectLst/>
              <a:latin typeface="+mn-lt"/>
              <a:ea typeface="+mn-ea"/>
              <a:cs typeface="+mn-cs"/>
            </a:rPr>
            <a:t>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起債残高は前年度と比較して</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91,752</a:t>
          </a:r>
          <a:r>
            <a:rPr kumimoji="1" lang="ja-JP" altLang="ja-JP" sz="1000">
              <a:solidFill>
                <a:schemeClr val="dk1"/>
              </a:solidFill>
              <a:effectLst/>
              <a:latin typeface="+mn-lt"/>
              <a:ea typeface="+mn-ea"/>
              <a:cs typeface="+mn-cs"/>
            </a:rPr>
            <a:t>千円（</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1.13</a:t>
          </a:r>
          <a:r>
            <a:rPr kumimoji="1" lang="ja-JP" altLang="ja-JP" sz="1000">
              <a:solidFill>
                <a:schemeClr val="dk1"/>
              </a:solidFill>
              <a:effectLst/>
              <a:latin typeface="+mn-lt"/>
              <a:ea typeface="+mn-ea"/>
              <a:cs typeface="+mn-cs"/>
            </a:rPr>
            <a:t>％）減少となっ</a:t>
          </a:r>
          <a:r>
            <a:rPr kumimoji="1" lang="ja-JP" altLang="en-US" sz="1000">
              <a:solidFill>
                <a:schemeClr val="dk1"/>
              </a:solidFill>
              <a:effectLst/>
              <a:latin typeface="+mn-lt"/>
              <a:ea typeface="+mn-ea"/>
              <a:cs typeface="+mn-cs"/>
            </a:rPr>
            <a:t>ており、引き続き発行抑制を図りながら健全化等に取り組んでいるところである。</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合併前の地方債償還が順次終了していることにあわせて、平成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年度に公債費適正化計画を策定し起債の抑制を図ってきたことにより地方債残高は年々減少ている。対前年度と比較して△</a:t>
          </a:r>
          <a:r>
            <a:rPr kumimoji="1" lang="en-US" altLang="ja-JP" sz="1050">
              <a:solidFill>
                <a:schemeClr val="dk1"/>
              </a:solidFill>
              <a:effectLst/>
              <a:latin typeface="+mn-lt"/>
              <a:ea typeface="+mn-ea"/>
              <a:cs typeface="+mn-cs"/>
            </a:rPr>
            <a:t>91,752</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1.13</a:t>
          </a:r>
          <a:r>
            <a:rPr kumimoji="1" lang="ja-JP" altLang="ja-JP" sz="1050">
              <a:solidFill>
                <a:schemeClr val="dk1"/>
              </a:solidFill>
              <a:effectLst/>
              <a:latin typeface="+mn-lt"/>
              <a:ea typeface="+mn-ea"/>
              <a:cs typeface="+mn-cs"/>
            </a:rPr>
            <a:t>％）の減少なっている。</a:t>
          </a:r>
          <a:endParaRPr lang="ja-JP" altLang="ja-JP" sz="1050">
            <a:effectLst/>
          </a:endParaRPr>
        </a:p>
        <a:p>
          <a:r>
            <a:rPr kumimoji="1" lang="ja-JP" altLang="ja-JP" sz="1050">
              <a:solidFill>
                <a:schemeClr val="dk1"/>
              </a:solidFill>
              <a:effectLst/>
              <a:latin typeface="+mn-lt"/>
              <a:ea typeface="+mn-ea"/>
              <a:cs typeface="+mn-cs"/>
            </a:rPr>
            <a:t>　将来負担額（</a:t>
          </a:r>
          <a:r>
            <a:rPr kumimoji="1" lang="en-US" altLang="ja-JP" sz="1050">
              <a:solidFill>
                <a:schemeClr val="dk1"/>
              </a:solidFill>
              <a:effectLst/>
              <a:latin typeface="+mn-lt"/>
              <a:ea typeface="+mn-ea"/>
              <a:cs typeface="+mn-cs"/>
            </a:rPr>
            <a:t>A</a:t>
          </a:r>
          <a:r>
            <a:rPr kumimoji="1" lang="ja-JP" altLang="ja-JP" sz="1050">
              <a:solidFill>
                <a:schemeClr val="dk1"/>
              </a:solidFill>
              <a:effectLst/>
              <a:latin typeface="+mn-lt"/>
              <a:ea typeface="+mn-ea"/>
              <a:cs typeface="+mn-cs"/>
            </a:rPr>
            <a:t>）全体を見ると</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債務負担行為に基づく支出予定額△</a:t>
          </a:r>
          <a:r>
            <a:rPr kumimoji="1" lang="en-US" altLang="ja-JP" sz="1050">
              <a:solidFill>
                <a:schemeClr val="dk1"/>
              </a:solidFill>
              <a:effectLst/>
              <a:latin typeface="+mn-lt"/>
              <a:ea typeface="+mn-ea"/>
              <a:cs typeface="+mn-cs"/>
            </a:rPr>
            <a:t>14,999</a:t>
          </a:r>
          <a:r>
            <a:rPr kumimoji="1" lang="ja-JP" altLang="en-US"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27.39</a:t>
          </a:r>
          <a:r>
            <a:rPr kumimoji="1" lang="ja-JP" altLang="en-US"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退職手当負担△</a:t>
          </a:r>
          <a:r>
            <a:rPr kumimoji="1" lang="en-US" altLang="ja-JP" sz="1050">
              <a:solidFill>
                <a:schemeClr val="dk1"/>
              </a:solidFill>
              <a:effectLst/>
              <a:latin typeface="+mn-lt"/>
              <a:ea typeface="+mn-ea"/>
              <a:cs typeface="+mn-cs"/>
            </a:rPr>
            <a:t>19,529</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1.24</a:t>
          </a:r>
          <a:r>
            <a:rPr kumimoji="1" lang="ja-JP" altLang="ja-JP"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公営企業等繰入金見込み額△</a:t>
          </a:r>
          <a:r>
            <a:rPr kumimoji="1" lang="en-US" altLang="ja-JP" sz="1050">
              <a:solidFill>
                <a:schemeClr val="dk1"/>
              </a:solidFill>
              <a:effectLst/>
              <a:latin typeface="+mn-lt"/>
              <a:ea typeface="+mn-ea"/>
              <a:cs typeface="+mn-cs"/>
            </a:rPr>
            <a:t>89,929</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5.36</a:t>
          </a:r>
          <a:r>
            <a:rPr kumimoji="1" lang="ja-JP" altLang="ja-JP" sz="1050">
              <a:solidFill>
                <a:schemeClr val="dk1"/>
              </a:solidFill>
              <a:effectLst/>
              <a:latin typeface="+mn-lt"/>
              <a:ea typeface="+mn-ea"/>
              <a:cs typeface="+mn-cs"/>
            </a:rPr>
            <a:t>％）と減少していることから、△</a:t>
          </a:r>
          <a:r>
            <a:rPr kumimoji="1" lang="en-US" altLang="ja-JP" sz="1050">
              <a:solidFill>
                <a:schemeClr val="dk1"/>
              </a:solidFill>
              <a:effectLst/>
              <a:latin typeface="+mn-lt"/>
              <a:ea typeface="+mn-ea"/>
              <a:cs typeface="+mn-cs"/>
            </a:rPr>
            <a:t>223,426</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1.94</a:t>
          </a:r>
          <a:r>
            <a:rPr kumimoji="1" lang="ja-JP" altLang="ja-JP" sz="1050">
              <a:solidFill>
                <a:schemeClr val="dk1"/>
              </a:solidFill>
              <a:effectLst/>
              <a:latin typeface="+mn-lt"/>
              <a:ea typeface="+mn-ea"/>
              <a:cs typeface="+mn-cs"/>
            </a:rPr>
            <a:t>％）の減少となった。</a:t>
          </a:r>
          <a:endParaRPr lang="ja-JP" altLang="ja-JP" sz="1050">
            <a:effectLst/>
          </a:endParaRPr>
        </a:p>
        <a:p>
          <a:r>
            <a:rPr kumimoji="1" lang="ja-JP" altLang="ja-JP" sz="1050">
              <a:solidFill>
                <a:schemeClr val="dk1"/>
              </a:solidFill>
              <a:effectLst/>
              <a:latin typeface="+mn-lt"/>
              <a:ea typeface="+mn-ea"/>
              <a:cs typeface="+mn-cs"/>
            </a:rPr>
            <a:t>　その一方で、充当可能財源等（</a:t>
          </a:r>
          <a:r>
            <a:rPr kumimoji="1" lang="en-US" altLang="ja-JP" sz="1050">
              <a:solidFill>
                <a:schemeClr val="dk1"/>
              </a:solidFill>
              <a:effectLst/>
              <a:latin typeface="+mn-lt"/>
              <a:ea typeface="+mn-ea"/>
              <a:cs typeface="+mn-cs"/>
            </a:rPr>
            <a:t>B</a:t>
          </a:r>
          <a:r>
            <a:rPr kumimoji="1" lang="ja-JP" altLang="ja-JP" sz="1050">
              <a:solidFill>
                <a:schemeClr val="dk1"/>
              </a:solidFill>
              <a:effectLst/>
              <a:latin typeface="+mn-lt"/>
              <a:ea typeface="+mn-ea"/>
              <a:cs typeface="+mn-cs"/>
            </a:rPr>
            <a:t>）を見ると△</a:t>
          </a:r>
          <a:r>
            <a:rPr kumimoji="1" lang="en-US" altLang="ja-JP" sz="1050">
              <a:solidFill>
                <a:schemeClr val="dk1"/>
              </a:solidFill>
              <a:effectLst/>
              <a:latin typeface="+mn-lt"/>
              <a:ea typeface="+mn-ea"/>
              <a:cs typeface="+mn-cs"/>
            </a:rPr>
            <a:t>225,526</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1.42</a:t>
          </a:r>
          <a:r>
            <a:rPr kumimoji="1" lang="ja-JP" altLang="ja-JP" sz="1050">
              <a:solidFill>
                <a:schemeClr val="dk1"/>
              </a:solidFill>
              <a:effectLst/>
              <a:latin typeface="+mn-lt"/>
              <a:ea typeface="+mn-ea"/>
              <a:cs typeface="+mn-cs"/>
            </a:rPr>
            <a:t>％）減少となっている。充当可能基金は積立を行っているので増加しているものの、基準財政需要額算入見込み額の</a:t>
          </a:r>
          <a:r>
            <a:rPr kumimoji="1" lang="ja-JP" altLang="en-US" sz="1050">
              <a:solidFill>
                <a:schemeClr val="dk1"/>
              </a:solidFill>
              <a:effectLst/>
              <a:latin typeface="+mn-lt"/>
              <a:ea typeface="+mn-ea"/>
              <a:cs typeface="+mn-cs"/>
            </a:rPr>
            <a:t>大幅な</a:t>
          </a:r>
          <a:r>
            <a:rPr kumimoji="1" lang="ja-JP" altLang="ja-JP" sz="1050">
              <a:solidFill>
                <a:schemeClr val="dk1"/>
              </a:solidFill>
              <a:effectLst/>
              <a:latin typeface="+mn-lt"/>
              <a:ea typeface="+mn-ea"/>
              <a:cs typeface="+mn-cs"/>
            </a:rPr>
            <a:t>減少により、（</a:t>
          </a:r>
          <a:r>
            <a:rPr kumimoji="1" lang="en-US" altLang="ja-JP" sz="1050">
              <a:solidFill>
                <a:schemeClr val="dk1"/>
              </a:solidFill>
              <a:effectLst/>
              <a:latin typeface="+mn-lt"/>
              <a:ea typeface="+mn-ea"/>
              <a:cs typeface="+mn-cs"/>
            </a:rPr>
            <a:t>B</a:t>
          </a:r>
          <a:r>
            <a:rPr kumimoji="1" lang="ja-JP" altLang="ja-JP" sz="1050">
              <a:solidFill>
                <a:schemeClr val="dk1"/>
              </a:solidFill>
              <a:effectLst/>
              <a:latin typeface="+mn-lt"/>
              <a:ea typeface="+mn-ea"/>
              <a:cs typeface="+mn-cs"/>
            </a:rPr>
            <a:t>）項目は減少となっている。</a:t>
          </a:r>
          <a:endParaRPr lang="ja-JP" altLang="ja-JP" sz="1050">
            <a:effectLst/>
          </a:endParaRPr>
        </a:p>
        <a:p>
          <a:r>
            <a:rPr kumimoji="1" lang="ja-JP" altLang="ja-JP" sz="1050">
              <a:solidFill>
                <a:schemeClr val="dk1"/>
              </a:solidFill>
              <a:effectLst/>
              <a:latin typeface="+mn-lt"/>
              <a:ea typeface="+mn-ea"/>
              <a:cs typeface="+mn-cs"/>
            </a:rPr>
            <a:t>　以上の結果から、将来負担比率は</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することとなった。</a:t>
          </a:r>
          <a:endParaRPr lang="ja-JP" altLang="ja-JP"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愛媛県内子町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・今年度においても、預金利子分の積み立てを行っている。</a:t>
          </a:r>
          <a:endParaRPr lang="ja-JP" altLang="ja-JP" sz="1600">
            <a:effectLst/>
          </a:endParaRPr>
        </a:p>
        <a:p>
          <a:r>
            <a:rPr kumimoji="1" lang="ja-JP" altLang="ja-JP" sz="1200">
              <a:solidFill>
                <a:schemeClr val="dk1"/>
              </a:solidFill>
              <a:effectLst/>
              <a:latin typeface="+mn-lt"/>
              <a:ea typeface="+mn-ea"/>
              <a:cs typeface="+mn-cs"/>
            </a:rPr>
            <a:t>・今後の財源不足に充当すべく財政調整基金への積立を行っている。</a:t>
          </a:r>
          <a:endParaRPr lang="ja-JP" altLang="ja-JP" sz="1600">
            <a:effectLst/>
          </a:endParaRPr>
        </a:p>
        <a:p>
          <a:r>
            <a:rPr kumimoji="1" lang="ja-JP" altLang="ja-JP" sz="1200">
              <a:solidFill>
                <a:schemeClr val="dk1"/>
              </a:solidFill>
              <a:effectLst/>
              <a:latin typeface="+mn-lt"/>
              <a:ea typeface="+mn-ea"/>
              <a:cs typeface="+mn-cs"/>
            </a:rPr>
            <a:t>・そのほかにも、各種目的基金への積立をおこなっているものもあり、それぞれの目的に充当していく予定である。</a:t>
          </a:r>
          <a:endParaRPr lang="ja-JP" altLang="ja-JP" sz="1600">
            <a:effectLst/>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・短期的にみると横ばい傾向であるが、合併後においては基金残高は増加傾向にある。</a:t>
          </a:r>
          <a:endParaRPr lang="ja-JP" altLang="ja-JP" sz="1600">
            <a:effectLst/>
          </a:endParaRPr>
        </a:p>
        <a:p>
          <a:r>
            <a:rPr kumimoji="1" lang="ja-JP" altLang="ja-JP" sz="1200">
              <a:solidFill>
                <a:schemeClr val="dk1"/>
              </a:solidFill>
              <a:effectLst/>
              <a:latin typeface="+mn-lt"/>
              <a:ea typeface="+mn-ea"/>
              <a:cs typeface="+mn-cs"/>
            </a:rPr>
            <a:t>・今後のことを考えると、</a:t>
          </a:r>
          <a:r>
            <a:rPr kumimoji="1" lang="ja-JP" altLang="en-US" sz="1200">
              <a:solidFill>
                <a:schemeClr val="dk1"/>
              </a:solidFill>
              <a:effectLst/>
              <a:latin typeface="+mn-lt"/>
              <a:ea typeface="+mn-ea"/>
              <a:cs typeface="+mn-cs"/>
            </a:rPr>
            <a:t>新型コロナウイルス感染症対応に対する予算や、</a:t>
          </a:r>
          <a:r>
            <a:rPr kumimoji="1" lang="ja-JP" altLang="ja-JP" sz="1200">
              <a:solidFill>
                <a:schemeClr val="dk1"/>
              </a:solidFill>
              <a:effectLst/>
              <a:latin typeface="+mn-lt"/>
              <a:ea typeface="+mn-ea"/>
              <a:cs typeface="+mn-cs"/>
            </a:rPr>
            <a:t>公共施設の老朽化に対応する予算として確保しておく必要があることから、長期的な視点に立って計画的に積立取り崩しを行っていく予定である。</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600">
            <a:effectLst/>
          </a:endParaRPr>
        </a:p>
        <a:p>
          <a:r>
            <a:rPr kumimoji="1" lang="ja-JP" altLang="ja-JP" sz="1200">
              <a:solidFill>
                <a:schemeClr val="dk1"/>
              </a:solidFill>
              <a:effectLst/>
              <a:latin typeface="+mn-lt"/>
              <a:ea typeface="+mn-ea"/>
              <a:cs typeface="+mn-cs"/>
            </a:rPr>
            <a:t>・公共施設整備基金：公共施設整備に要する財源に充てる。</a:t>
          </a:r>
          <a:endParaRPr lang="ja-JP" altLang="ja-JP" sz="1600">
            <a:effectLst/>
          </a:endParaRPr>
        </a:p>
        <a:p>
          <a:r>
            <a:rPr kumimoji="1" lang="ja-JP" altLang="ja-JP" sz="1200">
              <a:solidFill>
                <a:schemeClr val="dk1"/>
              </a:solidFill>
              <a:effectLst/>
              <a:latin typeface="+mn-lt"/>
              <a:ea typeface="+mn-ea"/>
              <a:cs typeface="+mn-cs"/>
            </a:rPr>
            <a:t>・地域福祉基金　　：地域の福祉の増進を図るために充てる財源。</a:t>
          </a:r>
          <a:endParaRPr lang="ja-JP" altLang="ja-JP" sz="1600">
            <a:effectLst/>
          </a:endParaRPr>
        </a:p>
        <a:p>
          <a:r>
            <a:rPr kumimoji="1" lang="ja-JP" altLang="ja-JP" sz="1200">
              <a:solidFill>
                <a:schemeClr val="dk1"/>
              </a:solidFill>
              <a:effectLst/>
              <a:latin typeface="+mn-lt"/>
              <a:ea typeface="+mn-ea"/>
              <a:cs typeface="+mn-cs"/>
            </a:rPr>
            <a:t>・一般廃棄物処理施設維持管理基金：所為施設の災害、老朽化等による大規模改修、解体に必要な財源としての基金。</a:t>
          </a:r>
          <a:endParaRPr lang="ja-JP" altLang="ja-JP" sz="1600">
            <a:effectLst/>
          </a:endParaRPr>
        </a:p>
        <a:p>
          <a:r>
            <a:rPr kumimoji="1" lang="ja-JP" altLang="ja-JP" sz="1200">
              <a:solidFill>
                <a:schemeClr val="dk1"/>
              </a:solidFill>
              <a:effectLst/>
              <a:latin typeface="+mn-lt"/>
              <a:ea typeface="+mn-ea"/>
              <a:cs typeface="+mn-cs"/>
            </a:rPr>
            <a:t>・いかざき小田川原っぱ基金：小田川流域の自然計画を保全し、再生・創造し子孫に引き継ぐための経費。</a:t>
          </a:r>
          <a:endParaRPr lang="ja-JP" altLang="ja-JP" sz="1600">
            <a:effectLst/>
          </a:endParaRPr>
        </a:p>
        <a:p>
          <a:r>
            <a:rPr kumimoji="1" lang="ja-JP" altLang="ja-JP" sz="1200">
              <a:solidFill>
                <a:schemeClr val="dk1"/>
              </a:solidFill>
              <a:effectLst/>
              <a:latin typeface="+mn-lt"/>
              <a:ea typeface="+mn-ea"/>
              <a:cs typeface="+mn-cs"/>
            </a:rPr>
            <a:t>・災害対策基金　　：災害の復旧に要する経費とその他災害に関連する経費の財源に充てる。</a:t>
          </a:r>
          <a:endParaRPr lang="ja-JP" altLang="ja-JP" sz="1600">
            <a:effectLst/>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・公共施設整備基金：翌年度以降の財源として、</a:t>
          </a:r>
          <a:r>
            <a:rPr kumimoji="1" lang="en-US" altLang="ja-JP" sz="1200">
              <a:solidFill>
                <a:schemeClr val="dk1"/>
              </a:solidFill>
              <a:effectLst/>
              <a:latin typeface="+mn-lt"/>
              <a:ea typeface="+mn-ea"/>
              <a:cs typeface="+mn-cs"/>
            </a:rPr>
            <a:t>70,000</a:t>
          </a:r>
          <a:r>
            <a:rPr kumimoji="1" lang="ja-JP" altLang="ja-JP" sz="1200">
              <a:solidFill>
                <a:schemeClr val="dk1"/>
              </a:solidFill>
              <a:effectLst/>
              <a:latin typeface="+mn-lt"/>
              <a:ea typeface="+mn-ea"/>
              <a:cs typeface="+mn-cs"/>
            </a:rPr>
            <a:t>千円を積み立てた。</a:t>
          </a:r>
          <a:endParaRPr lang="ja-JP" altLang="ja-JP" sz="1600">
            <a:effectLst/>
          </a:endParaRPr>
        </a:p>
        <a:p>
          <a:r>
            <a:rPr kumimoji="1" lang="ja-JP" altLang="ja-JP" sz="1200">
              <a:solidFill>
                <a:schemeClr val="dk1"/>
              </a:solidFill>
              <a:effectLst/>
              <a:latin typeface="+mn-lt"/>
              <a:ea typeface="+mn-ea"/>
              <a:cs typeface="+mn-cs"/>
            </a:rPr>
            <a:t>・地域福祉基金　　：寄附講座として</a:t>
          </a:r>
          <a:r>
            <a:rPr kumimoji="1" lang="en-US" altLang="ja-JP" sz="1200">
              <a:solidFill>
                <a:schemeClr val="dk1"/>
              </a:solidFill>
              <a:effectLst/>
              <a:latin typeface="+mn-lt"/>
              <a:ea typeface="+mn-ea"/>
              <a:cs typeface="+mn-cs"/>
            </a:rPr>
            <a:t>22,000</a:t>
          </a:r>
          <a:r>
            <a:rPr kumimoji="1" lang="ja-JP" altLang="ja-JP" sz="1200">
              <a:solidFill>
                <a:schemeClr val="dk1"/>
              </a:solidFill>
              <a:effectLst/>
              <a:latin typeface="+mn-lt"/>
              <a:ea typeface="+mn-ea"/>
              <a:cs typeface="+mn-cs"/>
            </a:rPr>
            <a:t>千円充当。</a:t>
          </a:r>
          <a:endParaRPr lang="ja-JP" altLang="ja-JP" sz="1600">
            <a:effectLst/>
          </a:endParaRPr>
        </a:p>
        <a:p>
          <a:r>
            <a:rPr kumimoji="1" lang="ja-JP" altLang="ja-JP" sz="1200">
              <a:solidFill>
                <a:schemeClr val="dk1"/>
              </a:solidFill>
              <a:effectLst/>
              <a:latin typeface="+mn-lt"/>
              <a:ea typeface="+mn-ea"/>
              <a:cs typeface="+mn-cs"/>
            </a:rPr>
            <a:t>・「エコロジータウン内子」ふるさと応援基金：ふるさと納税の寄附分を積み立てをし、経費となるものを取り崩し。</a:t>
          </a:r>
          <a:endParaRPr lang="ja-JP" altLang="ja-JP" sz="1600">
            <a:effectLst/>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・公共施設整備基金：防止行政無線戸別受信機、内子座耐震改修、自治会耐震改修など公共施設の安心安全に係る整備に充当予定。</a:t>
          </a:r>
          <a:endParaRPr lang="ja-JP" altLang="ja-JP" sz="1600">
            <a:effectLst/>
          </a:endParaRPr>
        </a:p>
        <a:p>
          <a:r>
            <a:rPr kumimoji="1" lang="ja-JP" altLang="ja-JP" sz="1200">
              <a:solidFill>
                <a:schemeClr val="dk1"/>
              </a:solidFill>
              <a:effectLst/>
              <a:latin typeface="+mn-lt"/>
              <a:ea typeface="+mn-ea"/>
              <a:cs typeface="+mn-cs"/>
            </a:rPr>
            <a:t>・地域福祉基金　　：寄附講座を継続することからも、その財源として取り崩しを行う。</a:t>
          </a:r>
          <a:endParaRPr lang="ja-JP" altLang="ja-JP" sz="1600">
            <a:effectLst/>
          </a:endParaRPr>
        </a:p>
        <a:p>
          <a:r>
            <a:rPr kumimoji="1" lang="ja-JP" altLang="ja-JP" sz="1200">
              <a:solidFill>
                <a:schemeClr val="dk1"/>
              </a:solidFill>
              <a:effectLst/>
              <a:latin typeface="+mn-lt"/>
              <a:ea typeface="+mn-ea"/>
              <a:cs typeface="+mn-cs"/>
            </a:rPr>
            <a:t>・その他の基金についても目的基金であり、条例の目的に即して充当していく予定である。</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・預金利子と翌年度以降の財源不足分への充当を考慮して、</a:t>
          </a:r>
          <a:r>
            <a:rPr kumimoji="1" lang="en-US" altLang="ja-JP" sz="1200">
              <a:solidFill>
                <a:schemeClr val="dk1"/>
              </a:solidFill>
              <a:effectLst/>
              <a:latin typeface="+mn-lt"/>
              <a:ea typeface="+mn-ea"/>
              <a:cs typeface="+mn-cs"/>
            </a:rPr>
            <a:t>85,500</a:t>
          </a:r>
          <a:r>
            <a:rPr kumimoji="1" lang="ja-JP" altLang="ja-JP" sz="1200">
              <a:solidFill>
                <a:schemeClr val="dk1"/>
              </a:solidFill>
              <a:effectLst/>
              <a:latin typeface="+mn-lt"/>
              <a:ea typeface="+mn-ea"/>
              <a:cs typeface="+mn-cs"/>
            </a:rPr>
            <a:t>千円積立を行った。</a:t>
          </a:r>
          <a:endParaRPr lang="ja-JP" altLang="ja-JP" sz="1600">
            <a:effectLst/>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・財政調整基金の残高は、近年の予算規模の１０％程度を維持している。</a:t>
          </a:r>
          <a:endParaRPr lang="ja-JP" altLang="ja-JP" sz="1600">
            <a:effectLst/>
          </a:endParaRPr>
        </a:p>
        <a:p>
          <a:r>
            <a:rPr kumimoji="1" lang="ja-JP" altLang="ja-JP" sz="1200">
              <a:solidFill>
                <a:schemeClr val="dk1"/>
              </a:solidFill>
              <a:effectLst/>
              <a:latin typeface="+mn-lt"/>
              <a:ea typeface="+mn-ea"/>
              <a:cs typeface="+mn-cs"/>
            </a:rPr>
            <a:t>・短期的には、増減するものの、中長期的には減少する見込みである。</a:t>
          </a:r>
          <a:endParaRPr lang="ja-JP" altLang="ja-JP" sz="1600">
            <a:effectLst/>
          </a:endParaRPr>
        </a:p>
        <a:p>
          <a:r>
            <a:rPr kumimoji="1" lang="ja-JP" altLang="ja-JP" sz="1200">
              <a:solidFill>
                <a:schemeClr val="dk1"/>
              </a:solidFill>
              <a:effectLst/>
              <a:latin typeface="+mn-lt"/>
              <a:ea typeface="+mn-ea"/>
              <a:cs typeface="+mn-cs"/>
            </a:rPr>
            <a:t>（新型</a:t>
          </a:r>
          <a:r>
            <a:rPr kumimoji="1" lang="ja-JP" altLang="en-US" sz="1200">
              <a:solidFill>
                <a:schemeClr val="dk1"/>
              </a:solidFill>
              <a:effectLst/>
              <a:latin typeface="+mn-lt"/>
              <a:ea typeface="+mn-ea"/>
              <a:cs typeface="+mn-cs"/>
            </a:rPr>
            <a:t>コロナウイルス</a:t>
          </a:r>
          <a:r>
            <a:rPr kumimoji="1" lang="ja-JP" altLang="ja-JP" sz="1200">
              <a:solidFill>
                <a:schemeClr val="dk1"/>
              </a:solidFill>
              <a:effectLst/>
              <a:latin typeface="+mn-lt"/>
              <a:ea typeface="+mn-ea"/>
              <a:cs typeface="+mn-cs"/>
            </a:rPr>
            <a:t>対策に要する経費など突発的に充当すべき事業もあることから、その財源として確保しておく必要があると考える。）</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第三セクター改革等推進債関係</a:t>
          </a:r>
          <a:r>
            <a:rPr kumimoji="1" lang="ja-JP" altLang="ja-JP" sz="1200">
              <a:solidFill>
                <a:schemeClr val="dk1"/>
              </a:solidFill>
              <a:effectLst/>
              <a:latin typeface="+mn-lt"/>
              <a:ea typeface="+mn-ea"/>
              <a:cs typeface="+mn-cs"/>
            </a:rPr>
            <a:t>として、</a:t>
          </a:r>
          <a:r>
            <a:rPr kumimoji="1" lang="en-US" altLang="ja-JP" sz="1200">
              <a:solidFill>
                <a:schemeClr val="dk1"/>
              </a:solidFill>
              <a:effectLst/>
              <a:latin typeface="+mn-lt"/>
              <a:ea typeface="+mn-ea"/>
              <a:cs typeface="+mn-cs"/>
            </a:rPr>
            <a:t>12,676</a:t>
          </a:r>
          <a:r>
            <a:rPr kumimoji="1" lang="ja-JP" altLang="ja-JP" sz="1200">
              <a:solidFill>
                <a:schemeClr val="dk1"/>
              </a:solidFill>
              <a:effectLst/>
              <a:latin typeface="+mn-lt"/>
              <a:ea typeface="+mn-ea"/>
              <a:cs typeface="+mn-cs"/>
            </a:rPr>
            <a:t>千円積み立てたことによる増加。</a:t>
          </a:r>
          <a:endParaRPr lang="ja-JP" altLang="ja-JP" sz="1600">
            <a:effectLst/>
          </a:endParaRPr>
        </a:p>
        <a:p>
          <a:r>
            <a:rPr kumimoji="1" lang="ja-JP" altLang="ja-JP" sz="1200">
              <a:solidFill>
                <a:schemeClr val="dk1"/>
              </a:solidFill>
              <a:effectLst/>
              <a:latin typeface="+mn-lt"/>
              <a:ea typeface="+mn-ea"/>
              <a:cs typeface="+mn-cs"/>
            </a:rPr>
            <a:t>・また基金運用利益として</a:t>
          </a:r>
          <a:r>
            <a:rPr kumimoji="1" lang="en-US" altLang="ja-JP" sz="1200">
              <a:solidFill>
                <a:schemeClr val="dk1"/>
              </a:solidFill>
              <a:effectLst/>
              <a:latin typeface="+mn-lt"/>
              <a:ea typeface="+mn-ea"/>
              <a:cs typeface="+mn-cs"/>
            </a:rPr>
            <a:t>253</a:t>
          </a:r>
          <a:r>
            <a:rPr kumimoji="1" lang="ja-JP" altLang="ja-JP" sz="1200">
              <a:solidFill>
                <a:schemeClr val="dk1"/>
              </a:solidFill>
              <a:effectLst/>
              <a:latin typeface="+mn-lt"/>
              <a:ea typeface="+mn-ea"/>
              <a:cs typeface="+mn-cs"/>
            </a:rPr>
            <a:t>千円の調整を行っている。</a:t>
          </a:r>
          <a:endParaRPr lang="ja-JP" altLang="ja-JP" sz="1600">
            <a:effectLst/>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・地方債の償還計画を踏まえて対応したい。</a:t>
          </a:r>
          <a:endParaRPr lang="ja-JP" altLang="ja-JP" sz="1600">
            <a:effectLst/>
          </a:endParaRPr>
        </a:p>
        <a:p>
          <a:r>
            <a:rPr kumimoji="1" lang="ja-JP" altLang="ja-JP" sz="1200">
              <a:solidFill>
                <a:schemeClr val="dk1"/>
              </a:solidFill>
              <a:effectLst/>
              <a:latin typeface="+mn-lt"/>
              <a:ea typeface="+mn-ea"/>
              <a:cs typeface="+mn-cs"/>
            </a:rPr>
            <a:t>・近年の年間償還額は</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億円程度とピークを過ぎているものの、多額の償還金を必要としていることから積み立てを計画的に行っていく予定である。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16,056
15,996
299.43
12,701,511
12,233,091
361,963
6,613,454
7,997,906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a:solidFill>
                <a:schemeClr val="dk1"/>
              </a:solidFill>
              <a:effectLst/>
              <a:latin typeface="+mn-lt"/>
              <a:ea typeface="+mn-ea"/>
              <a:cs typeface="+mn-cs"/>
            </a:rPr>
            <a:t>内子運動公園管理事務等の改修や内子東自治センターの耐震補強など大規模工事の支出があったことから、有形固定資産額は前年度に比べて</a:t>
          </a:r>
          <a:r>
            <a:rPr lang="en-US" altLang="ja-JP" sz="900">
              <a:solidFill>
                <a:schemeClr val="dk1"/>
              </a:solidFill>
              <a:effectLst/>
              <a:latin typeface="+mn-lt"/>
              <a:ea typeface="+mn-ea"/>
              <a:cs typeface="+mn-cs"/>
            </a:rPr>
            <a:t>979</a:t>
          </a:r>
          <a:r>
            <a:rPr lang="ja-JP" altLang="en-US" sz="900">
              <a:solidFill>
                <a:schemeClr val="dk1"/>
              </a:solidFill>
              <a:effectLst/>
              <a:latin typeface="+mn-lt"/>
              <a:ea typeface="+mn-ea"/>
              <a:cs typeface="+mn-cs"/>
            </a:rPr>
            <a:t>百万円</a:t>
          </a:r>
          <a:r>
            <a:rPr lang="en-US" altLang="ja-JP" sz="900">
              <a:solidFill>
                <a:schemeClr val="dk1"/>
              </a:solidFill>
              <a:effectLst/>
              <a:latin typeface="+mn-lt"/>
              <a:ea typeface="+mn-ea"/>
              <a:cs typeface="+mn-cs"/>
            </a:rPr>
            <a:t>(0.7%)</a:t>
          </a:r>
          <a:r>
            <a:rPr lang="ja-JP" altLang="en-US" sz="900">
              <a:solidFill>
                <a:schemeClr val="dk1"/>
              </a:solidFill>
              <a:effectLst/>
              <a:latin typeface="+mn-lt"/>
              <a:ea typeface="+mn-ea"/>
              <a:cs typeface="+mn-cs"/>
            </a:rPr>
            <a:t>増加しています。減価償却累計額は既存資産が耐用年数を迎えるか、除却・売却するまで一定額増加し続けるため、資産の更新や除却・売却を行わない限り、有形固定資産減価償却率は年々増加し続けます。科目別にみると建物や道路、橋梁などの老朽化が進んでいることが分かり、計画的に長寿命化対策を図っていく必要があるといえる。</a:t>
          </a:r>
          <a:endParaRPr lang="en-US" altLang="ja-JP" sz="900">
            <a:solidFill>
              <a:schemeClr val="dk1"/>
            </a:solidFill>
            <a:effectLst/>
            <a:latin typeface="+mn-lt"/>
            <a:ea typeface="+mn-ea"/>
            <a:cs typeface="+mn-cs"/>
          </a:endParaRPr>
        </a:p>
        <a:p>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53467</xdr:rowOff>
    </xdr:to>
    <xdr:cxnSp macro="">
      <xdr:nvCxnSpPr>
        <xdr:cNvPr id="73" name="直線コネクタ 72"/>
        <xdr:cNvCxnSpPr/>
      </xdr:nvCxnSpPr>
      <xdr:spPr>
        <a:xfrm flipV="1">
          <a:off x="4760595" y="4608957"/>
          <a:ext cx="127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74" name="有形固定資産減価償却率最小値テキスト"/>
        <xdr:cNvSpPr txBox="1"/>
      </xdr:nvSpPr>
      <xdr:spPr>
        <a:xfrm>
          <a:off x="4813300" y="5886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75" name="直線コネクタ 74"/>
        <xdr:cNvCxnSpPr/>
      </xdr:nvCxnSpPr>
      <xdr:spPr>
        <a:xfrm>
          <a:off x="4673600" y="5882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6" name="有形固定資産減価償却率最大値テキスト"/>
        <xdr:cNvSpPr txBox="1"/>
      </xdr:nvSpPr>
      <xdr:spPr>
        <a:xfrm>
          <a:off x="4813300" y="4384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7" name="直線コネクタ 76"/>
        <xdr:cNvCxnSpPr/>
      </xdr:nvCxnSpPr>
      <xdr:spPr>
        <a:xfrm>
          <a:off x="4673600" y="460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10050</xdr:rowOff>
    </xdr:from>
    <xdr:ext cx="405111" cy="259045"/>
    <xdr:sp macro="" textlink="">
      <xdr:nvSpPr>
        <xdr:cNvPr id="78" name="有形固定資産減価償却率平均値テキスト"/>
        <xdr:cNvSpPr txBox="1"/>
      </xdr:nvSpPr>
      <xdr:spPr>
        <a:xfrm>
          <a:off x="4813300" y="532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158623</xdr:rowOff>
    </xdr:from>
    <xdr:to>
      <xdr:col>23</xdr:col>
      <xdr:colOff>136525</xdr:colOff>
      <xdr:row>32</xdr:row>
      <xdr:rowOff>88773</xdr:rowOff>
    </xdr:to>
    <xdr:sp macro="" textlink="">
      <xdr:nvSpPr>
        <xdr:cNvPr id="79" name="フローチャート: 判断 78"/>
        <xdr:cNvSpPr/>
      </xdr:nvSpPr>
      <xdr:spPr>
        <a:xfrm>
          <a:off x="4711700" y="54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141351</xdr:rowOff>
    </xdr:from>
    <xdr:to>
      <xdr:col>19</xdr:col>
      <xdr:colOff>187325</xdr:colOff>
      <xdr:row>32</xdr:row>
      <xdr:rowOff>71501</xdr:rowOff>
    </xdr:to>
    <xdr:sp macro="" textlink="">
      <xdr:nvSpPr>
        <xdr:cNvPr id="80" name="フローチャート: 判断 79"/>
        <xdr:cNvSpPr/>
      </xdr:nvSpPr>
      <xdr:spPr>
        <a:xfrm>
          <a:off x="4000500" y="545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98171</xdr:rowOff>
    </xdr:from>
    <xdr:to>
      <xdr:col>15</xdr:col>
      <xdr:colOff>187325</xdr:colOff>
      <xdr:row>32</xdr:row>
      <xdr:rowOff>28321</xdr:rowOff>
    </xdr:to>
    <xdr:sp macro="" textlink="">
      <xdr:nvSpPr>
        <xdr:cNvPr id="81" name="フローチャート: 判断 80"/>
        <xdr:cNvSpPr/>
      </xdr:nvSpPr>
      <xdr:spPr>
        <a:xfrm>
          <a:off x="3238500" y="541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82" name="フローチャート: 判断 81"/>
        <xdr:cNvSpPr/>
      </xdr:nvSpPr>
      <xdr:spPr>
        <a:xfrm>
          <a:off x="2476500" y="536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114173</xdr:rowOff>
    </xdr:from>
    <xdr:to>
      <xdr:col>7</xdr:col>
      <xdr:colOff>187325</xdr:colOff>
      <xdr:row>31</xdr:row>
      <xdr:rowOff>44323</xdr:rowOff>
    </xdr:to>
    <xdr:sp macro="" textlink="">
      <xdr:nvSpPr>
        <xdr:cNvPr id="83" name="フローチャート: 判断 82"/>
        <xdr:cNvSpPr/>
      </xdr:nvSpPr>
      <xdr:spPr>
        <a:xfrm>
          <a:off x="1714500" y="525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133985</xdr:rowOff>
    </xdr:from>
    <xdr:to>
      <xdr:col>23</xdr:col>
      <xdr:colOff>136525</xdr:colOff>
      <xdr:row>33</xdr:row>
      <xdr:rowOff>64135</xdr:rowOff>
    </xdr:to>
    <xdr:sp macro="" textlink="">
      <xdr:nvSpPr>
        <xdr:cNvPr id="89" name="楕円 88"/>
        <xdr:cNvSpPr/>
      </xdr:nvSpPr>
      <xdr:spPr>
        <a:xfrm>
          <a:off x="4711700" y="56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112412</xdr:rowOff>
    </xdr:from>
    <xdr:ext cx="405111" cy="259045"/>
    <xdr:sp macro="" textlink="">
      <xdr:nvSpPr>
        <xdr:cNvPr id="90" name="有形固定資産減価償却率該当値テキスト"/>
        <xdr:cNvSpPr txBox="1"/>
      </xdr:nvSpPr>
      <xdr:spPr>
        <a:xfrm>
          <a:off x="4813300" y="559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64897</xdr:rowOff>
    </xdr:from>
    <xdr:to>
      <xdr:col>19</xdr:col>
      <xdr:colOff>187325</xdr:colOff>
      <xdr:row>32</xdr:row>
      <xdr:rowOff>166497</xdr:rowOff>
    </xdr:to>
    <xdr:sp macro="" textlink="">
      <xdr:nvSpPr>
        <xdr:cNvPr id="91" name="楕円 90"/>
        <xdr:cNvSpPr/>
      </xdr:nvSpPr>
      <xdr:spPr>
        <a:xfrm>
          <a:off x="4000500" y="55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115697</xdr:rowOff>
    </xdr:from>
    <xdr:to>
      <xdr:col>23</xdr:col>
      <xdr:colOff>85725</xdr:colOff>
      <xdr:row>33</xdr:row>
      <xdr:rowOff>13335</xdr:rowOff>
    </xdr:to>
    <xdr:cxnSp macro="">
      <xdr:nvCxnSpPr>
        <xdr:cNvPr id="92" name="直線コネクタ 91"/>
        <xdr:cNvCxnSpPr/>
      </xdr:nvCxnSpPr>
      <xdr:spPr>
        <a:xfrm>
          <a:off x="4051300" y="5602097"/>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167259</xdr:rowOff>
    </xdr:from>
    <xdr:to>
      <xdr:col>15</xdr:col>
      <xdr:colOff>187325</xdr:colOff>
      <xdr:row>32</xdr:row>
      <xdr:rowOff>97409</xdr:rowOff>
    </xdr:to>
    <xdr:sp macro="" textlink="">
      <xdr:nvSpPr>
        <xdr:cNvPr id="93" name="楕円 92"/>
        <xdr:cNvSpPr/>
      </xdr:nvSpPr>
      <xdr:spPr>
        <a:xfrm>
          <a:off x="3238500" y="54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46609</xdr:rowOff>
    </xdr:from>
    <xdr:to>
      <xdr:col>19</xdr:col>
      <xdr:colOff>136525</xdr:colOff>
      <xdr:row>32</xdr:row>
      <xdr:rowOff>115697</xdr:rowOff>
    </xdr:to>
    <xdr:cxnSp macro="">
      <xdr:nvCxnSpPr>
        <xdr:cNvPr id="94" name="直線コネクタ 93"/>
        <xdr:cNvCxnSpPr/>
      </xdr:nvCxnSpPr>
      <xdr:spPr>
        <a:xfrm>
          <a:off x="3289300" y="5533009"/>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102489</xdr:rowOff>
    </xdr:from>
    <xdr:to>
      <xdr:col>11</xdr:col>
      <xdr:colOff>187325</xdr:colOff>
      <xdr:row>32</xdr:row>
      <xdr:rowOff>32639</xdr:rowOff>
    </xdr:to>
    <xdr:sp macro="" textlink="">
      <xdr:nvSpPr>
        <xdr:cNvPr id="95" name="楕円 94"/>
        <xdr:cNvSpPr/>
      </xdr:nvSpPr>
      <xdr:spPr>
        <a:xfrm>
          <a:off x="2476500" y="54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153289</xdr:rowOff>
    </xdr:from>
    <xdr:to>
      <xdr:col>15</xdr:col>
      <xdr:colOff>136525</xdr:colOff>
      <xdr:row>32</xdr:row>
      <xdr:rowOff>46609</xdr:rowOff>
    </xdr:to>
    <xdr:cxnSp macro="">
      <xdr:nvCxnSpPr>
        <xdr:cNvPr id="96" name="直線コネクタ 95"/>
        <xdr:cNvCxnSpPr/>
      </xdr:nvCxnSpPr>
      <xdr:spPr>
        <a:xfrm>
          <a:off x="2527300" y="5468239"/>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79629</xdr:rowOff>
    </xdr:from>
    <xdr:to>
      <xdr:col>7</xdr:col>
      <xdr:colOff>187325</xdr:colOff>
      <xdr:row>31</xdr:row>
      <xdr:rowOff>9779</xdr:rowOff>
    </xdr:to>
    <xdr:sp macro="" textlink="">
      <xdr:nvSpPr>
        <xdr:cNvPr id="97" name="楕円 96"/>
        <xdr:cNvSpPr/>
      </xdr:nvSpPr>
      <xdr:spPr>
        <a:xfrm>
          <a:off x="1714500" y="522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130429</xdr:rowOff>
    </xdr:from>
    <xdr:to>
      <xdr:col>11</xdr:col>
      <xdr:colOff>136525</xdr:colOff>
      <xdr:row>31</xdr:row>
      <xdr:rowOff>153289</xdr:rowOff>
    </xdr:to>
    <xdr:cxnSp macro="">
      <xdr:nvCxnSpPr>
        <xdr:cNvPr id="98" name="直線コネクタ 97"/>
        <xdr:cNvCxnSpPr/>
      </xdr:nvCxnSpPr>
      <xdr:spPr>
        <a:xfrm>
          <a:off x="1765300" y="5273929"/>
          <a:ext cx="762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88028</xdr:rowOff>
    </xdr:from>
    <xdr:ext cx="405111" cy="259045"/>
    <xdr:sp macro="" textlink="">
      <xdr:nvSpPr>
        <xdr:cNvPr id="99" name="n_1aveValue有形固定資産減価償却率"/>
        <xdr:cNvSpPr txBox="1"/>
      </xdr:nvSpPr>
      <xdr:spPr>
        <a:xfrm>
          <a:off x="3836044" y="5231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44848</xdr:rowOff>
    </xdr:from>
    <xdr:ext cx="405111" cy="259045"/>
    <xdr:sp macro="" textlink="">
      <xdr:nvSpPr>
        <xdr:cNvPr id="100" name="n_2aveValue有形固定資産減価償却率"/>
        <xdr:cNvSpPr txBox="1"/>
      </xdr:nvSpPr>
      <xdr:spPr>
        <a:xfrm>
          <a:off x="3086744" y="518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101" name="n_3aveValue有形固定資産減価償却率"/>
        <xdr:cNvSpPr txBox="1"/>
      </xdr:nvSpPr>
      <xdr:spPr>
        <a:xfrm>
          <a:off x="2324744" y="5140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35450</xdr:rowOff>
    </xdr:from>
    <xdr:ext cx="405111" cy="259045"/>
    <xdr:sp macro="" textlink="">
      <xdr:nvSpPr>
        <xdr:cNvPr id="102" name="n_4aveValue有形固定資産減価償却率"/>
        <xdr:cNvSpPr txBox="1"/>
      </xdr:nvSpPr>
      <xdr:spPr>
        <a:xfrm>
          <a:off x="1562744" y="5350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157624</xdr:rowOff>
    </xdr:from>
    <xdr:ext cx="405111" cy="259045"/>
    <xdr:sp macro="" textlink="">
      <xdr:nvSpPr>
        <xdr:cNvPr id="103" name="n_1mainValue有形固定資産減価償却率"/>
        <xdr:cNvSpPr txBox="1"/>
      </xdr:nvSpPr>
      <xdr:spPr>
        <a:xfrm>
          <a:off x="3836044" y="564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88536</xdr:rowOff>
    </xdr:from>
    <xdr:ext cx="405111" cy="259045"/>
    <xdr:sp macro="" textlink="">
      <xdr:nvSpPr>
        <xdr:cNvPr id="104" name="n_2mainValue有形固定資産減価償却率"/>
        <xdr:cNvSpPr txBox="1"/>
      </xdr:nvSpPr>
      <xdr:spPr>
        <a:xfrm>
          <a:off x="3086744" y="5574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23766</xdr:rowOff>
    </xdr:from>
    <xdr:ext cx="405111" cy="259045"/>
    <xdr:sp macro="" textlink="">
      <xdr:nvSpPr>
        <xdr:cNvPr id="105" name="n_3mainValue有形固定資産減価償却率"/>
        <xdr:cNvSpPr txBox="1"/>
      </xdr:nvSpPr>
      <xdr:spPr>
        <a:xfrm>
          <a:off x="2324744" y="551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26306</xdr:rowOff>
    </xdr:from>
    <xdr:ext cx="405111" cy="259045"/>
    <xdr:sp macro="" textlink="">
      <xdr:nvSpPr>
        <xdr:cNvPr id="106" name="n_4mainValue有形固定資産減価償却率"/>
        <xdr:cNvSpPr txBox="1"/>
      </xdr:nvSpPr>
      <xdr:spPr>
        <a:xfrm>
          <a:off x="1562744" y="4998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900">
              <a:solidFill>
                <a:schemeClr val="dk1"/>
              </a:solidFill>
              <a:effectLst/>
              <a:latin typeface="+mn-lt"/>
              <a:ea typeface="+mn-ea"/>
              <a:cs typeface="+mn-cs"/>
            </a:rPr>
            <a:t>令和</a:t>
          </a:r>
          <a:r>
            <a:rPr lang="ja-JP" altLang="en-US" sz="900">
              <a:solidFill>
                <a:schemeClr val="dk1"/>
              </a:solidFill>
              <a:effectLst/>
              <a:latin typeface="+mn-lt"/>
              <a:ea typeface="+mn-ea"/>
              <a:cs typeface="+mn-cs"/>
            </a:rPr>
            <a:t>２</a:t>
          </a:r>
          <a:r>
            <a:rPr lang="ja-JP" altLang="ja-JP" sz="900">
              <a:solidFill>
                <a:schemeClr val="dk1"/>
              </a:solidFill>
              <a:effectLst/>
              <a:latin typeface="+mn-lt"/>
              <a:ea typeface="+mn-ea"/>
              <a:cs typeface="+mn-cs"/>
            </a:rPr>
            <a:t>年度は、類似団体内平均値と比較して</a:t>
          </a:r>
          <a:r>
            <a:rPr lang="en-US" altLang="ja-JP" sz="900">
              <a:solidFill>
                <a:schemeClr val="dk1"/>
              </a:solidFill>
              <a:effectLst/>
              <a:latin typeface="+mn-lt"/>
              <a:ea typeface="+mn-ea"/>
              <a:cs typeface="+mn-cs"/>
            </a:rPr>
            <a:t>325.2%</a:t>
          </a:r>
          <a:r>
            <a:rPr lang="ja-JP" altLang="ja-JP" sz="900">
              <a:solidFill>
                <a:schemeClr val="dk1"/>
              </a:solidFill>
              <a:effectLst/>
              <a:latin typeface="+mn-lt"/>
              <a:ea typeface="+mn-ea"/>
              <a:cs typeface="+mn-cs"/>
            </a:rPr>
            <a:t>低く、債務償還能力が 平均より高いといえる。有形固定資産減価償却率が令和</a:t>
          </a:r>
          <a:r>
            <a:rPr lang="ja-JP" altLang="en-US" sz="900">
              <a:solidFill>
                <a:schemeClr val="dk1"/>
              </a:solidFill>
              <a:effectLst/>
              <a:latin typeface="+mn-lt"/>
              <a:ea typeface="+mn-ea"/>
              <a:cs typeface="+mn-cs"/>
            </a:rPr>
            <a:t>２</a:t>
          </a:r>
          <a:r>
            <a:rPr lang="ja-JP" altLang="ja-JP" sz="900">
              <a:solidFill>
                <a:schemeClr val="dk1"/>
              </a:solidFill>
              <a:effectLst/>
              <a:latin typeface="+mn-lt"/>
              <a:ea typeface="+mn-ea"/>
              <a:cs typeface="+mn-cs"/>
            </a:rPr>
            <a:t>年度で</a:t>
          </a:r>
          <a:r>
            <a:rPr lang="en-US" altLang="ja-JP" sz="900">
              <a:solidFill>
                <a:schemeClr val="dk1"/>
              </a:solidFill>
              <a:effectLst/>
              <a:latin typeface="+mn-lt"/>
              <a:ea typeface="+mn-ea"/>
              <a:cs typeface="+mn-cs"/>
            </a:rPr>
            <a:t>64.5% </a:t>
          </a:r>
          <a:r>
            <a:rPr lang="ja-JP" altLang="ja-JP" sz="900">
              <a:solidFill>
                <a:schemeClr val="dk1"/>
              </a:solidFill>
              <a:effectLst/>
              <a:latin typeface="+mn-lt"/>
              <a:ea typeface="+mn-ea"/>
              <a:cs typeface="+mn-cs"/>
            </a:rPr>
            <a:t>と類似団体内平均値と比べて</a:t>
          </a:r>
          <a:r>
            <a:rPr lang="en-US" altLang="ja-JP" sz="900">
              <a:solidFill>
                <a:schemeClr val="dk1"/>
              </a:solidFill>
              <a:effectLst/>
              <a:latin typeface="+mn-lt"/>
              <a:ea typeface="+mn-ea"/>
              <a:cs typeface="+mn-cs"/>
            </a:rPr>
            <a:t>3.4%</a:t>
          </a:r>
          <a:r>
            <a:rPr lang="ja-JP" altLang="ja-JP" sz="900">
              <a:solidFill>
                <a:schemeClr val="dk1"/>
              </a:solidFill>
              <a:effectLst/>
              <a:latin typeface="+mn-lt"/>
              <a:ea typeface="+mn-ea"/>
              <a:cs typeface="+mn-cs"/>
            </a:rPr>
            <a:t>高く老朽化が進んでいる施設が多い状況であり、今後施設の更新が増えることが予想される。それに伴い起債の発行額が増加することが予想される。適切な起債管理を行うため、施設の更新を計画的に行う必要がある。</a:t>
          </a:r>
          <a:endParaRPr lang="ja-JP" altLang="ja-JP" sz="9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3" name="直線コネクタ 122"/>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4" name="テキスト ボックス 123"/>
        <xdr:cNvSpPr txBox="1"/>
      </xdr:nvSpPr>
      <xdr:spPr>
        <a:xfrm>
          <a:off x="10828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5" name="直線コネクタ 124"/>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6" name="テキスト ボックス 125"/>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7" name="直線コネクタ 126"/>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8" name="テキスト ボックス 127"/>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9" name="直線コネクタ 128"/>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30" name="テキスト ボックス 129"/>
        <xdr:cNvSpPr txBox="1"/>
      </xdr:nvSpPr>
      <xdr:spPr>
        <a:xfrm>
          <a:off x="10828811" y="45194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136576</xdr:rowOff>
    </xdr:from>
    <xdr:to>
      <xdr:col>76</xdr:col>
      <xdr:colOff>21589</xdr:colOff>
      <xdr:row>35</xdr:row>
      <xdr:rowOff>8966</xdr:rowOff>
    </xdr:to>
    <xdr:cxnSp macro="">
      <xdr:nvCxnSpPr>
        <xdr:cNvPr id="134" name="直線コネクタ 133"/>
        <xdr:cNvCxnSpPr/>
      </xdr:nvCxnSpPr>
      <xdr:spPr>
        <a:xfrm flipV="1">
          <a:off x="14793595" y="4594276"/>
          <a:ext cx="1269" cy="14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12793</xdr:rowOff>
    </xdr:from>
    <xdr:ext cx="469744" cy="259045"/>
    <xdr:sp macro="" textlink="">
      <xdr:nvSpPr>
        <xdr:cNvPr id="135" name="債務償還比率最小値テキスト"/>
        <xdr:cNvSpPr txBox="1"/>
      </xdr:nvSpPr>
      <xdr:spPr>
        <a:xfrm>
          <a:off x="14846300" y="601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8966</xdr:rowOff>
    </xdr:from>
    <xdr:to>
      <xdr:col>76</xdr:col>
      <xdr:colOff>111125</xdr:colOff>
      <xdr:row>35</xdr:row>
      <xdr:rowOff>8966</xdr:rowOff>
    </xdr:to>
    <xdr:cxnSp macro="">
      <xdr:nvCxnSpPr>
        <xdr:cNvPr id="136" name="直線コネクタ 135"/>
        <xdr:cNvCxnSpPr/>
      </xdr:nvCxnSpPr>
      <xdr:spPr>
        <a:xfrm>
          <a:off x="14706600" y="600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83253</xdr:rowOff>
    </xdr:from>
    <xdr:ext cx="469744" cy="259045"/>
    <xdr:sp macro="" textlink="">
      <xdr:nvSpPr>
        <xdr:cNvPr id="137" name="債務償還比率最大値テキスト"/>
        <xdr:cNvSpPr txBox="1"/>
      </xdr:nvSpPr>
      <xdr:spPr>
        <a:xfrm>
          <a:off x="14846300" y="436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136576</xdr:rowOff>
    </xdr:from>
    <xdr:to>
      <xdr:col>76</xdr:col>
      <xdr:colOff>111125</xdr:colOff>
      <xdr:row>26</xdr:row>
      <xdr:rowOff>136576</xdr:rowOff>
    </xdr:to>
    <xdr:cxnSp macro="">
      <xdr:nvCxnSpPr>
        <xdr:cNvPr id="138" name="直線コネクタ 137"/>
        <xdr:cNvCxnSpPr/>
      </xdr:nvCxnSpPr>
      <xdr:spPr>
        <a:xfrm>
          <a:off x="14706600" y="459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80510</xdr:rowOff>
    </xdr:from>
    <xdr:ext cx="469744" cy="259045"/>
    <xdr:sp macro="" textlink="">
      <xdr:nvSpPr>
        <xdr:cNvPr id="139" name="債務償還比率平均値テキスト"/>
        <xdr:cNvSpPr txBox="1"/>
      </xdr:nvSpPr>
      <xdr:spPr>
        <a:xfrm>
          <a:off x="14846300" y="522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102083</xdr:rowOff>
    </xdr:from>
    <xdr:to>
      <xdr:col>76</xdr:col>
      <xdr:colOff>73025</xdr:colOff>
      <xdr:row>31</xdr:row>
      <xdr:rowOff>32233</xdr:rowOff>
    </xdr:to>
    <xdr:sp macro="" textlink="">
      <xdr:nvSpPr>
        <xdr:cNvPr id="140" name="フローチャート: 判断 139"/>
        <xdr:cNvSpPr/>
      </xdr:nvSpPr>
      <xdr:spPr>
        <a:xfrm>
          <a:off x="14744700" y="524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138354</xdr:rowOff>
    </xdr:from>
    <xdr:to>
      <xdr:col>72</xdr:col>
      <xdr:colOff>123825</xdr:colOff>
      <xdr:row>31</xdr:row>
      <xdr:rowOff>68504</xdr:rowOff>
    </xdr:to>
    <xdr:sp macro="" textlink="">
      <xdr:nvSpPr>
        <xdr:cNvPr id="141" name="フローチャート: 判断 140"/>
        <xdr:cNvSpPr/>
      </xdr:nvSpPr>
      <xdr:spPr>
        <a:xfrm>
          <a:off x="14033500" y="528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151092</xdr:rowOff>
    </xdr:from>
    <xdr:to>
      <xdr:col>68</xdr:col>
      <xdr:colOff>123825</xdr:colOff>
      <xdr:row>31</xdr:row>
      <xdr:rowOff>81242</xdr:rowOff>
    </xdr:to>
    <xdr:sp macro="" textlink="">
      <xdr:nvSpPr>
        <xdr:cNvPr id="142" name="フローチャート: 判断 141"/>
        <xdr:cNvSpPr/>
      </xdr:nvSpPr>
      <xdr:spPr>
        <a:xfrm>
          <a:off x="13271500" y="5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132956</xdr:rowOff>
    </xdr:from>
    <xdr:to>
      <xdr:col>64</xdr:col>
      <xdr:colOff>123825</xdr:colOff>
      <xdr:row>31</xdr:row>
      <xdr:rowOff>63106</xdr:rowOff>
    </xdr:to>
    <xdr:sp macro="" textlink="">
      <xdr:nvSpPr>
        <xdr:cNvPr id="143" name="フローチャート: 判断 142"/>
        <xdr:cNvSpPr/>
      </xdr:nvSpPr>
      <xdr:spPr>
        <a:xfrm>
          <a:off x="12509500" y="527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148285</xdr:rowOff>
    </xdr:from>
    <xdr:to>
      <xdr:col>60</xdr:col>
      <xdr:colOff>123825</xdr:colOff>
      <xdr:row>31</xdr:row>
      <xdr:rowOff>78435</xdr:rowOff>
    </xdr:to>
    <xdr:sp macro="" textlink="">
      <xdr:nvSpPr>
        <xdr:cNvPr id="144" name="フローチャート: 判断 143"/>
        <xdr:cNvSpPr/>
      </xdr:nvSpPr>
      <xdr:spPr>
        <a:xfrm>
          <a:off x="11747500" y="529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85776</xdr:rowOff>
    </xdr:from>
    <xdr:to>
      <xdr:col>76</xdr:col>
      <xdr:colOff>73025</xdr:colOff>
      <xdr:row>27</xdr:row>
      <xdr:rowOff>15926</xdr:rowOff>
    </xdr:to>
    <xdr:sp macro="" textlink="">
      <xdr:nvSpPr>
        <xdr:cNvPr id="150" name="楕円 149"/>
        <xdr:cNvSpPr/>
      </xdr:nvSpPr>
      <xdr:spPr>
        <a:xfrm>
          <a:off x="14744700" y="454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38803</xdr:rowOff>
    </xdr:from>
    <xdr:ext cx="469744" cy="259045"/>
    <xdr:sp macro="" textlink="">
      <xdr:nvSpPr>
        <xdr:cNvPr id="151" name="債務償還比率該当値テキスト"/>
        <xdr:cNvSpPr txBox="1"/>
      </xdr:nvSpPr>
      <xdr:spPr>
        <a:xfrm>
          <a:off x="14846300" y="449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113195</xdr:rowOff>
    </xdr:from>
    <xdr:to>
      <xdr:col>72</xdr:col>
      <xdr:colOff>123825</xdr:colOff>
      <xdr:row>27</xdr:row>
      <xdr:rowOff>43345</xdr:rowOff>
    </xdr:to>
    <xdr:sp macro="" textlink="">
      <xdr:nvSpPr>
        <xdr:cNvPr id="152" name="楕円 151"/>
        <xdr:cNvSpPr/>
      </xdr:nvSpPr>
      <xdr:spPr>
        <a:xfrm>
          <a:off x="14033500" y="45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136576</xdr:rowOff>
    </xdr:from>
    <xdr:to>
      <xdr:col>76</xdr:col>
      <xdr:colOff>22225</xdr:colOff>
      <xdr:row>26</xdr:row>
      <xdr:rowOff>163995</xdr:rowOff>
    </xdr:to>
    <xdr:cxnSp macro="">
      <xdr:nvCxnSpPr>
        <xdr:cNvPr id="153" name="直線コネクタ 152"/>
        <xdr:cNvCxnSpPr/>
      </xdr:nvCxnSpPr>
      <xdr:spPr>
        <a:xfrm flipV="1">
          <a:off x="14084300" y="4594276"/>
          <a:ext cx="711200" cy="2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170409</xdr:rowOff>
    </xdr:from>
    <xdr:to>
      <xdr:col>68</xdr:col>
      <xdr:colOff>123825</xdr:colOff>
      <xdr:row>27</xdr:row>
      <xdr:rowOff>100559</xdr:rowOff>
    </xdr:to>
    <xdr:sp macro="" textlink="">
      <xdr:nvSpPr>
        <xdr:cNvPr id="154" name="楕円 153"/>
        <xdr:cNvSpPr/>
      </xdr:nvSpPr>
      <xdr:spPr>
        <a:xfrm>
          <a:off x="13271500" y="462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163995</xdr:rowOff>
    </xdr:from>
    <xdr:to>
      <xdr:col>72</xdr:col>
      <xdr:colOff>73025</xdr:colOff>
      <xdr:row>27</xdr:row>
      <xdr:rowOff>49759</xdr:rowOff>
    </xdr:to>
    <xdr:cxnSp macro="">
      <xdr:nvCxnSpPr>
        <xdr:cNvPr id="155" name="直線コネクタ 154"/>
        <xdr:cNvCxnSpPr/>
      </xdr:nvCxnSpPr>
      <xdr:spPr>
        <a:xfrm flipV="1">
          <a:off x="13322300" y="4621695"/>
          <a:ext cx="762000" cy="5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162420</xdr:rowOff>
    </xdr:from>
    <xdr:to>
      <xdr:col>64</xdr:col>
      <xdr:colOff>123825</xdr:colOff>
      <xdr:row>27</xdr:row>
      <xdr:rowOff>92570</xdr:rowOff>
    </xdr:to>
    <xdr:sp macro="" textlink="">
      <xdr:nvSpPr>
        <xdr:cNvPr id="156" name="楕円 155"/>
        <xdr:cNvSpPr/>
      </xdr:nvSpPr>
      <xdr:spPr>
        <a:xfrm>
          <a:off x="12509500" y="462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41770</xdr:rowOff>
    </xdr:from>
    <xdr:to>
      <xdr:col>68</xdr:col>
      <xdr:colOff>73025</xdr:colOff>
      <xdr:row>27</xdr:row>
      <xdr:rowOff>49759</xdr:rowOff>
    </xdr:to>
    <xdr:cxnSp macro="">
      <xdr:nvCxnSpPr>
        <xdr:cNvPr id="157" name="直線コネクタ 156"/>
        <xdr:cNvCxnSpPr/>
      </xdr:nvCxnSpPr>
      <xdr:spPr>
        <a:xfrm>
          <a:off x="12560300" y="4670920"/>
          <a:ext cx="762000" cy="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147955</xdr:rowOff>
    </xdr:from>
    <xdr:to>
      <xdr:col>60</xdr:col>
      <xdr:colOff>123825</xdr:colOff>
      <xdr:row>27</xdr:row>
      <xdr:rowOff>78105</xdr:rowOff>
    </xdr:to>
    <xdr:sp macro="" textlink="">
      <xdr:nvSpPr>
        <xdr:cNvPr id="158" name="楕円 157"/>
        <xdr:cNvSpPr/>
      </xdr:nvSpPr>
      <xdr:spPr>
        <a:xfrm>
          <a:off x="11747500" y="46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27305</xdr:rowOff>
    </xdr:from>
    <xdr:to>
      <xdr:col>64</xdr:col>
      <xdr:colOff>73025</xdr:colOff>
      <xdr:row>27</xdr:row>
      <xdr:rowOff>41770</xdr:rowOff>
    </xdr:to>
    <xdr:cxnSp macro="">
      <xdr:nvCxnSpPr>
        <xdr:cNvPr id="159" name="直線コネクタ 158"/>
        <xdr:cNvCxnSpPr/>
      </xdr:nvCxnSpPr>
      <xdr:spPr>
        <a:xfrm>
          <a:off x="11798300" y="4656455"/>
          <a:ext cx="762000" cy="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59631</xdr:rowOff>
    </xdr:from>
    <xdr:ext cx="469744" cy="259045"/>
    <xdr:sp macro="" textlink="">
      <xdr:nvSpPr>
        <xdr:cNvPr id="160" name="n_1aveValue債務償還比率"/>
        <xdr:cNvSpPr txBox="1"/>
      </xdr:nvSpPr>
      <xdr:spPr>
        <a:xfrm>
          <a:off x="13836727" y="537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72369</xdr:rowOff>
    </xdr:from>
    <xdr:ext cx="469744" cy="259045"/>
    <xdr:sp macro="" textlink="">
      <xdr:nvSpPr>
        <xdr:cNvPr id="161" name="n_2aveValue債務償還比率"/>
        <xdr:cNvSpPr txBox="1"/>
      </xdr:nvSpPr>
      <xdr:spPr>
        <a:xfrm>
          <a:off x="13087427" y="538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54233</xdr:rowOff>
    </xdr:from>
    <xdr:ext cx="469744" cy="259045"/>
    <xdr:sp macro="" textlink="">
      <xdr:nvSpPr>
        <xdr:cNvPr id="162" name="n_3aveValue債務償還比率"/>
        <xdr:cNvSpPr txBox="1"/>
      </xdr:nvSpPr>
      <xdr:spPr>
        <a:xfrm>
          <a:off x="12325427" y="536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69562</xdr:rowOff>
    </xdr:from>
    <xdr:ext cx="469744" cy="259045"/>
    <xdr:sp macro="" textlink="">
      <xdr:nvSpPr>
        <xdr:cNvPr id="163" name="n_4aveValue債務償還比率"/>
        <xdr:cNvSpPr txBox="1"/>
      </xdr:nvSpPr>
      <xdr:spPr>
        <a:xfrm>
          <a:off x="11563427" y="538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59872</xdr:rowOff>
    </xdr:from>
    <xdr:ext cx="469744" cy="259045"/>
    <xdr:sp macro="" textlink="">
      <xdr:nvSpPr>
        <xdr:cNvPr id="164" name="n_1mainValue債務償還比率"/>
        <xdr:cNvSpPr txBox="1"/>
      </xdr:nvSpPr>
      <xdr:spPr>
        <a:xfrm>
          <a:off x="13836727" y="43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117086</xdr:rowOff>
    </xdr:from>
    <xdr:ext cx="469744" cy="259045"/>
    <xdr:sp macro="" textlink="">
      <xdr:nvSpPr>
        <xdr:cNvPr id="165" name="n_2mainValue債務償還比率"/>
        <xdr:cNvSpPr txBox="1"/>
      </xdr:nvSpPr>
      <xdr:spPr>
        <a:xfrm>
          <a:off x="13087427" y="440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109097</xdr:rowOff>
    </xdr:from>
    <xdr:ext cx="469744" cy="259045"/>
    <xdr:sp macro="" textlink="">
      <xdr:nvSpPr>
        <xdr:cNvPr id="166" name="n_3mainValue債務償還比率"/>
        <xdr:cNvSpPr txBox="1"/>
      </xdr:nvSpPr>
      <xdr:spPr>
        <a:xfrm>
          <a:off x="12325427" y="43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94632</xdr:rowOff>
    </xdr:from>
    <xdr:ext cx="469744" cy="259045"/>
    <xdr:sp macro="" textlink="">
      <xdr:nvSpPr>
        <xdr:cNvPr id="167" name="n_4mainValue債務償還比率"/>
        <xdr:cNvSpPr txBox="1"/>
      </xdr:nvSpPr>
      <xdr:spPr>
        <a:xfrm>
          <a:off x="11563427" y="438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16,056
15,996
299.43
12,701,511
12,233,091
361,963
6,613,454
7,997,906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41</xdr:row>
      <xdr:rowOff>97155</xdr:rowOff>
    </xdr:to>
    <xdr:cxnSp macro="">
      <xdr:nvCxnSpPr>
        <xdr:cNvPr id="57" name="直線コネクタ 56"/>
        <xdr:cNvCxnSpPr/>
      </xdr:nvCxnSpPr>
      <xdr:spPr>
        <a:xfrm flipV="1">
          <a:off x="4634865" y="59378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100982</xdr:rowOff>
    </xdr:from>
    <xdr:ext cx="405111" cy="259045"/>
    <xdr:sp macro="" textlink="">
      <xdr:nvSpPr>
        <xdr:cNvPr id="58" name="【道路】&#10;有形固定資産減価償却率最小値テキスト"/>
        <xdr:cNvSpPr txBox="1"/>
      </xdr:nvSpPr>
      <xdr:spPr>
        <a:xfrm>
          <a:off x="4673600"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97155</xdr:rowOff>
    </xdr:from>
    <xdr:to>
      <xdr:col>24</xdr:col>
      <xdr:colOff>152400</xdr:colOff>
      <xdr:row>41</xdr:row>
      <xdr:rowOff>97155</xdr:rowOff>
    </xdr:to>
    <xdr:cxnSp macro="">
      <xdr:nvCxnSpPr>
        <xdr:cNvPr id="59" name="直線コネクタ 58"/>
        <xdr:cNvCxnSpPr/>
      </xdr:nvCxnSpPr>
      <xdr:spPr>
        <a:xfrm>
          <a:off x="4546600" y="712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60"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1" name="直線コネクタ 60"/>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88282</xdr:rowOff>
    </xdr:from>
    <xdr:ext cx="405111" cy="259045"/>
    <xdr:sp macro="" textlink="">
      <xdr:nvSpPr>
        <xdr:cNvPr id="62" name="【道路】&#10;有形固定資産減価償却率平均値テキスト"/>
        <xdr:cNvSpPr txBox="1"/>
      </xdr:nvSpPr>
      <xdr:spPr>
        <a:xfrm>
          <a:off x="4673600" y="626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63" name="フローチャート: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5" name="フローチャート: 判断 64"/>
        <xdr:cNvSpPr/>
      </xdr:nvSpPr>
      <xdr:spPr>
        <a:xfrm>
          <a:off x="2857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149225</xdr:rowOff>
    </xdr:from>
    <xdr:to>
      <xdr:col>6</xdr:col>
      <xdr:colOff>38100</xdr:colOff>
      <xdr:row>37</xdr:row>
      <xdr:rowOff>79375</xdr:rowOff>
    </xdr:to>
    <xdr:sp macro="" textlink="">
      <xdr:nvSpPr>
        <xdr:cNvPr id="67" name="フローチャート: 判断 66"/>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73" name="楕円 72"/>
        <xdr:cNvSpPr/>
      </xdr:nvSpPr>
      <xdr:spPr>
        <a:xfrm>
          <a:off x="4584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81932</xdr:rowOff>
    </xdr:from>
    <xdr:ext cx="405111" cy="259045"/>
    <xdr:sp macro="" textlink="">
      <xdr:nvSpPr>
        <xdr:cNvPr id="74" name="【道路】&#10;有形固定資産減価償却率該当値テキスト"/>
        <xdr:cNvSpPr txBox="1"/>
      </xdr:nvSpPr>
      <xdr:spPr>
        <a:xfrm>
          <a:off x="4673600"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5" name="楕円 74"/>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118110</xdr:rowOff>
    </xdr:from>
    <xdr:to>
      <xdr:col>24</xdr:col>
      <xdr:colOff>63500</xdr:colOff>
      <xdr:row>37</xdr:row>
      <xdr:rowOff>154305</xdr:rowOff>
    </xdr:to>
    <xdr:cxnSp macro="">
      <xdr:nvCxnSpPr>
        <xdr:cNvPr id="76" name="直線コネクタ 75"/>
        <xdr:cNvCxnSpPr/>
      </xdr:nvCxnSpPr>
      <xdr:spPr>
        <a:xfrm>
          <a:off x="3797300" y="64617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34925</xdr:rowOff>
    </xdr:from>
    <xdr:to>
      <xdr:col>15</xdr:col>
      <xdr:colOff>101600</xdr:colOff>
      <xdr:row>37</xdr:row>
      <xdr:rowOff>136525</xdr:rowOff>
    </xdr:to>
    <xdr:sp macro="" textlink="">
      <xdr:nvSpPr>
        <xdr:cNvPr id="77" name="楕円 76"/>
        <xdr:cNvSpPr/>
      </xdr:nvSpPr>
      <xdr:spPr>
        <a:xfrm>
          <a:off x="2857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85725</xdr:rowOff>
    </xdr:from>
    <xdr:to>
      <xdr:col>19</xdr:col>
      <xdr:colOff>177800</xdr:colOff>
      <xdr:row>37</xdr:row>
      <xdr:rowOff>118110</xdr:rowOff>
    </xdr:to>
    <xdr:cxnSp macro="">
      <xdr:nvCxnSpPr>
        <xdr:cNvPr id="78" name="直線コネクタ 77"/>
        <xdr:cNvCxnSpPr/>
      </xdr:nvCxnSpPr>
      <xdr:spPr>
        <a:xfrm>
          <a:off x="2908300" y="64293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164465</xdr:rowOff>
    </xdr:from>
    <xdr:to>
      <xdr:col>10</xdr:col>
      <xdr:colOff>165100</xdr:colOff>
      <xdr:row>37</xdr:row>
      <xdr:rowOff>94615</xdr:rowOff>
    </xdr:to>
    <xdr:sp macro="" textlink="">
      <xdr:nvSpPr>
        <xdr:cNvPr id="79" name="楕円 78"/>
        <xdr:cNvSpPr/>
      </xdr:nvSpPr>
      <xdr:spPr>
        <a:xfrm>
          <a:off x="1968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43815</xdr:rowOff>
    </xdr:from>
    <xdr:to>
      <xdr:col>15</xdr:col>
      <xdr:colOff>50800</xdr:colOff>
      <xdr:row>37</xdr:row>
      <xdr:rowOff>85725</xdr:rowOff>
    </xdr:to>
    <xdr:cxnSp macro="">
      <xdr:nvCxnSpPr>
        <xdr:cNvPr id="80" name="直線コネクタ 79"/>
        <xdr:cNvCxnSpPr/>
      </xdr:nvCxnSpPr>
      <xdr:spPr>
        <a:xfrm>
          <a:off x="2019300" y="63874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130175</xdr:rowOff>
    </xdr:from>
    <xdr:to>
      <xdr:col>6</xdr:col>
      <xdr:colOff>38100</xdr:colOff>
      <xdr:row>37</xdr:row>
      <xdr:rowOff>60325</xdr:rowOff>
    </xdr:to>
    <xdr:sp macro="" textlink="">
      <xdr:nvSpPr>
        <xdr:cNvPr id="81" name="楕円 80"/>
        <xdr:cNvSpPr/>
      </xdr:nvSpPr>
      <xdr:spPr>
        <a:xfrm>
          <a:off x="1079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9525</xdr:rowOff>
    </xdr:from>
    <xdr:to>
      <xdr:col>10</xdr:col>
      <xdr:colOff>114300</xdr:colOff>
      <xdr:row>37</xdr:row>
      <xdr:rowOff>43815</xdr:rowOff>
    </xdr:to>
    <xdr:cxnSp macro="">
      <xdr:nvCxnSpPr>
        <xdr:cNvPr id="82" name="直線コネクタ 81"/>
        <xdr:cNvCxnSpPr/>
      </xdr:nvCxnSpPr>
      <xdr:spPr>
        <a:xfrm>
          <a:off x="1130300" y="63531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8272</xdr:rowOff>
    </xdr:from>
    <xdr:ext cx="405111" cy="259045"/>
    <xdr:sp macro="" textlink="">
      <xdr:nvSpPr>
        <xdr:cNvPr id="83" name="n_1aveValue【道路】&#10;有形固定資産減価償却率"/>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4" name="n_2aveValue【道路】&#10;有形固定資産減価償却率"/>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102887</xdr:rowOff>
    </xdr:from>
    <xdr:ext cx="405111" cy="259045"/>
    <xdr:sp macro="" textlink="">
      <xdr:nvSpPr>
        <xdr:cNvPr id="85" name="n_3aveValue【道路】&#10;有形固定資産減価償却率"/>
        <xdr:cNvSpPr txBox="1"/>
      </xdr:nvSpPr>
      <xdr:spPr>
        <a:xfrm>
          <a:off x="1816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70502</xdr:rowOff>
    </xdr:from>
    <xdr:ext cx="405111" cy="259045"/>
    <xdr:sp macro="" textlink="">
      <xdr:nvSpPr>
        <xdr:cNvPr id="86" name="n_4aveValue【道路】&#10;有形固定資産減価償却率"/>
        <xdr:cNvSpPr txBox="1"/>
      </xdr:nvSpPr>
      <xdr:spPr>
        <a:xfrm>
          <a:off x="927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160037</xdr:rowOff>
    </xdr:from>
    <xdr:ext cx="405111" cy="259045"/>
    <xdr:sp macro="" textlink="">
      <xdr:nvSpPr>
        <xdr:cNvPr id="87" name="n_1mainValue【道路】&#10;有形固定資産減価償却率"/>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127652</xdr:rowOff>
    </xdr:from>
    <xdr:ext cx="405111" cy="259045"/>
    <xdr:sp macro="" textlink="">
      <xdr:nvSpPr>
        <xdr:cNvPr id="88" name="n_2mainValue【道路】&#10;有形固定資産減価償却率"/>
        <xdr:cNvSpPr txBox="1"/>
      </xdr:nvSpPr>
      <xdr:spPr>
        <a:xfrm>
          <a:off x="2705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111142</xdr:rowOff>
    </xdr:from>
    <xdr:ext cx="405111" cy="259045"/>
    <xdr:sp macro="" textlink="">
      <xdr:nvSpPr>
        <xdr:cNvPr id="89" name="n_3mainValue【道路】&#10;有形固定資産減価償却率"/>
        <xdr:cNvSpPr txBox="1"/>
      </xdr:nvSpPr>
      <xdr:spPr>
        <a:xfrm>
          <a:off x="1816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90" name="n_4mainValue【道路】&#10;有形固定資産減価償却率"/>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48277</xdr:rowOff>
    </xdr:from>
    <xdr:ext cx="595419" cy="259045"/>
    <xdr:sp macro="" textlink="">
      <xdr:nvSpPr>
        <xdr:cNvPr id="110" name="テキスト ボックス 109"/>
        <xdr:cNvSpPr txBox="1"/>
      </xdr:nvSpPr>
      <xdr:spPr>
        <a:xfrm>
          <a:off x="6008581" y="604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105427</xdr:rowOff>
    </xdr:from>
    <xdr:ext cx="595419" cy="259045"/>
    <xdr:sp macro="" textlink="">
      <xdr:nvSpPr>
        <xdr:cNvPr id="112" name="テキスト ボックス 111"/>
        <xdr:cNvSpPr txBox="1"/>
      </xdr:nvSpPr>
      <xdr:spPr>
        <a:xfrm>
          <a:off x="6008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162577</xdr:rowOff>
    </xdr:from>
    <xdr:ext cx="595419" cy="259045"/>
    <xdr:sp macro="" textlink="">
      <xdr:nvSpPr>
        <xdr:cNvPr id="114" name="テキスト ボックス 113"/>
        <xdr:cNvSpPr txBox="1"/>
      </xdr:nvSpPr>
      <xdr:spPr>
        <a:xfrm>
          <a:off x="6008581" y="547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6" name="テキスト ボックス 11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155248</xdr:rowOff>
    </xdr:from>
    <xdr:to>
      <xdr:col>54</xdr:col>
      <xdr:colOff>189865</xdr:colOff>
      <xdr:row>41</xdr:row>
      <xdr:rowOff>110890</xdr:rowOff>
    </xdr:to>
    <xdr:cxnSp macro="">
      <xdr:nvCxnSpPr>
        <xdr:cNvPr id="118" name="直線コネクタ 117"/>
        <xdr:cNvCxnSpPr/>
      </xdr:nvCxnSpPr>
      <xdr:spPr>
        <a:xfrm flipV="1">
          <a:off x="10476865" y="5813098"/>
          <a:ext cx="0" cy="1327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114717</xdr:rowOff>
    </xdr:from>
    <xdr:ext cx="534377" cy="259045"/>
    <xdr:sp macro="" textlink="">
      <xdr:nvSpPr>
        <xdr:cNvPr id="119" name="【道路】&#10;一人当たり延長最小値テキスト"/>
        <xdr:cNvSpPr txBox="1"/>
      </xdr:nvSpPr>
      <xdr:spPr>
        <a:xfrm>
          <a:off x="10515600" y="714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110890</xdr:rowOff>
    </xdr:from>
    <xdr:to>
      <xdr:col>55</xdr:col>
      <xdr:colOff>88900</xdr:colOff>
      <xdr:row>41</xdr:row>
      <xdr:rowOff>110890</xdr:rowOff>
    </xdr:to>
    <xdr:cxnSp macro="">
      <xdr:nvCxnSpPr>
        <xdr:cNvPr id="120" name="直線コネクタ 119"/>
        <xdr:cNvCxnSpPr/>
      </xdr:nvCxnSpPr>
      <xdr:spPr>
        <a:xfrm>
          <a:off x="10388600" y="714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101925</xdr:rowOff>
    </xdr:from>
    <xdr:ext cx="599010" cy="259045"/>
    <xdr:sp macro="" textlink="">
      <xdr:nvSpPr>
        <xdr:cNvPr id="121" name="【道路】&#10;一人当たり延長最大値テキスト"/>
        <xdr:cNvSpPr txBox="1"/>
      </xdr:nvSpPr>
      <xdr:spPr>
        <a:xfrm>
          <a:off x="10515600" y="55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155248</xdr:rowOff>
    </xdr:from>
    <xdr:to>
      <xdr:col>55</xdr:col>
      <xdr:colOff>88900</xdr:colOff>
      <xdr:row>33</xdr:row>
      <xdr:rowOff>155248</xdr:rowOff>
    </xdr:to>
    <xdr:cxnSp macro="">
      <xdr:nvCxnSpPr>
        <xdr:cNvPr id="122" name="直線コネクタ 121"/>
        <xdr:cNvCxnSpPr/>
      </xdr:nvCxnSpPr>
      <xdr:spPr>
        <a:xfrm>
          <a:off x="10388600" y="581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40009</xdr:rowOff>
    </xdr:from>
    <xdr:ext cx="534377" cy="259045"/>
    <xdr:sp macro="" textlink="">
      <xdr:nvSpPr>
        <xdr:cNvPr id="123" name="【道路】&#10;一人当たり延長平均値テキスト"/>
        <xdr:cNvSpPr txBox="1"/>
      </xdr:nvSpPr>
      <xdr:spPr>
        <a:xfrm>
          <a:off x="10515600" y="6726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17132</xdr:rowOff>
    </xdr:from>
    <xdr:to>
      <xdr:col>55</xdr:col>
      <xdr:colOff>50800</xdr:colOff>
      <xdr:row>40</xdr:row>
      <xdr:rowOff>118732</xdr:rowOff>
    </xdr:to>
    <xdr:sp macro="" textlink="">
      <xdr:nvSpPr>
        <xdr:cNvPr id="124" name="フローチャート: 判断 123"/>
        <xdr:cNvSpPr/>
      </xdr:nvSpPr>
      <xdr:spPr>
        <a:xfrm>
          <a:off x="10426700" y="687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29648</xdr:rowOff>
    </xdr:from>
    <xdr:to>
      <xdr:col>50</xdr:col>
      <xdr:colOff>165100</xdr:colOff>
      <xdr:row>40</xdr:row>
      <xdr:rowOff>131248</xdr:rowOff>
    </xdr:to>
    <xdr:sp macro="" textlink="">
      <xdr:nvSpPr>
        <xdr:cNvPr id="125" name="フローチャート: 判断 124"/>
        <xdr:cNvSpPr/>
      </xdr:nvSpPr>
      <xdr:spPr>
        <a:xfrm>
          <a:off x="9588500" y="688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32582</xdr:rowOff>
    </xdr:from>
    <xdr:to>
      <xdr:col>46</xdr:col>
      <xdr:colOff>38100</xdr:colOff>
      <xdr:row>40</xdr:row>
      <xdr:rowOff>134182</xdr:rowOff>
    </xdr:to>
    <xdr:sp macro="" textlink="">
      <xdr:nvSpPr>
        <xdr:cNvPr id="126" name="フローチャート: 判断 125"/>
        <xdr:cNvSpPr/>
      </xdr:nvSpPr>
      <xdr:spPr>
        <a:xfrm>
          <a:off x="8699500" y="68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38497</xdr:rowOff>
    </xdr:from>
    <xdr:to>
      <xdr:col>41</xdr:col>
      <xdr:colOff>101600</xdr:colOff>
      <xdr:row>40</xdr:row>
      <xdr:rowOff>140097</xdr:rowOff>
    </xdr:to>
    <xdr:sp macro="" textlink="">
      <xdr:nvSpPr>
        <xdr:cNvPr id="127" name="フローチャート: 判断 126"/>
        <xdr:cNvSpPr/>
      </xdr:nvSpPr>
      <xdr:spPr>
        <a:xfrm>
          <a:off x="7810500" y="689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55061</xdr:rowOff>
    </xdr:from>
    <xdr:to>
      <xdr:col>36</xdr:col>
      <xdr:colOff>165100</xdr:colOff>
      <xdr:row>40</xdr:row>
      <xdr:rowOff>156661</xdr:rowOff>
    </xdr:to>
    <xdr:sp macro="" textlink="">
      <xdr:nvSpPr>
        <xdr:cNvPr id="128" name="フローチャート: 判断 127"/>
        <xdr:cNvSpPr/>
      </xdr:nvSpPr>
      <xdr:spPr>
        <a:xfrm>
          <a:off x="6921500" y="691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2692</xdr:rowOff>
    </xdr:from>
    <xdr:to>
      <xdr:col>55</xdr:col>
      <xdr:colOff>50800</xdr:colOff>
      <xdr:row>41</xdr:row>
      <xdr:rowOff>104292</xdr:rowOff>
    </xdr:to>
    <xdr:sp macro="" textlink="">
      <xdr:nvSpPr>
        <xdr:cNvPr id="134" name="楕円 133"/>
        <xdr:cNvSpPr/>
      </xdr:nvSpPr>
      <xdr:spPr>
        <a:xfrm>
          <a:off x="10426700" y="703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89069</xdr:rowOff>
    </xdr:from>
    <xdr:ext cx="534377" cy="259045"/>
    <xdr:sp macro="" textlink="">
      <xdr:nvSpPr>
        <xdr:cNvPr id="135" name="【道路】&#10;一人当たり延長該当値テキスト"/>
        <xdr:cNvSpPr txBox="1"/>
      </xdr:nvSpPr>
      <xdr:spPr>
        <a:xfrm>
          <a:off x="10515600" y="694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7198</xdr:rowOff>
    </xdr:from>
    <xdr:to>
      <xdr:col>50</xdr:col>
      <xdr:colOff>165100</xdr:colOff>
      <xdr:row>41</xdr:row>
      <xdr:rowOff>108798</xdr:rowOff>
    </xdr:to>
    <xdr:sp macro="" textlink="">
      <xdr:nvSpPr>
        <xdr:cNvPr id="136" name="楕円 135"/>
        <xdr:cNvSpPr/>
      </xdr:nvSpPr>
      <xdr:spPr>
        <a:xfrm>
          <a:off x="9588500" y="70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53492</xdr:rowOff>
    </xdr:from>
    <xdr:to>
      <xdr:col>55</xdr:col>
      <xdr:colOff>0</xdr:colOff>
      <xdr:row>41</xdr:row>
      <xdr:rowOff>57998</xdr:rowOff>
    </xdr:to>
    <xdr:cxnSp macro="">
      <xdr:nvCxnSpPr>
        <xdr:cNvPr id="137" name="直線コネクタ 136"/>
        <xdr:cNvCxnSpPr/>
      </xdr:nvCxnSpPr>
      <xdr:spPr>
        <a:xfrm flipV="1">
          <a:off x="9639300" y="7082942"/>
          <a:ext cx="8382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12694</xdr:rowOff>
    </xdr:from>
    <xdr:to>
      <xdr:col>46</xdr:col>
      <xdr:colOff>38100</xdr:colOff>
      <xdr:row>41</xdr:row>
      <xdr:rowOff>114294</xdr:rowOff>
    </xdr:to>
    <xdr:sp macro="" textlink="">
      <xdr:nvSpPr>
        <xdr:cNvPr id="138" name="楕円 137"/>
        <xdr:cNvSpPr/>
      </xdr:nvSpPr>
      <xdr:spPr>
        <a:xfrm>
          <a:off x="8699500" y="70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57998</xdr:rowOff>
    </xdr:from>
    <xdr:to>
      <xdr:col>50</xdr:col>
      <xdr:colOff>114300</xdr:colOff>
      <xdr:row>41</xdr:row>
      <xdr:rowOff>63494</xdr:rowOff>
    </xdr:to>
    <xdr:cxnSp macro="">
      <xdr:nvCxnSpPr>
        <xdr:cNvPr id="139" name="直線コネクタ 138"/>
        <xdr:cNvCxnSpPr/>
      </xdr:nvCxnSpPr>
      <xdr:spPr>
        <a:xfrm flipV="1">
          <a:off x="8750300" y="7087448"/>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98609</xdr:rowOff>
    </xdr:from>
    <xdr:to>
      <xdr:col>41</xdr:col>
      <xdr:colOff>101600</xdr:colOff>
      <xdr:row>41</xdr:row>
      <xdr:rowOff>28759</xdr:rowOff>
    </xdr:to>
    <xdr:sp macro="" textlink="">
      <xdr:nvSpPr>
        <xdr:cNvPr id="140" name="楕円 139"/>
        <xdr:cNvSpPr/>
      </xdr:nvSpPr>
      <xdr:spPr>
        <a:xfrm>
          <a:off x="7810500" y="695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149409</xdr:rowOff>
    </xdr:from>
    <xdr:to>
      <xdr:col>45</xdr:col>
      <xdr:colOff>177800</xdr:colOff>
      <xdr:row>41</xdr:row>
      <xdr:rowOff>63494</xdr:rowOff>
    </xdr:to>
    <xdr:cxnSp macro="">
      <xdr:nvCxnSpPr>
        <xdr:cNvPr id="141" name="直線コネクタ 140"/>
        <xdr:cNvCxnSpPr/>
      </xdr:nvCxnSpPr>
      <xdr:spPr>
        <a:xfrm>
          <a:off x="7861300" y="7007409"/>
          <a:ext cx="889000" cy="8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100047</xdr:rowOff>
    </xdr:from>
    <xdr:to>
      <xdr:col>36</xdr:col>
      <xdr:colOff>165100</xdr:colOff>
      <xdr:row>41</xdr:row>
      <xdr:rowOff>30197</xdr:rowOff>
    </xdr:to>
    <xdr:sp macro="" textlink="">
      <xdr:nvSpPr>
        <xdr:cNvPr id="142" name="楕円 141"/>
        <xdr:cNvSpPr/>
      </xdr:nvSpPr>
      <xdr:spPr>
        <a:xfrm>
          <a:off x="6921500" y="695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149409</xdr:rowOff>
    </xdr:from>
    <xdr:to>
      <xdr:col>41</xdr:col>
      <xdr:colOff>50800</xdr:colOff>
      <xdr:row>40</xdr:row>
      <xdr:rowOff>150847</xdr:rowOff>
    </xdr:to>
    <xdr:cxnSp macro="">
      <xdr:nvCxnSpPr>
        <xdr:cNvPr id="143" name="直線コネクタ 142"/>
        <xdr:cNvCxnSpPr/>
      </xdr:nvCxnSpPr>
      <xdr:spPr>
        <a:xfrm flipV="1">
          <a:off x="6972300" y="7007409"/>
          <a:ext cx="8890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147775</xdr:rowOff>
    </xdr:from>
    <xdr:ext cx="534377" cy="259045"/>
    <xdr:sp macro="" textlink="">
      <xdr:nvSpPr>
        <xdr:cNvPr id="144" name="n_1aveValue【道路】&#10;一人当たり延長"/>
        <xdr:cNvSpPr txBox="1"/>
      </xdr:nvSpPr>
      <xdr:spPr>
        <a:xfrm>
          <a:off x="9359411" y="66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150709</xdr:rowOff>
    </xdr:from>
    <xdr:ext cx="534377" cy="259045"/>
    <xdr:sp macro="" textlink="">
      <xdr:nvSpPr>
        <xdr:cNvPr id="145" name="n_2aveValue【道路】&#10;一人当たり延長"/>
        <xdr:cNvSpPr txBox="1"/>
      </xdr:nvSpPr>
      <xdr:spPr>
        <a:xfrm>
          <a:off x="8483111" y="666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156624</xdr:rowOff>
    </xdr:from>
    <xdr:ext cx="534377" cy="259045"/>
    <xdr:sp macro="" textlink="">
      <xdr:nvSpPr>
        <xdr:cNvPr id="146" name="n_3aveValue【道路】&#10;一人当たり延長"/>
        <xdr:cNvSpPr txBox="1"/>
      </xdr:nvSpPr>
      <xdr:spPr>
        <a:xfrm>
          <a:off x="7594111" y="667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1738</xdr:rowOff>
    </xdr:from>
    <xdr:ext cx="534377" cy="259045"/>
    <xdr:sp macro="" textlink="">
      <xdr:nvSpPr>
        <xdr:cNvPr id="147" name="n_4aveValue【道路】&#10;一人当たり延長"/>
        <xdr:cNvSpPr txBox="1"/>
      </xdr:nvSpPr>
      <xdr:spPr>
        <a:xfrm>
          <a:off x="6705111" y="668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99925</xdr:rowOff>
    </xdr:from>
    <xdr:ext cx="534377" cy="259045"/>
    <xdr:sp macro="" textlink="">
      <xdr:nvSpPr>
        <xdr:cNvPr id="148" name="n_1mainValue【道路】&#10;一人当たり延長"/>
        <xdr:cNvSpPr txBox="1"/>
      </xdr:nvSpPr>
      <xdr:spPr>
        <a:xfrm>
          <a:off x="9359411" y="712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105421</xdr:rowOff>
    </xdr:from>
    <xdr:ext cx="534377" cy="259045"/>
    <xdr:sp macro="" textlink="">
      <xdr:nvSpPr>
        <xdr:cNvPr id="149" name="n_2mainValue【道路】&#10;一人当たり延長"/>
        <xdr:cNvSpPr txBox="1"/>
      </xdr:nvSpPr>
      <xdr:spPr>
        <a:xfrm>
          <a:off x="8483111" y="713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19886</xdr:rowOff>
    </xdr:from>
    <xdr:ext cx="534377" cy="259045"/>
    <xdr:sp macro="" textlink="">
      <xdr:nvSpPr>
        <xdr:cNvPr id="150" name="n_3mainValue【道路】&#10;一人当たり延長"/>
        <xdr:cNvSpPr txBox="1"/>
      </xdr:nvSpPr>
      <xdr:spPr>
        <a:xfrm>
          <a:off x="7594111" y="704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21324</xdr:rowOff>
    </xdr:from>
    <xdr:ext cx="534377" cy="259045"/>
    <xdr:sp macro="" textlink="">
      <xdr:nvSpPr>
        <xdr:cNvPr id="151" name="n_4mainValue【道路】&#10;一人当たり延長"/>
        <xdr:cNvSpPr txBox="1"/>
      </xdr:nvSpPr>
      <xdr:spPr>
        <a:xfrm>
          <a:off x="6705111" y="705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62</xdr:row>
      <xdr:rowOff>77724</xdr:rowOff>
    </xdr:to>
    <xdr:cxnSp macro="">
      <xdr:nvCxnSpPr>
        <xdr:cNvPr id="174" name="直線コネクタ 173"/>
        <xdr:cNvCxnSpPr/>
      </xdr:nvCxnSpPr>
      <xdr:spPr>
        <a:xfrm flipV="1">
          <a:off x="4634865" y="9578340"/>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81551</xdr:rowOff>
    </xdr:from>
    <xdr:ext cx="405111" cy="259045"/>
    <xdr:sp macro="" textlink="">
      <xdr:nvSpPr>
        <xdr:cNvPr id="175" name="【橋りょう・トンネル】&#10;有形固定資産減価償却率最小値テキスト"/>
        <xdr:cNvSpPr txBox="1"/>
      </xdr:nvSpPr>
      <xdr:spPr>
        <a:xfrm>
          <a:off x="4673600" y="1071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77724</xdr:rowOff>
    </xdr:from>
    <xdr:to>
      <xdr:col>24</xdr:col>
      <xdr:colOff>152400</xdr:colOff>
      <xdr:row>62</xdr:row>
      <xdr:rowOff>77724</xdr:rowOff>
    </xdr:to>
    <xdr:cxnSp macro="">
      <xdr:nvCxnSpPr>
        <xdr:cNvPr id="176" name="直線コネクタ 175"/>
        <xdr:cNvCxnSpPr/>
      </xdr:nvCxnSpPr>
      <xdr:spPr>
        <a:xfrm>
          <a:off x="4546600" y="1070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77" name="【橋りょう・トンネル】&#10;有形固定資産減価償却率最大値テキスト"/>
        <xdr:cNvSpPr txBox="1"/>
      </xdr:nvSpPr>
      <xdr:spPr>
        <a:xfrm>
          <a:off x="4673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109237</xdr:rowOff>
    </xdr:from>
    <xdr:ext cx="405111" cy="259045"/>
    <xdr:sp macro="" textlink="">
      <xdr:nvSpPr>
        <xdr:cNvPr id="179" name="【橋りょう・トンネル】&#10;有形固定資産減価償却率平均値テキスト"/>
        <xdr:cNvSpPr txBox="1"/>
      </xdr:nvSpPr>
      <xdr:spPr>
        <a:xfrm>
          <a:off x="4673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80" name="フローチャート: 判断 179"/>
        <xdr:cNvSpPr/>
      </xdr:nvSpPr>
      <xdr:spPr>
        <a:xfrm>
          <a:off x="4584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77216</xdr:rowOff>
    </xdr:from>
    <xdr:to>
      <xdr:col>20</xdr:col>
      <xdr:colOff>38100</xdr:colOff>
      <xdr:row>59</xdr:row>
      <xdr:rowOff>7366</xdr:rowOff>
    </xdr:to>
    <xdr:sp macro="" textlink="">
      <xdr:nvSpPr>
        <xdr:cNvPr id="181" name="フローチャート: 判断 180"/>
        <xdr:cNvSpPr/>
      </xdr:nvSpPr>
      <xdr:spPr>
        <a:xfrm>
          <a:off x="3746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26924</xdr:rowOff>
    </xdr:from>
    <xdr:to>
      <xdr:col>15</xdr:col>
      <xdr:colOff>101600</xdr:colOff>
      <xdr:row>58</xdr:row>
      <xdr:rowOff>128524</xdr:rowOff>
    </xdr:to>
    <xdr:sp macro="" textlink="">
      <xdr:nvSpPr>
        <xdr:cNvPr id="182" name="フローチャート: 判断 181"/>
        <xdr:cNvSpPr/>
      </xdr:nvSpPr>
      <xdr:spPr>
        <a:xfrm>
          <a:off x="2857500" y="997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83" name="フローチャート: 判断 182"/>
        <xdr:cNvSpPr/>
      </xdr:nvSpPr>
      <xdr:spPr>
        <a:xfrm>
          <a:off x="1968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116078</xdr:rowOff>
    </xdr:from>
    <xdr:to>
      <xdr:col>6</xdr:col>
      <xdr:colOff>38100</xdr:colOff>
      <xdr:row>58</xdr:row>
      <xdr:rowOff>46228</xdr:rowOff>
    </xdr:to>
    <xdr:sp macro="" textlink="">
      <xdr:nvSpPr>
        <xdr:cNvPr id="184" name="フローチャート: 判断 183"/>
        <xdr:cNvSpPr/>
      </xdr:nvSpPr>
      <xdr:spPr>
        <a:xfrm>
          <a:off x="1079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77216</xdr:rowOff>
    </xdr:from>
    <xdr:to>
      <xdr:col>24</xdr:col>
      <xdr:colOff>114300</xdr:colOff>
      <xdr:row>61</xdr:row>
      <xdr:rowOff>7366</xdr:rowOff>
    </xdr:to>
    <xdr:sp macro="" textlink="">
      <xdr:nvSpPr>
        <xdr:cNvPr id="190" name="楕円 189"/>
        <xdr:cNvSpPr/>
      </xdr:nvSpPr>
      <xdr:spPr>
        <a:xfrm>
          <a:off x="45847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55643</xdr:rowOff>
    </xdr:from>
    <xdr:ext cx="405111" cy="259045"/>
    <xdr:sp macro="" textlink="">
      <xdr:nvSpPr>
        <xdr:cNvPr id="191" name="【橋りょう・トンネル】&#10;有形固定資産減価償却率該当値テキスト"/>
        <xdr:cNvSpPr txBox="1"/>
      </xdr:nvSpPr>
      <xdr:spPr>
        <a:xfrm>
          <a:off x="4673600"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xdr:rowOff>
    </xdr:from>
    <xdr:to>
      <xdr:col>20</xdr:col>
      <xdr:colOff>38100</xdr:colOff>
      <xdr:row>60</xdr:row>
      <xdr:rowOff>114808</xdr:rowOff>
    </xdr:to>
    <xdr:sp macro="" textlink="">
      <xdr:nvSpPr>
        <xdr:cNvPr id="192" name="楕円 191"/>
        <xdr:cNvSpPr/>
      </xdr:nvSpPr>
      <xdr:spPr>
        <a:xfrm>
          <a:off x="3746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64008</xdr:rowOff>
    </xdr:from>
    <xdr:to>
      <xdr:col>24</xdr:col>
      <xdr:colOff>63500</xdr:colOff>
      <xdr:row>60</xdr:row>
      <xdr:rowOff>128016</xdr:rowOff>
    </xdr:to>
    <xdr:cxnSp macro="">
      <xdr:nvCxnSpPr>
        <xdr:cNvPr id="193" name="直線コネクタ 192"/>
        <xdr:cNvCxnSpPr/>
      </xdr:nvCxnSpPr>
      <xdr:spPr>
        <a:xfrm>
          <a:off x="3797300" y="103510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116078</xdr:rowOff>
    </xdr:from>
    <xdr:to>
      <xdr:col>15</xdr:col>
      <xdr:colOff>101600</xdr:colOff>
      <xdr:row>60</xdr:row>
      <xdr:rowOff>46228</xdr:rowOff>
    </xdr:to>
    <xdr:sp macro="" textlink="">
      <xdr:nvSpPr>
        <xdr:cNvPr id="194" name="楕円 193"/>
        <xdr:cNvSpPr/>
      </xdr:nvSpPr>
      <xdr:spPr>
        <a:xfrm>
          <a:off x="2857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166878</xdr:rowOff>
    </xdr:from>
    <xdr:to>
      <xdr:col>19</xdr:col>
      <xdr:colOff>177800</xdr:colOff>
      <xdr:row>60</xdr:row>
      <xdr:rowOff>64008</xdr:rowOff>
    </xdr:to>
    <xdr:cxnSp macro="">
      <xdr:nvCxnSpPr>
        <xdr:cNvPr id="195" name="直線コネクタ 194"/>
        <xdr:cNvCxnSpPr/>
      </xdr:nvCxnSpPr>
      <xdr:spPr>
        <a:xfrm>
          <a:off x="2908300" y="102824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47498</xdr:rowOff>
    </xdr:from>
    <xdr:to>
      <xdr:col>10</xdr:col>
      <xdr:colOff>165100</xdr:colOff>
      <xdr:row>59</xdr:row>
      <xdr:rowOff>149098</xdr:rowOff>
    </xdr:to>
    <xdr:sp macro="" textlink="">
      <xdr:nvSpPr>
        <xdr:cNvPr id="196" name="楕円 195"/>
        <xdr:cNvSpPr/>
      </xdr:nvSpPr>
      <xdr:spPr>
        <a:xfrm>
          <a:off x="1968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98298</xdr:rowOff>
    </xdr:from>
    <xdr:to>
      <xdr:col>15</xdr:col>
      <xdr:colOff>50800</xdr:colOff>
      <xdr:row>59</xdr:row>
      <xdr:rowOff>166878</xdr:rowOff>
    </xdr:to>
    <xdr:cxnSp macro="">
      <xdr:nvCxnSpPr>
        <xdr:cNvPr id="197" name="直線コネクタ 196"/>
        <xdr:cNvCxnSpPr/>
      </xdr:nvCxnSpPr>
      <xdr:spPr>
        <a:xfrm>
          <a:off x="2019300" y="102138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150368</xdr:rowOff>
    </xdr:from>
    <xdr:to>
      <xdr:col>6</xdr:col>
      <xdr:colOff>38100</xdr:colOff>
      <xdr:row>59</xdr:row>
      <xdr:rowOff>80518</xdr:rowOff>
    </xdr:to>
    <xdr:sp macro="" textlink="">
      <xdr:nvSpPr>
        <xdr:cNvPr id="198" name="楕円 197"/>
        <xdr:cNvSpPr/>
      </xdr:nvSpPr>
      <xdr:spPr>
        <a:xfrm>
          <a:off x="1079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29718</xdr:rowOff>
    </xdr:from>
    <xdr:to>
      <xdr:col>10</xdr:col>
      <xdr:colOff>114300</xdr:colOff>
      <xdr:row>59</xdr:row>
      <xdr:rowOff>98298</xdr:rowOff>
    </xdr:to>
    <xdr:cxnSp macro="">
      <xdr:nvCxnSpPr>
        <xdr:cNvPr id="199" name="直線コネクタ 198"/>
        <xdr:cNvCxnSpPr/>
      </xdr:nvCxnSpPr>
      <xdr:spPr>
        <a:xfrm>
          <a:off x="1130300" y="101452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23893</xdr:rowOff>
    </xdr:from>
    <xdr:ext cx="405111" cy="259045"/>
    <xdr:sp macro="" textlink="">
      <xdr:nvSpPr>
        <xdr:cNvPr id="200" name="n_1aveValue【橋りょう・トンネル】&#10;有形固定資産減価償却率"/>
        <xdr:cNvSpPr txBox="1"/>
      </xdr:nvSpPr>
      <xdr:spPr>
        <a:xfrm>
          <a:off x="35820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145051</xdr:rowOff>
    </xdr:from>
    <xdr:ext cx="405111" cy="259045"/>
    <xdr:sp macro="" textlink="">
      <xdr:nvSpPr>
        <xdr:cNvPr id="201" name="n_2aveValue【橋りょう・トンネル】&#10;有形固定資産減価償却率"/>
        <xdr:cNvSpPr txBox="1"/>
      </xdr:nvSpPr>
      <xdr:spPr>
        <a:xfrm>
          <a:off x="2705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202" name="n_3aveValue【橋りょう・トンネル】&#10;有形固定資産減価償却率"/>
        <xdr:cNvSpPr txBox="1"/>
      </xdr:nvSpPr>
      <xdr:spPr>
        <a:xfrm>
          <a:off x="1816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62755</xdr:rowOff>
    </xdr:from>
    <xdr:ext cx="405111" cy="259045"/>
    <xdr:sp macro="" textlink="">
      <xdr:nvSpPr>
        <xdr:cNvPr id="203" name="n_4aveValue【橋りょう・トンネル】&#10;有形固定資産減価償却率"/>
        <xdr:cNvSpPr txBox="1"/>
      </xdr:nvSpPr>
      <xdr:spPr>
        <a:xfrm>
          <a:off x="927744"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105935</xdr:rowOff>
    </xdr:from>
    <xdr:ext cx="405111" cy="259045"/>
    <xdr:sp macro="" textlink="">
      <xdr:nvSpPr>
        <xdr:cNvPr id="204" name="n_1mainValue【橋りょう・トンネル】&#10;有形固定資産減価償却率"/>
        <xdr:cNvSpPr txBox="1"/>
      </xdr:nvSpPr>
      <xdr:spPr>
        <a:xfrm>
          <a:off x="3582044" y="1039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37355</xdr:rowOff>
    </xdr:from>
    <xdr:ext cx="405111" cy="259045"/>
    <xdr:sp macro="" textlink="">
      <xdr:nvSpPr>
        <xdr:cNvPr id="205" name="n_2mainValue【橋りょう・トンネル】&#10;有形固定資産減価償却率"/>
        <xdr:cNvSpPr txBox="1"/>
      </xdr:nvSpPr>
      <xdr:spPr>
        <a:xfrm>
          <a:off x="27057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140225</xdr:rowOff>
    </xdr:from>
    <xdr:ext cx="405111" cy="259045"/>
    <xdr:sp macro="" textlink="">
      <xdr:nvSpPr>
        <xdr:cNvPr id="206" name="n_3mainValue【橋りょう・トンネル】&#10;有形固定資産減価償却率"/>
        <xdr:cNvSpPr txBox="1"/>
      </xdr:nvSpPr>
      <xdr:spPr>
        <a:xfrm>
          <a:off x="1816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71645</xdr:rowOff>
    </xdr:from>
    <xdr:ext cx="405111" cy="259045"/>
    <xdr:sp macro="" textlink="">
      <xdr:nvSpPr>
        <xdr:cNvPr id="207" name="n_4mainValue【橋りょう・トンネル】&#10;有形固定資産減価償却率"/>
        <xdr:cNvSpPr txBox="1"/>
      </xdr:nvSpPr>
      <xdr:spPr>
        <a:xfrm>
          <a:off x="927744"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97037</xdr:rowOff>
    </xdr:from>
    <xdr:to>
      <xdr:col>54</xdr:col>
      <xdr:colOff>189865</xdr:colOff>
      <xdr:row>64</xdr:row>
      <xdr:rowOff>88060</xdr:rowOff>
    </xdr:to>
    <xdr:cxnSp macro="">
      <xdr:nvCxnSpPr>
        <xdr:cNvPr id="233" name="直線コネクタ 232"/>
        <xdr:cNvCxnSpPr/>
      </xdr:nvCxnSpPr>
      <xdr:spPr>
        <a:xfrm flipV="1">
          <a:off x="10476865" y="9526787"/>
          <a:ext cx="0" cy="1534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91887</xdr:rowOff>
    </xdr:from>
    <xdr:ext cx="534377" cy="259045"/>
    <xdr:sp macro="" textlink="">
      <xdr:nvSpPr>
        <xdr:cNvPr id="234" name="【橋りょう・トンネル】&#10;一人当たり有形固定資産（償却資産）額最小値テキスト"/>
        <xdr:cNvSpPr txBox="1"/>
      </xdr:nvSpPr>
      <xdr:spPr>
        <a:xfrm>
          <a:off x="10515600" y="110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88060</xdr:rowOff>
    </xdr:from>
    <xdr:to>
      <xdr:col>55</xdr:col>
      <xdr:colOff>88900</xdr:colOff>
      <xdr:row>64</xdr:row>
      <xdr:rowOff>88060</xdr:rowOff>
    </xdr:to>
    <xdr:cxnSp macro="">
      <xdr:nvCxnSpPr>
        <xdr:cNvPr id="235" name="直線コネクタ 234"/>
        <xdr:cNvCxnSpPr/>
      </xdr:nvCxnSpPr>
      <xdr:spPr>
        <a:xfrm>
          <a:off x="10388600" y="11060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43714</xdr:rowOff>
    </xdr:from>
    <xdr:ext cx="690189" cy="259045"/>
    <xdr:sp macro="" textlink="">
      <xdr:nvSpPr>
        <xdr:cNvPr id="236" name="【橋りょう・トンネル】&#10;一人当たり有形固定資産（償却資産）額最大値テキスト"/>
        <xdr:cNvSpPr txBox="1"/>
      </xdr:nvSpPr>
      <xdr:spPr>
        <a:xfrm>
          <a:off x="10515600" y="93020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97037</xdr:rowOff>
    </xdr:from>
    <xdr:to>
      <xdr:col>55</xdr:col>
      <xdr:colOff>88900</xdr:colOff>
      <xdr:row>55</xdr:row>
      <xdr:rowOff>97037</xdr:rowOff>
    </xdr:to>
    <xdr:cxnSp macro="">
      <xdr:nvCxnSpPr>
        <xdr:cNvPr id="237" name="直線コネクタ 236"/>
        <xdr:cNvCxnSpPr/>
      </xdr:nvCxnSpPr>
      <xdr:spPr>
        <a:xfrm>
          <a:off x="10388600" y="952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113668</xdr:rowOff>
    </xdr:from>
    <xdr:ext cx="599010" cy="259045"/>
    <xdr:sp macro="" textlink="">
      <xdr:nvSpPr>
        <xdr:cNvPr id="238" name="【橋りょう・トンネル】&#10;一人当たり有形固定資産（償却資産）額平均値テキスト"/>
        <xdr:cNvSpPr txBox="1"/>
      </xdr:nvSpPr>
      <xdr:spPr>
        <a:xfrm>
          <a:off x="10515600" y="104006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90791</xdr:rowOff>
    </xdr:from>
    <xdr:to>
      <xdr:col>55</xdr:col>
      <xdr:colOff>50800</xdr:colOff>
      <xdr:row>62</xdr:row>
      <xdr:rowOff>20941</xdr:rowOff>
    </xdr:to>
    <xdr:sp macro="" textlink="">
      <xdr:nvSpPr>
        <xdr:cNvPr id="239" name="フローチャート: 判断 238"/>
        <xdr:cNvSpPr/>
      </xdr:nvSpPr>
      <xdr:spPr>
        <a:xfrm>
          <a:off x="10426700" y="1054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141258</xdr:rowOff>
    </xdr:from>
    <xdr:to>
      <xdr:col>50</xdr:col>
      <xdr:colOff>165100</xdr:colOff>
      <xdr:row>62</xdr:row>
      <xdr:rowOff>71408</xdr:rowOff>
    </xdr:to>
    <xdr:sp macro="" textlink="">
      <xdr:nvSpPr>
        <xdr:cNvPr id="240" name="フローチャート: 判断 239"/>
        <xdr:cNvSpPr/>
      </xdr:nvSpPr>
      <xdr:spPr>
        <a:xfrm>
          <a:off x="9588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45077</xdr:rowOff>
    </xdr:from>
    <xdr:to>
      <xdr:col>46</xdr:col>
      <xdr:colOff>38100</xdr:colOff>
      <xdr:row>62</xdr:row>
      <xdr:rowOff>146677</xdr:rowOff>
    </xdr:to>
    <xdr:sp macro="" textlink="">
      <xdr:nvSpPr>
        <xdr:cNvPr id="241" name="フローチャート: 判断 240"/>
        <xdr:cNvSpPr/>
      </xdr:nvSpPr>
      <xdr:spPr>
        <a:xfrm>
          <a:off x="8699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38561</xdr:rowOff>
    </xdr:from>
    <xdr:to>
      <xdr:col>41</xdr:col>
      <xdr:colOff>101600</xdr:colOff>
      <xdr:row>62</xdr:row>
      <xdr:rowOff>140161</xdr:rowOff>
    </xdr:to>
    <xdr:sp macro="" textlink="">
      <xdr:nvSpPr>
        <xdr:cNvPr id="242" name="フローチャート: 判断 241"/>
        <xdr:cNvSpPr/>
      </xdr:nvSpPr>
      <xdr:spPr>
        <a:xfrm>
          <a:off x="7810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300</xdr:rowOff>
    </xdr:from>
    <xdr:to>
      <xdr:col>36</xdr:col>
      <xdr:colOff>165100</xdr:colOff>
      <xdr:row>62</xdr:row>
      <xdr:rowOff>101900</xdr:rowOff>
    </xdr:to>
    <xdr:sp macro="" textlink="">
      <xdr:nvSpPr>
        <xdr:cNvPr id="243" name="フローチャート: 判断 242"/>
        <xdr:cNvSpPr/>
      </xdr:nvSpPr>
      <xdr:spPr>
        <a:xfrm>
          <a:off x="6921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43460</xdr:rowOff>
    </xdr:from>
    <xdr:to>
      <xdr:col>55</xdr:col>
      <xdr:colOff>50800</xdr:colOff>
      <xdr:row>63</xdr:row>
      <xdr:rowOff>145060</xdr:rowOff>
    </xdr:to>
    <xdr:sp macro="" textlink="">
      <xdr:nvSpPr>
        <xdr:cNvPr id="249" name="楕円 248"/>
        <xdr:cNvSpPr/>
      </xdr:nvSpPr>
      <xdr:spPr>
        <a:xfrm>
          <a:off x="10426700" y="108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21887</xdr:rowOff>
    </xdr:from>
    <xdr:ext cx="599010" cy="259045"/>
    <xdr:sp macro="" textlink="">
      <xdr:nvSpPr>
        <xdr:cNvPr id="250" name="【橋りょう・トンネル】&#10;一人当たり有形固定資産（償却資産）額該当値テキスト"/>
        <xdr:cNvSpPr txBox="1"/>
      </xdr:nvSpPr>
      <xdr:spPr>
        <a:xfrm>
          <a:off x="10515600" y="1082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47185</xdr:rowOff>
    </xdr:from>
    <xdr:to>
      <xdr:col>50</xdr:col>
      <xdr:colOff>165100</xdr:colOff>
      <xdr:row>63</xdr:row>
      <xdr:rowOff>148785</xdr:rowOff>
    </xdr:to>
    <xdr:sp macro="" textlink="">
      <xdr:nvSpPr>
        <xdr:cNvPr id="251" name="楕円 250"/>
        <xdr:cNvSpPr/>
      </xdr:nvSpPr>
      <xdr:spPr>
        <a:xfrm>
          <a:off x="9588500" y="1084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94260</xdr:rowOff>
    </xdr:from>
    <xdr:to>
      <xdr:col>55</xdr:col>
      <xdr:colOff>0</xdr:colOff>
      <xdr:row>63</xdr:row>
      <xdr:rowOff>97985</xdr:rowOff>
    </xdr:to>
    <xdr:cxnSp macro="">
      <xdr:nvCxnSpPr>
        <xdr:cNvPr id="252" name="直線コネクタ 251"/>
        <xdr:cNvCxnSpPr/>
      </xdr:nvCxnSpPr>
      <xdr:spPr>
        <a:xfrm flipV="1">
          <a:off x="9639300" y="10895610"/>
          <a:ext cx="8382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51725</xdr:rowOff>
    </xdr:from>
    <xdr:to>
      <xdr:col>46</xdr:col>
      <xdr:colOff>38100</xdr:colOff>
      <xdr:row>63</xdr:row>
      <xdr:rowOff>153325</xdr:rowOff>
    </xdr:to>
    <xdr:sp macro="" textlink="">
      <xdr:nvSpPr>
        <xdr:cNvPr id="253" name="楕円 252"/>
        <xdr:cNvSpPr/>
      </xdr:nvSpPr>
      <xdr:spPr>
        <a:xfrm>
          <a:off x="8699500" y="1085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97985</xdr:rowOff>
    </xdr:from>
    <xdr:to>
      <xdr:col>50</xdr:col>
      <xdr:colOff>114300</xdr:colOff>
      <xdr:row>63</xdr:row>
      <xdr:rowOff>102525</xdr:rowOff>
    </xdr:to>
    <xdr:cxnSp macro="">
      <xdr:nvCxnSpPr>
        <xdr:cNvPr id="254" name="直線コネクタ 253"/>
        <xdr:cNvCxnSpPr/>
      </xdr:nvCxnSpPr>
      <xdr:spPr>
        <a:xfrm flipV="1">
          <a:off x="8750300" y="10899335"/>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54153</xdr:rowOff>
    </xdr:from>
    <xdr:to>
      <xdr:col>41</xdr:col>
      <xdr:colOff>101600</xdr:colOff>
      <xdr:row>63</xdr:row>
      <xdr:rowOff>155753</xdr:rowOff>
    </xdr:to>
    <xdr:sp macro="" textlink="">
      <xdr:nvSpPr>
        <xdr:cNvPr id="255" name="楕円 254"/>
        <xdr:cNvSpPr/>
      </xdr:nvSpPr>
      <xdr:spPr>
        <a:xfrm>
          <a:off x="7810500" y="1085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102525</xdr:rowOff>
    </xdr:from>
    <xdr:to>
      <xdr:col>45</xdr:col>
      <xdr:colOff>177800</xdr:colOff>
      <xdr:row>63</xdr:row>
      <xdr:rowOff>104953</xdr:rowOff>
    </xdr:to>
    <xdr:cxnSp macro="">
      <xdr:nvCxnSpPr>
        <xdr:cNvPr id="256" name="直線コネクタ 255"/>
        <xdr:cNvCxnSpPr/>
      </xdr:nvCxnSpPr>
      <xdr:spPr>
        <a:xfrm flipV="1">
          <a:off x="7861300" y="10903875"/>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56445</xdr:rowOff>
    </xdr:from>
    <xdr:to>
      <xdr:col>36</xdr:col>
      <xdr:colOff>165100</xdr:colOff>
      <xdr:row>63</xdr:row>
      <xdr:rowOff>158045</xdr:rowOff>
    </xdr:to>
    <xdr:sp macro="" textlink="">
      <xdr:nvSpPr>
        <xdr:cNvPr id="257" name="楕円 256"/>
        <xdr:cNvSpPr/>
      </xdr:nvSpPr>
      <xdr:spPr>
        <a:xfrm>
          <a:off x="6921500" y="1085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104953</xdr:rowOff>
    </xdr:from>
    <xdr:to>
      <xdr:col>41</xdr:col>
      <xdr:colOff>50800</xdr:colOff>
      <xdr:row>63</xdr:row>
      <xdr:rowOff>107245</xdr:rowOff>
    </xdr:to>
    <xdr:cxnSp macro="">
      <xdr:nvCxnSpPr>
        <xdr:cNvPr id="258" name="直線コネクタ 257"/>
        <xdr:cNvCxnSpPr/>
      </xdr:nvCxnSpPr>
      <xdr:spPr>
        <a:xfrm flipV="1">
          <a:off x="6972300" y="10906303"/>
          <a:ext cx="889000" cy="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87935</xdr:rowOff>
    </xdr:from>
    <xdr:ext cx="599010" cy="259045"/>
    <xdr:sp macro="" textlink="">
      <xdr:nvSpPr>
        <xdr:cNvPr id="259" name="n_1aveValue【橋りょう・トンネル】&#10;一人当たり有形固定資産（償却資産）額"/>
        <xdr:cNvSpPr txBox="1"/>
      </xdr:nvSpPr>
      <xdr:spPr>
        <a:xfrm>
          <a:off x="9327095" y="1037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163204</xdr:rowOff>
    </xdr:from>
    <xdr:ext cx="599010" cy="259045"/>
    <xdr:sp macro="" textlink="">
      <xdr:nvSpPr>
        <xdr:cNvPr id="260" name="n_2aveValue【橋りょう・トンネル】&#10;一人当たり有形固定資産（償却資産）額"/>
        <xdr:cNvSpPr txBox="1"/>
      </xdr:nvSpPr>
      <xdr:spPr>
        <a:xfrm>
          <a:off x="8450795" y="1045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156688</xdr:rowOff>
    </xdr:from>
    <xdr:ext cx="599010" cy="259045"/>
    <xdr:sp macro="" textlink="">
      <xdr:nvSpPr>
        <xdr:cNvPr id="261" name="n_3aveValue【橋りょう・トンネル】&#10;一人当たり有形固定資産（償却資産）額"/>
        <xdr:cNvSpPr txBox="1"/>
      </xdr:nvSpPr>
      <xdr:spPr>
        <a:xfrm>
          <a:off x="7561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118427</xdr:rowOff>
    </xdr:from>
    <xdr:ext cx="599010" cy="259045"/>
    <xdr:sp macro="" textlink="">
      <xdr:nvSpPr>
        <xdr:cNvPr id="262" name="n_4aveValue【橋りょう・トンネル】&#10;一人当たり有形固定資産（償却資産）額"/>
        <xdr:cNvSpPr txBox="1"/>
      </xdr:nvSpPr>
      <xdr:spPr>
        <a:xfrm>
          <a:off x="6672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139912</xdr:rowOff>
    </xdr:from>
    <xdr:ext cx="599010" cy="259045"/>
    <xdr:sp macro="" textlink="">
      <xdr:nvSpPr>
        <xdr:cNvPr id="263" name="n_1mainValue【橋りょう・トンネル】&#10;一人当たり有形固定資産（償却資産）額"/>
        <xdr:cNvSpPr txBox="1"/>
      </xdr:nvSpPr>
      <xdr:spPr>
        <a:xfrm>
          <a:off x="9327095" y="1094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144452</xdr:rowOff>
    </xdr:from>
    <xdr:ext cx="599010" cy="259045"/>
    <xdr:sp macro="" textlink="">
      <xdr:nvSpPr>
        <xdr:cNvPr id="264" name="n_2mainValue【橋りょう・トンネル】&#10;一人当たり有形固定資産（償却資産）額"/>
        <xdr:cNvSpPr txBox="1"/>
      </xdr:nvSpPr>
      <xdr:spPr>
        <a:xfrm>
          <a:off x="8450795" y="1094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146880</xdr:rowOff>
    </xdr:from>
    <xdr:ext cx="599010" cy="259045"/>
    <xdr:sp macro="" textlink="">
      <xdr:nvSpPr>
        <xdr:cNvPr id="265" name="n_3mainValue【橋りょう・トンネル】&#10;一人当たり有形固定資産（償却資産）額"/>
        <xdr:cNvSpPr txBox="1"/>
      </xdr:nvSpPr>
      <xdr:spPr>
        <a:xfrm>
          <a:off x="7561795" y="1094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149172</xdr:rowOff>
    </xdr:from>
    <xdr:ext cx="599010" cy="259045"/>
    <xdr:sp macro="" textlink="">
      <xdr:nvSpPr>
        <xdr:cNvPr id="266" name="n_4mainValue【橋りょう・トンネル】&#10;一人当たり有形固定資産（償却資産）額"/>
        <xdr:cNvSpPr txBox="1"/>
      </xdr:nvSpPr>
      <xdr:spPr>
        <a:xfrm>
          <a:off x="6672795" y="1095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118111</xdr:rowOff>
    </xdr:to>
    <xdr:cxnSp macro="">
      <xdr:nvCxnSpPr>
        <xdr:cNvPr id="289" name="直線コネクタ 288"/>
        <xdr:cNvCxnSpPr/>
      </xdr:nvCxnSpPr>
      <xdr:spPr>
        <a:xfrm flipV="1">
          <a:off x="4634865" y="13392913"/>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公営住宅】&#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2" name="【公営住宅】&#10;有形固定資産減価償却率最大値テキスト"/>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3" name="直線コネクタ 292"/>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85614</xdr:rowOff>
    </xdr:from>
    <xdr:ext cx="405111" cy="259045"/>
    <xdr:sp macro="" textlink="">
      <xdr:nvSpPr>
        <xdr:cNvPr id="294" name="【公営住宅】&#10;有形固定資産減価償却率平均値テキスト"/>
        <xdr:cNvSpPr txBox="1"/>
      </xdr:nvSpPr>
      <xdr:spPr>
        <a:xfrm>
          <a:off x="4673600" y="13801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62737</xdr:rowOff>
    </xdr:from>
    <xdr:to>
      <xdr:col>24</xdr:col>
      <xdr:colOff>114300</xdr:colOff>
      <xdr:row>81</xdr:row>
      <xdr:rowOff>164337</xdr:rowOff>
    </xdr:to>
    <xdr:sp macro="" textlink="">
      <xdr:nvSpPr>
        <xdr:cNvPr id="295" name="フローチャート: 判断 294"/>
        <xdr:cNvSpPr/>
      </xdr:nvSpPr>
      <xdr:spPr>
        <a:xfrm>
          <a:off x="45847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83313</xdr:rowOff>
    </xdr:from>
    <xdr:to>
      <xdr:col>20</xdr:col>
      <xdr:colOff>38100</xdr:colOff>
      <xdr:row>81</xdr:row>
      <xdr:rowOff>13463</xdr:rowOff>
    </xdr:to>
    <xdr:sp macro="" textlink="">
      <xdr:nvSpPr>
        <xdr:cNvPr id="296" name="フローチャート: 判断 295"/>
        <xdr:cNvSpPr/>
      </xdr:nvSpPr>
      <xdr:spPr>
        <a:xfrm>
          <a:off x="37465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97" name="フローチャート: 判断 296"/>
        <xdr:cNvSpPr/>
      </xdr:nvSpPr>
      <xdr:spPr>
        <a:xfrm>
          <a:off x="2857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8" name="フローチャート: 判断 297"/>
        <xdr:cNvSpPr/>
      </xdr:nvSpPr>
      <xdr:spPr>
        <a:xfrm>
          <a:off x="1968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163322</xdr:rowOff>
    </xdr:from>
    <xdr:to>
      <xdr:col>6</xdr:col>
      <xdr:colOff>38100</xdr:colOff>
      <xdr:row>80</xdr:row>
      <xdr:rowOff>93472</xdr:rowOff>
    </xdr:to>
    <xdr:sp macro="" textlink="">
      <xdr:nvSpPr>
        <xdr:cNvPr id="299" name="フローチャート: 判断 298"/>
        <xdr:cNvSpPr/>
      </xdr:nvSpPr>
      <xdr:spPr>
        <a:xfrm>
          <a:off x="1079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305" name="楕円 304"/>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306" name="【公営住宅】&#10;有形固定資産減価償却率該当値テキスト"/>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307" name="楕円 306"/>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118111</xdr:rowOff>
    </xdr:to>
    <xdr:cxnSp macro="">
      <xdr:nvCxnSpPr>
        <xdr:cNvPr id="308" name="直線コネクタ 307"/>
        <xdr:cNvCxnSpPr/>
      </xdr:nvCxnSpPr>
      <xdr:spPr>
        <a:xfrm>
          <a:off x="3797300" y="142798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151892</xdr:rowOff>
    </xdr:from>
    <xdr:to>
      <xdr:col>15</xdr:col>
      <xdr:colOff>101600</xdr:colOff>
      <xdr:row>83</xdr:row>
      <xdr:rowOff>82042</xdr:rowOff>
    </xdr:to>
    <xdr:sp macro="" textlink="">
      <xdr:nvSpPr>
        <xdr:cNvPr id="309" name="楕円 308"/>
        <xdr:cNvSpPr/>
      </xdr:nvSpPr>
      <xdr:spPr>
        <a:xfrm>
          <a:off x="2857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31242</xdr:rowOff>
    </xdr:from>
    <xdr:to>
      <xdr:col>19</xdr:col>
      <xdr:colOff>177800</xdr:colOff>
      <xdr:row>83</xdr:row>
      <xdr:rowOff>49530</xdr:rowOff>
    </xdr:to>
    <xdr:cxnSp macro="">
      <xdr:nvCxnSpPr>
        <xdr:cNvPr id="310" name="直線コネクタ 309"/>
        <xdr:cNvCxnSpPr/>
      </xdr:nvCxnSpPr>
      <xdr:spPr>
        <a:xfrm>
          <a:off x="2908300" y="142615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158750</xdr:rowOff>
    </xdr:from>
    <xdr:to>
      <xdr:col>10</xdr:col>
      <xdr:colOff>165100</xdr:colOff>
      <xdr:row>82</xdr:row>
      <xdr:rowOff>88900</xdr:rowOff>
    </xdr:to>
    <xdr:sp macro="" textlink="">
      <xdr:nvSpPr>
        <xdr:cNvPr id="311" name="楕円 310"/>
        <xdr:cNvSpPr/>
      </xdr:nvSpPr>
      <xdr:spPr>
        <a:xfrm>
          <a:off x="196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83</xdr:row>
      <xdr:rowOff>31242</xdr:rowOff>
    </xdr:to>
    <xdr:cxnSp macro="">
      <xdr:nvCxnSpPr>
        <xdr:cNvPr id="312" name="直線コネクタ 311"/>
        <xdr:cNvCxnSpPr/>
      </xdr:nvCxnSpPr>
      <xdr:spPr>
        <a:xfrm>
          <a:off x="2019300" y="1409700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167894</xdr:rowOff>
    </xdr:from>
    <xdr:to>
      <xdr:col>6</xdr:col>
      <xdr:colOff>38100</xdr:colOff>
      <xdr:row>82</xdr:row>
      <xdr:rowOff>98044</xdr:rowOff>
    </xdr:to>
    <xdr:sp macro="" textlink="">
      <xdr:nvSpPr>
        <xdr:cNvPr id="313" name="楕円 312"/>
        <xdr:cNvSpPr/>
      </xdr:nvSpPr>
      <xdr:spPr>
        <a:xfrm>
          <a:off x="1079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38100</xdr:rowOff>
    </xdr:from>
    <xdr:to>
      <xdr:col>10</xdr:col>
      <xdr:colOff>114300</xdr:colOff>
      <xdr:row>82</xdr:row>
      <xdr:rowOff>47244</xdr:rowOff>
    </xdr:to>
    <xdr:cxnSp macro="">
      <xdr:nvCxnSpPr>
        <xdr:cNvPr id="314" name="直線コネクタ 313"/>
        <xdr:cNvCxnSpPr/>
      </xdr:nvCxnSpPr>
      <xdr:spPr>
        <a:xfrm flipV="1">
          <a:off x="1130300" y="140970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29990</xdr:rowOff>
    </xdr:from>
    <xdr:ext cx="405111" cy="259045"/>
    <xdr:sp macro="" textlink="">
      <xdr:nvSpPr>
        <xdr:cNvPr id="315" name="n_1aveValue【公営住宅】&#10;有形固定資産減価償却率"/>
        <xdr:cNvSpPr txBox="1"/>
      </xdr:nvSpPr>
      <xdr:spPr>
        <a:xfrm>
          <a:off x="3582044" y="1357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39133</xdr:rowOff>
    </xdr:from>
    <xdr:ext cx="405111" cy="259045"/>
    <xdr:sp macro="" textlink="">
      <xdr:nvSpPr>
        <xdr:cNvPr id="316" name="n_2aveValue【公営住宅】&#10;有形固定資産減価償却率"/>
        <xdr:cNvSpPr txBox="1"/>
      </xdr:nvSpPr>
      <xdr:spPr>
        <a:xfrm>
          <a:off x="2705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317" name="n_3aveValue【公営住宅】&#10;有形固定資産減価償却率"/>
        <xdr:cNvSpPr txBox="1"/>
      </xdr:nvSpPr>
      <xdr:spPr>
        <a:xfrm>
          <a:off x="1816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109999</xdr:rowOff>
    </xdr:from>
    <xdr:ext cx="405111" cy="259045"/>
    <xdr:sp macro="" textlink="">
      <xdr:nvSpPr>
        <xdr:cNvPr id="318" name="n_4aveValue【公営住宅】&#10;有形固定資産減価償却率"/>
        <xdr:cNvSpPr txBox="1"/>
      </xdr:nvSpPr>
      <xdr:spPr>
        <a:xfrm>
          <a:off x="927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319" name="n_1mainValue【公営住宅】&#10;有形固定資産減価償却率"/>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73169</xdr:rowOff>
    </xdr:from>
    <xdr:ext cx="405111" cy="259045"/>
    <xdr:sp macro="" textlink="">
      <xdr:nvSpPr>
        <xdr:cNvPr id="320" name="n_2mainValue【公営住宅】&#10;有形固定資産減価償却率"/>
        <xdr:cNvSpPr txBox="1"/>
      </xdr:nvSpPr>
      <xdr:spPr>
        <a:xfrm>
          <a:off x="2705744" y="1430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80027</xdr:rowOff>
    </xdr:from>
    <xdr:ext cx="405111" cy="259045"/>
    <xdr:sp macro="" textlink="">
      <xdr:nvSpPr>
        <xdr:cNvPr id="321" name="n_3mainValue【公営住宅】&#10;有形固定資産減価償却率"/>
        <xdr:cNvSpPr txBox="1"/>
      </xdr:nvSpPr>
      <xdr:spPr>
        <a:xfrm>
          <a:off x="1816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89171</xdr:rowOff>
    </xdr:from>
    <xdr:ext cx="405111" cy="259045"/>
    <xdr:sp macro="" textlink="">
      <xdr:nvSpPr>
        <xdr:cNvPr id="322" name="n_4mainValue【公営住宅】&#10;有形固定資産減価償却率"/>
        <xdr:cNvSpPr txBox="1"/>
      </xdr:nvSpPr>
      <xdr:spPr>
        <a:xfrm>
          <a:off x="927744" y="141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3" name="テキスト ボックス 33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97537</xdr:rowOff>
    </xdr:from>
    <xdr:to>
      <xdr:col>54</xdr:col>
      <xdr:colOff>189865</xdr:colOff>
      <xdr:row>85</xdr:row>
      <xdr:rowOff>131826</xdr:rowOff>
    </xdr:to>
    <xdr:cxnSp macro="">
      <xdr:nvCxnSpPr>
        <xdr:cNvPr id="349" name="直線コネクタ 348"/>
        <xdr:cNvCxnSpPr/>
      </xdr:nvCxnSpPr>
      <xdr:spPr>
        <a:xfrm flipV="1">
          <a:off x="10476865" y="13470637"/>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135653</xdr:rowOff>
    </xdr:from>
    <xdr:ext cx="469744" cy="259045"/>
    <xdr:sp macro="" textlink="">
      <xdr:nvSpPr>
        <xdr:cNvPr id="350" name="【公営住宅】&#10;一人当たり面積最小値テキスト"/>
        <xdr:cNvSpPr txBox="1"/>
      </xdr:nvSpPr>
      <xdr:spPr>
        <a:xfrm>
          <a:off x="10515600"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131826</xdr:rowOff>
    </xdr:from>
    <xdr:to>
      <xdr:col>55</xdr:col>
      <xdr:colOff>88900</xdr:colOff>
      <xdr:row>85</xdr:row>
      <xdr:rowOff>131826</xdr:rowOff>
    </xdr:to>
    <xdr:cxnSp macro="">
      <xdr:nvCxnSpPr>
        <xdr:cNvPr id="351" name="直線コネクタ 350"/>
        <xdr:cNvCxnSpPr/>
      </xdr:nvCxnSpPr>
      <xdr:spPr>
        <a:xfrm>
          <a:off x="10388600" y="147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44214</xdr:rowOff>
    </xdr:from>
    <xdr:ext cx="469744" cy="259045"/>
    <xdr:sp macro="" textlink="">
      <xdr:nvSpPr>
        <xdr:cNvPr id="352" name="【公営住宅】&#10;一人当たり面積最大値テキスト"/>
        <xdr:cNvSpPr txBox="1"/>
      </xdr:nvSpPr>
      <xdr:spPr>
        <a:xfrm>
          <a:off x="10515600" y="1324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97537</xdr:rowOff>
    </xdr:from>
    <xdr:to>
      <xdr:col>55</xdr:col>
      <xdr:colOff>88900</xdr:colOff>
      <xdr:row>78</xdr:row>
      <xdr:rowOff>97537</xdr:rowOff>
    </xdr:to>
    <xdr:cxnSp macro="">
      <xdr:nvCxnSpPr>
        <xdr:cNvPr id="353" name="直線コネクタ 352"/>
        <xdr:cNvCxnSpPr/>
      </xdr:nvCxnSpPr>
      <xdr:spPr>
        <a:xfrm>
          <a:off x="10388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145378</xdr:rowOff>
    </xdr:from>
    <xdr:ext cx="469744" cy="259045"/>
    <xdr:sp macro="" textlink="">
      <xdr:nvSpPr>
        <xdr:cNvPr id="354" name="【公営住宅】&#10;一人当たり面積平均値テキスト"/>
        <xdr:cNvSpPr txBox="1"/>
      </xdr:nvSpPr>
      <xdr:spPr>
        <a:xfrm>
          <a:off x="10515600" y="14032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122501</xdr:rowOff>
    </xdr:from>
    <xdr:to>
      <xdr:col>55</xdr:col>
      <xdr:colOff>50800</xdr:colOff>
      <xdr:row>83</xdr:row>
      <xdr:rowOff>52651</xdr:rowOff>
    </xdr:to>
    <xdr:sp macro="" textlink="">
      <xdr:nvSpPr>
        <xdr:cNvPr id="355" name="フローチャート: 判断 354"/>
        <xdr:cNvSpPr/>
      </xdr:nvSpPr>
      <xdr:spPr>
        <a:xfrm>
          <a:off x="10426700" y="1418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17672</xdr:rowOff>
    </xdr:from>
    <xdr:to>
      <xdr:col>50</xdr:col>
      <xdr:colOff>165100</xdr:colOff>
      <xdr:row>83</xdr:row>
      <xdr:rowOff>119272</xdr:rowOff>
    </xdr:to>
    <xdr:sp macro="" textlink="">
      <xdr:nvSpPr>
        <xdr:cNvPr id="356" name="フローチャート: 判断 355"/>
        <xdr:cNvSpPr/>
      </xdr:nvSpPr>
      <xdr:spPr>
        <a:xfrm>
          <a:off x="9588500" y="142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56860</xdr:rowOff>
    </xdr:from>
    <xdr:to>
      <xdr:col>46</xdr:col>
      <xdr:colOff>38100</xdr:colOff>
      <xdr:row>83</xdr:row>
      <xdr:rowOff>158460</xdr:rowOff>
    </xdr:to>
    <xdr:sp macro="" textlink="">
      <xdr:nvSpPr>
        <xdr:cNvPr id="357" name="フローチャート: 判断 356"/>
        <xdr:cNvSpPr/>
      </xdr:nvSpPr>
      <xdr:spPr>
        <a:xfrm>
          <a:off x="8699500" y="142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26163</xdr:rowOff>
    </xdr:from>
    <xdr:to>
      <xdr:col>41</xdr:col>
      <xdr:colOff>101600</xdr:colOff>
      <xdr:row>83</xdr:row>
      <xdr:rowOff>127763</xdr:rowOff>
    </xdr:to>
    <xdr:sp macro="" textlink="">
      <xdr:nvSpPr>
        <xdr:cNvPr id="358" name="フローチャート: 判断 357"/>
        <xdr:cNvSpPr/>
      </xdr:nvSpPr>
      <xdr:spPr>
        <a:xfrm>
          <a:off x="7810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59" name="フローチャート: 判断 358"/>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65" name="楕円 364"/>
        <xdr:cNvSpPr/>
      </xdr:nvSpPr>
      <xdr:spPr>
        <a:xfrm>
          <a:off x="10426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120848</xdr:rowOff>
    </xdr:from>
    <xdr:ext cx="469744" cy="259045"/>
    <xdr:sp macro="" textlink="">
      <xdr:nvSpPr>
        <xdr:cNvPr id="366" name="【公営住宅】&#10;一人当たり面積該当値テキスト"/>
        <xdr:cNvSpPr txBox="1"/>
      </xdr:nvSpPr>
      <xdr:spPr>
        <a:xfrm>
          <a:off x="10515600"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81026</xdr:rowOff>
    </xdr:from>
    <xdr:to>
      <xdr:col>50</xdr:col>
      <xdr:colOff>165100</xdr:colOff>
      <xdr:row>84</xdr:row>
      <xdr:rowOff>11176</xdr:rowOff>
    </xdr:to>
    <xdr:sp macro="" textlink="">
      <xdr:nvSpPr>
        <xdr:cNvPr id="367" name="楕円 366"/>
        <xdr:cNvSpPr/>
      </xdr:nvSpPr>
      <xdr:spPr>
        <a:xfrm>
          <a:off x="9588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131826</xdr:rowOff>
    </xdr:from>
    <xdr:to>
      <xdr:col>55</xdr:col>
      <xdr:colOff>0</xdr:colOff>
      <xdr:row>84</xdr:row>
      <xdr:rowOff>21771</xdr:rowOff>
    </xdr:to>
    <xdr:cxnSp macro="">
      <xdr:nvCxnSpPr>
        <xdr:cNvPr id="368" name="直線コネクタ 367"/>
        <xdr:cNvCxnSpPr/>
      </xdr:nvCxnSpPr>
      <xdr:spPr>
        <a:xfrm>
          <a:off x="9639300" y="14362176"/>
          <a:ext cx="8382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134584</xdr:rowOff>
    </xdr:from>
    <xdr:to>
      <xdr:col>46</xdr:col>
      <xdr:colOff>38100</xdr:colOff>
      <xdr:row>84</xdr:row>
      <xdr:rowOff>64734</xdr:rowOff>
    </xdr:to>
    <xdr:sp macro="" textlink="">
      <xdr:nvSpPr>
        <xdr:cNvPr id="369" name="楕円 368"/>
        <xdr:cNvSpPr/>
      </xdr:nvSpPr>
      <xdr:spPr>
        <a:xfrm>
          <a:off x="8699500" y="143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131826</xdr:rowOff>
    </xdr:from>
    <xdr:to>
      <xdr:col>50</xdr:col>
      <xdr:colOff>114300</xdr:colOff>
      <xdr:row>84</xdr:row>
      <xdr:rowOff>13934</xdr:rowOff>
    </xdr:to>
    <xdr:cxnSp macro="">
      <xdr:nvCxnSpPr>
        <xdr:cNvPr id="370" name="直線コネクタ 369"/>
        <xdr:cNvCxnSpPr/>
      </xdr:nvCxnSpPr>
      <xdr:spPr>
        <a:xfrm flipV="1">
          <a:off x="8750300" y="14362176"/>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134584</xdr:rowOff>
    </xdr:from>
    <xdr:to>
      <xdr:col>41</xdr:col>
      <xdr:colOff>101600</xdr:colOff>
      <xdr:row>84</xdr:row>
      <xdr:rowOff>64734</xdr:rowOff>
    </xdr:to>
    <xdr:sp macro="" textlink="">
      <xdr:nvSpPr>
        <xdr:cNvPr id="371" name="楕円 370"/>
        <xdr:cNvSpPr/>
      </xdr:nvSpPr>
      <xdr:spPr>
        <a:xfrm>
          <a:off x="7810500" y="143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13934</xdr:rowOff>
    </xdr:from>
    <xdr:to>
      <xdr:col>45</xdr:col>
      <xdr:colOff>177800</xdr:colOff>
      <xdr:row>84</xdr:row>
      <xdr:rowOff>13934</xdr:rowOff>
    </xdr:to>
    <xdr:cxnSp macro="">
      <xdr:nvCxnSpPr>
        <xdr:cNvPr id="372" name="直線コネクタ 371"/>
        <xdr:cNvCxnSpPr/>
      </xdr:nvCxnSpPr>
      <xdr:spPr>
        <a:xfrm>
          <a:off x="7861300" y="14415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114990</xdr:rowOff>
    </xdr:from>
    <xdr:to>
      <xdr:col>36</xdr:col>
      <xdr:colOff>165100</xdr:colOff>
      <xdr:row>84</xdr:row>
      <xdr:rowOff>45140</xdr:rowOff>
    </xdr:to>
    <xdr:sp macro="" textlink="">
      <xdr:nvSpPr>
        <xdr:cNvPr id="373" name="楕円 372"/>
        <xdr:cNvSpPr/>
      </xdr:nvSpPr>
      <xdr:spPr>
        <a:xfrm>
          <a:off x="6921500" y="143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165790</xdr:rowOff>
    </xdr:from>
    <xdr:to>
      <xdr:col>41</xdr:col>
      <xdr:colOff>50800</xdr:colOff>
      <xdr:row>84</xdr:row>
      <xdr:rowOff>13934</xdr:rowOff>
    </xdr:to>
    <xdr:cxnSp macro="">
      <xdr:nvCxnSpPr>
        <xdr:cNvPr id="374" name="直線コネクタ 373"/>
        <xdr:cNvCxnSpPr/>
      </xdr:nvCxnSpPr>
      <xdr:spPr>
        <a:xfrm>
          <a:off x="6972300" y="143961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135799</xdr:rowOff>
    </xdr:from>
    <xdr:ext cx="469744" cy="259045"/>
    <xdr:sp macro="" textlink="">
      <xdr:nvSpPr>
        <xdr:cNvPr id="375" name="n_1aveValue【公営住宅】&#10;一人当たり面積"/>
        <xdr:cNvSpPr txBox="1"/>
      </xdr:nvSpPr>
      <xdr:spPr>
        <a:xfrm>
          <a:off x="9391727" y="140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3537</xdr:rowOff>
    </xdr:from>
    <xdr:ext cx="469744" cy="259045"/>
    <xdr:sp macro="" textlink="">
      <xdr:nvSpPr>
        <xdr:cNvPr id="376" name="n_2aveValue【公営住宅】&#10;一人当たり面積"/>
        <xdr:cNvSpPr txBox="1"/>
      </xdr:nvSpPr>
      <xdr:spPr>
        <a:xfrm>
          <a:off x="8515427" y="140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144290</xdr:rowOff>
    </xdr:from>
    <xdr:ext cx="469744" cy="259045"/>
    <xdr:sp macro="" textlink="">
      <xdr:nvSpPr>
        <xdr:cNvPr id="377" name="n_3aveValue【公営住宅】&#10;一人当たり面積"/>
        <xdr:cNvSpPr txBox="1"/>
      </xdr:nvSpPr>
      <xdr:spPr>
        <a:xfrm>
          <a:off x="7626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378" name="n_4aveValue【公営住宅】&#10;一人当たり面積"/>
        <xdr:cNvSpPr txBox="1"/>
      </xdr:nvSpPr>
      <xdr:spPr>
        <a:xfrm>
          <a:off x="6737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2303</xdr:rowOff>
    </xdr:from>
    <xdr:ext cx="469744" cy="259045"/>
    <xdr:sp macro="" textlink="">
      <xdr:nvSpPr>
        <xdr:cNvPr id="379" name="n_1mainValue【公営住宅】&#10;一人当たり面積"/>
        <xdr:cNvSpPr txBox="1"/>
      </xdr:nvSpPr>
      <xdr:spPr>
        <a:xfrm>
          <a:off x="93917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55861</xdr:rowOff>
    </xdr:from>
    <xdr:ext cx="469744" cy="259045"/>
    <xdr:sp macro="" textlink="">
      <xdr:nvSpPr>
        <xdr:cNvPr id="380" name="n_2mainValue【公営住宅】&#10;一人当たり面積"/>
        <xdr:cNvSpPr txBox="1"/>
      </xdr:nvSpPr>
      <xdr:spPr>
        <a:xfrm>
          <a:off x="8515427" y="1445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55861</xdr:rowOff>
    </xdr:from>
    <xdr:ext cx="469744" cy="259045"/>
    <xdr:sp macro="" textlink="">
      <xdr:nvSpPr>
        <xdr:cNvPr id="381" name="n_3mainValue【公営住宅】&#10;一人当たり面積"/>
        <xdr:cNvSpPr txBox="1"/>
      </xdr:nvSpPr>
      <xdr:spPr>
        <a:xfrm>
          <a:off x="7626427" y="1445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36267</xdr:rowOff>
    </xdr:from>
    <xdr:ext cx="469744" cy="259045"/>
    <xdr:sp macro="" textlink="">
      <xdr:nvSpPr>
        <xdr:cNvPr id="382" name="n_4mainValue【公営住宅】&#10;一人当たり面積"/>
        <xdr:cNvSpPr txBox="1"/>
      </xdr:nvSpPr>
      <xdr:spPr>
        <a:xfrm>
          <a:off x="6737427" y="1443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140970</xdr:rowOff>
    </xdr:to>
    <xdr:cxnSp macro="">
      <xdr:nvCxnSpPr>
        <xdr:cNvPr id="423" name="直線コネクタ 422"/>
        <xdr:cNvCxnSpPr/>
      </xdr:nvCxnSpPr>
      <xdr:spPr>
        <a:xfrm flipV="1">
          <a:off x="16318864" y="5774055"/>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144797</xdr:rowOff>
    </xdr:from>
    <xdr:ext cx="405111" cy="259045"/>
    <xdr:sp macro="" textlink="">
      <xdr:nvSpPr>
        <xdr:cNvPr id="424" name="【認定こども園・幼稚園・保育所】&#10;有形固定資産減価償却率最小値テキスト"/>
        <xdr:cNvSpPr txBox="1"/>
      </xdr:nvSpPr>
      <xdr:spPr>
        <a:xfrm>
          <a:off x="16357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425" name="直線コネクタ 424"/>
        <xdr:cNvCxnSpPr/>
      </xdr:nvCxnSpPr>
      <xdr:spPr>
        <a:xfrm>
          <a:off x="16230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26"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27" name="直線コネクタ 426"/>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28" name="【認定こども園・幼稚園・保育所】&#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29" name="フローチャート: 判断 428"/>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30" name="フローチャート: 判断 429"/>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31" name="フローチャート: 判断 430"/>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32" name="フローチャート: 判断 431"/>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33" name="フローチャート: 判断 432"/>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107315</xdr:rowOff>
    </xdr:from>
    <xdr:to>
      <xdr:col>85</xdr:col>
      <xdr:colOff>177800</xdr:colOff>
      <xdr:row>41</xdr:row>
      <xdr:rowOff>37465</xdr:rowOff>
    </xdr:to>
    <xdr:sp macro="" textlink="">
      <xdr:nvSpPr>
        <xdr:cNvPr id="439" name="楕円 438"/>
        <xdr:cNvSpPr/>
      </xdr:nvSpPr>
      <xdr:spPr>
        <a:xfrm>
          <a:off x="162687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85742</xdr:rowOff>
    </xdr:from>
    <xdr:ext cx="405111" cy="259045"/>
    <xdr:sp macro="" textlink="">
      <xdr:nvSpPr>
        <xdr:cNvPr id="440" name="【認定こども園・幼稚園・保育所】&#10;有形固定資産減価償却率該当値テキスト"/>
        <xdr:cNvSpPr txBox="1"/>
      </xdr:nvSpPr>
      <xdr:spPr>
        <a:xfrm>
          <a:off x="16357600"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86360</xdr:rowOff>
    </xdr:from>
    <xdr:to>
      <xdr:col>81</xdr:col>
      <xdr:colOff>101600</xdr:colOff>
      <xdr:row>41</xdr:row>
      <xdr:rowOff>16510</xdr:rowOff>
    </xdr:to>
    <xdr:sp macro="" textlink="">
      <xdr:nvSpPr>
        <xdr:cNvPr id="441" name="楕円 440"/>
        <xdr:cNvSpPr/>
      </xdr:nvSpPr>
      <xdr:spPr>
        <a:xfrm>
          <a:off x="15430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137160</xdr:rowOff>
    </xdr:from>
    <xdr:to>
      <xdr:col>85</xdr:col>
      <xdr:colOff>127000</xdr:colOff>
      <xdr:row>40</xdr:row>
      <xdr:rowOff>158115</xdr:rowOff>
    </xdr:to>
    <xdr:cxnSp macro="">
      <xdr:nvCxnSpPr>
        <xdr:cNvPr id="442" name="直線コネクタ 441"/>
        <xdr:cNvCxnSpPr/>
      </xdr:nvCxnSpPr>
      <xdr:spPr>
        <a:xfrm>
          <a:off x="15481300" y="69951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103505</xdr:rowOff>
    </xdr:from>
    <xdr:to>
      <xdr:col>76</xdr:col>
      <xdr:colOff>165100</xdr:colOff>
      <xdr:row>41</xdr:row>
      <xdr:rowOff>33655</xdr:rowOff>
    </xdr:to>
    <xdr:sp macro="" textlink="">
      <xdr:nvSpPr>
        <xdr:cNvPr id="443" name="楕円 442"/>
        <xdr:cNvSpPr/>
      </xdr:nvSpPr>
      <xdr:spPr>
        <a:xfrm>
          <a:off x="145415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137160</xdr:rowOff>
    </xdr:from>
    <xdr:to>
      <xdr:col>81</xdr:col>
      <xdr:colOff>50800</xdr:colOff>
      <xdr:row>40</xdr:row>
      <xdr:rowOff>154305</xdr:rowOff>
    </xdr:to>
    <xdr:cxnSp macro="">
      <xdr:nvCxnSpPr>
        <xdr:cNvPr id="444" name="直線コネクタ 443"/>
        <xdr:cNvCxnSpPr/>
      </xdr:nvCxnSpPr>
      <xdr:spPr>
        <a:xfrm flipV="1">
          <a:off x="14592300" y="69951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55880</xdr:rowOff>
    </xdr:from>
    <xdr:to>
      <xdr:col>72</xdr:col>
      <xdr:colOff>38100</xdr:colOff>
      <xdr:row>40</xdr:row>
      <xdr:rowOff>157480</xdr:rowOff>
    </xdr:to>
    <xdr:sp macro="" textlink="">
      <xdr:nvSpPr>
        <xdr:cNvPr id="445" name="楕円 444"/>
        <xdr:cNvSpPr/>
      </xdr:nvSpPr>
      <xdr:spPr>
        <a:xfrm>
          <a:off x="13652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106680</xdr:rowOff>
    </xdr:from>
    <xdr:to>
      <xdr:col>76</xdr:col>
      <xdr:colOff>114300</xdr:colOff>
      <xdr:row>40</xdr:row>
      <xdr:rowOff>154305</xdr:rowOff>
    </xdr:to>
    <xdr:cxnSp macro="">
      <xdr:nvCxnSpPr>
        <xdr:cNvPr id="446" name="直線コネクタ 445"/>
        <xdr:cNvCxnSpPr/>
      </xdr:nvCxnSpPr>
      <xdr:spPr>
        <a:xfrm>
          <a:off x="13703300" y="69646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170180</xdr:rowOff>
    </xdr:from>
    <xdr:to>
      <xdr:col>67</xdr:col>
      <xdr:colOff>101600</xdr:colOff>
      <xdr:row>40</xdr:row>
      <xdr:rowOff>100330</xdr:rowOff>
    </xdr:to>
    <xdr:sp macro="" textlink="">
      <xdr:nvSpPr>
        <xdr:cNvPr id="447" name="楕円 446"/>
        <xdr:cNvSpPr/>
      </xdr:nvSpPr>
      <xdr:spPr>
        <a:xfrm>
          <a:off x="12763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49530</xdr:rowOff>
    </xdr:from>
    <xdr:to>
      <xdr:col>71</xdr:col>
      <xdr:colOff>177800</xdr:colOff>
      <xdr:row>40</xdr:row>
      <xdr:rowOff>106680</xdr:rowOff>
    </xdr:to>
    <xdr:cxnSp macro="">
      <xdr:nvCxnSpPr>
        <xdr:cNvPr id="448" name="直線コネクタ 447"/>
        <xdr:cNvCxnSpPr/>
      </xdr:nvCxnSpPr>
      <xdr:spPr>
        <a:xfrm>
          <a:off x="12814300" y="69075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449" name="n_1aveValue【認定こども園・幼稚園・保育所】&#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50"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451" name="n_3aveValue【認定こども園・幼稚園・保育所】&#10;有形固定資産減価償却率"/>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452" name="n_4aveValue【認定こども園・幼稚園・保育所】&#10;有形固定資産減価償却率"/>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7637</xdr:rowOff>
    </xdr:from>
    <xdr:ext cx="405111" cy="259045"/>
    <xdr:sp macro="" textlink="">
      <xdr:nvSpPr>
        <xdr:cNvPr id="453" name="n_1mainValue【認定こども園・幼稚園・保育所】&#10;有形固定資産減価償却率"/>
        <xdr:cNvSpPr txBox="1"/>
      </xdr:nvSpPr>
      <xdr:spPr>
        <a:xfrm>
          <a:off x="152660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24782</xdr:rowOff>
    </xdr:from>
    <xdr:ext cx="405111" cy="259045"/>
    <xdr:sp macro="" textlink="">
      <xdr:nvSpPr>
        <xdr:cNvPr id="454" name="n_2mainValue【認定こども園・幼稚園・保育所】&#10;有形固定資産減価償却率"/>
        <xdr:cNvSpPr txBox="1"/>
      </xdr:nvSpPr>
      <xdr:spPr>
        <a:xfrm>
          <a:off x="14389744"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148607</xdr:rowOff>
    </xdr:from>
    <xdr:ext cx="405111" cy="259045"/>
    <xdr:sp macro="" textlink="">
      <xdr:nvSpPr>
        <xdr:cNvPr id="455" name="n_3mainValue【認定こども園・幼稚園・保育所】&#10;有形固定資産減価償却率"/>
        <xdr:cNvSpPr txBox="1"/>
      </xdr:nvSpPr>
      <xdr:spPr>
        <a:xfrm>
          <a:off x="13500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91457</xdr:rowOff>
    </xdr:from>
    <xdr:ext cx="405111" cy="259045"/>
    <xdr:sp macro="" textlink="">
      <xdr:nvSpPr>
        <xdr:cNvPr id="456" name="n_4mainValue【認定こども園・幼稚園・保育所】&#10;有形固定資産減価償却率"/>
        <xdr:cNvSpPr txBox="1"/>
      </xdr:nvSpPr>
      <xdr:spPr>
        <a:xfrm>
          <a:off x="12611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67" name="テキスト ボックス 46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9" name="テキスト ボックス 46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1" name="テキスト ボックス 47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3" name="テキスト ボックス 47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5" name="テキスト ボックス 47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7" name="テキスト ボックス 47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26670</xdr:rowOff>
    </xdr:from>
    <xdr:to>
      <xdr:col>116</xdr:col>
      <xdr:colOff>62864</xdr:colOff>
      <xdr:row>42</xdr:row>
      <xdr:rowOff>121920</xdr:rowOff>
    </xdr:to>
    <xdr:cxnSp macro="">
      <xdr:nvCxnSpPr>
        <xdr:cNvPr id="481" name="直線コネクタ 480"/>
        <xdr:cNvCxnSpPr/>
      </xdr:nvCxnSpPr>
      <xdr:spPr>
        <a:xfrm flipV="1">
          <a:off x="22160864" y="585597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125747</xdr:rowOff>
    </xdr:from>
    <xdr:ext cx="469744" cy="259045"/>
    <xdr:sp macro="" textlink="">
      <xdr:nvSpPr>
        <xdr:cNvPr id="482" name="【認定こども園・幼稚園・保育所】&#10;一人当たり面積最小値テキスト"/>
        <xdr:cNvSpPr txBox="1"/>
      </xdr:nvSpPr>
      <xdr:spPr>
        <a:xfrm>
          <a:off x="22199600" y="732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121920</xdr:rowOff>
    </xdr:from>
    <xdr:to>
      <xdr:col>116</xdr:col>
      <xdr:colOff>152400</xdr:colOff>
      <xdr:row>42</xdr:row>
      <xdr:rowOff>121920</xdr:rowOff>
    </xdr:to>
    <xdr:cxnSp macro="">
      <xdr:nvCxnSpPr>
        <xdr:cNvPr id="483" name="直線コネクタ 482"/>
        <xdr:cNvCxnSpPr/>
      </xdr:nvCxnSpPr>
      <xdr:spPr>
        <a:xfrm>
          <a:off x="22072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144797</xdr:rowOff>
    </xdr:from>
    <xdr:ext cx="469744" cy="259045"/>
    <xdr:sp macro="" textlink="">
      <xdr:nvSpPr>
        <xdr:cNvPr id="484" name="【認定こども園・幼稚園・保育所】&#10;一人当たり面積最大値テキスト"/>
        <xdr:cNvSpPr txBox="1"/>
      </xdr:nvSpPr>
      <xdr:spPr>
        <a:xfrm>
          <a:off x="22199600" y="56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26670</xdr:rowOff>
    </xdr:from>
    <xdr:to>
      <xdr:col>116</xdr:col>
      <xdr:colOff>152400</xdr:colOff>
      <xdr:row>34</xdr:row>
      <xdr:rowOff>26670</xdr:rowOff>
    </xdr:to>
    <xdr:cxnSp macro="">
      <xdr:nvCxnSpPr>
        <xdr:cNvPr id="485" name="直線コネクタ 484"/>
        <xdr:cNvCxnSpPr/>
      </xdr:nvCxnSpPr>
      <xdr:spPr>
        <a:xfrm>
          <a:off x="22072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137177</xdr:rowOff>
    </xdr:from>
    <xdr:ext cx="469744" cy="259045"/>
    <xdr:sp macro="" textlink="">
      <xdr:nvSpPr>
        <xdr:cNvPr id="486" name="【認定こども園・幼稚園・保育所】&#10;一人当たり面積平均値テキスト"/>
        <xdr:cNvSpPr txBox="1"/>
      </xdr:nvSpPr>
      <xdr:spPr>
        <a:xfrm>
          <a:off x="22199600" y="648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487" name="フローチャート: 判断 486"/>
        <xdr:cNvSpPr/>
      </xdr:nvSpPr>
      <xdr:spPr>
        <a:xfrm>
          <a:off x="22110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151130</xdr:rowOff>
    </xdr:from>
    <xdr:to>
      <xdr:col>112</xdr:col>
      <xdr:colOff>38100</xdr:colOff>
      <xdr:row>39</xdr:row>
      <xdr:rowOff>81280</xdr:rowOff>
    </xdr:to>
    <xdr:sp macro="" textlink="">
      <xdr:nvSpPr>
        <xdr:cNvPr id="488" name="フローチャート: 判断 487"/>
        <xdr:cNvSpPr/>
      </xdr:nvSpPr>
      <xdr:spPr>
        <a:xfrm>
          <a:off x="2127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151130</xdr:rowOff>
    </xdr:from>
    <xdr:to>
      <xdr:col>107</xdr:col>
      <xdr:colOff>101600</xdr:colOff>
      <xdr:row>39</xdr:row>
      <xdr:rowOff>81280</xdr:rowOff>
    </xdr:to>
    <xdr:sp macro="" textlink="">
      <xdr:nvSpPr>
        <xdr:cNvPr id="489" name="フローチャート: 判断 488"/>
        <xdr:cNvSpPr/>
      </xdr:nvSpPr>
      <xdr:spPr>
        <a:xfrm>
          <a:off x="20383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90" name="フローチャート: 判断 489"/>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91" name="フローチャート: 判断 490"/>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101600</xdr:rowOff>
    </xdr:from>
    <xdr:to>
      <xdr:col>116</xdr:col>
      <xdr:colOff>114300</xdr:colOff>
      <xdr:row>35</xdr:row>
      <xdr:rowOff>31750</xdr:rowOff>
    </xdr:to>
    <xdr:sp macro="" textlink="">
      <xdr:nvSpPr>
        <xdr:cNvPr id="497" name="楕円 496"/>
        <xdr:cNvSpPr/>
      </xdr:nvSpPr>
      <xdr:spPr>
        <a:xfrm>
          <a:off x="221107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16527</xdr:rowOff>
    </xdr:from>
    <xdr:ext cx="469744" cy="259045"/>
    <xdr:sp macro="" textlink="">
      <xdr:nvSpPr>
        <xdr:cNvPr id="498" name="【認定こども園・幼稚園・保育所】&#10;一人当たり面積該当値テキスト"/>
        <xdr:cNvSpPr txBox="1"/>
      </xdr:nvSpPr>
      <xdr:spPr>
        <a:xfrm>
          <a:off x="22199600"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132080</xdr:rowOff>
    </xdr:from>
    <xdr:to>
      <xdr:col>112</xdr:col>
      <xdr:colOff>38100</xdr:colOff>
      <xdr:row>35</xdr:row>
      <xdr:rowOff>62230</xdr:rowOff>
    </xdr:to>
    <xdr:sp macro="" textlink="">
      <xdr:nvSpPr>
        <xdr:cNvPr id="499" name="楕円 498"/>
        <xdr:cNvSpPr/>
      </xdr:nvSpPr>
      <xdr:spPr>
        <a:xfrm>
          <a:off x="21272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152400</xdr:rowOff>
    </xdr:from>
    <xdr:to>
      <xdr:col>116</xdr:col>
      <xdr:colOff>63500</xdr:colOff>
      <xdr:row>35</xdr:row>
      <xdr:rowOff>11430</xdr:rowOff>
    </xdr:to>
    <xdr:cxnSp macro="">
      <xdr:nvCxnSpPr>
        <xdr:cNvPr id="500" name="直線コネクタ 499"/>
        <xdr:cNvCxnSpPr/>
      </xdr:nvCxnSpPr>
      <xdr:spPr>
        <a:xfrm flipV="1">
          <a:off x="21323300" y="5981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13970</xdr:rowOff>
    </xdr:from>
    <xdr:to>
      <xdr:col>107</xdr:col>
      <xdr:colOff>101600</xdr:colOff>
      <xdr:row>35</xdr:row>
      <xdr:rowOff>115570</xdr:rowOff>
    </xdr:to>
    <xdr:sp macro="" textlink="">
      <xdr:nvSpPr>
        <xdr:cNvPr id="501" name="楕円 500"/>
        <xdr:cNvSpPr/>
      </xdr:nvSpPr>
      <xdr:spPr>
        <a:xfrm>
          <a:off x="20383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11430</xdr:rowOff>
    </xdr:from>
    <xdr:to>
      <xdr:col>111</xdr:col>
      <xdr:colOff>177800</xdr:colOff>
      <xdr:row>35</xdr:row>
      <xdr:rowOff>64770</xdr:rowOff>
    </xdr:to>
    <xdr:cxnSp macro="">
      <xdr:nvCxnSpPr>
        <xdr:cNvPr id="502" name="直線コネクタ 501"/>
        <xdr:cNvCxnSpPr/>
      </xdr:nvCxnSpPr>
      <xdr:spPr>
        <a:xfrm flipV="1">
          <a:off x="20434300" y="6012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29210</xdr:rowOff>
    </xdr:from>
    <xdr:to>
      <xdr:col>102</xdr:col>
      <xdr:colOff>165100</xdr:colOff>
      <xdr:row>35</xdr:row>
      <xdr:rowOff>130810</xdr:rowOff>
    </xdr:to>
    <xdr:sp macro="" textlink="">
      <xdr:nvSpPr>
        <xdr:cNvPr id="503" name="楕円 502"/>
        <xdr:cNvSpPr/>
      </xdr:nvSpPr>
      <xdr:spPr>
        <a:xfrm>
          <a:off x="19494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64770</xdr:rowOff>
    </xdr:from>
    <xdr:to>
      <xdr:col>107</xdr:col>
      <xdr:colOff>50800</xdr:colOff>
      <xdr:row>35</xdr:row>
      <xdr:rowOff>80010</xdr:rowOff>
    </xdr:to>
    <xdr:cxnSp macro="">
      <xdr:nvCxnSpPr>
        <xdr:cNvPr id="504" name="直線コネクタ 503"/>
        <xdr:cNvCxnSpPr/>
      </xdr:nvCxnSpPr>
      <xdr:spPr>
        <a:xfrm flipV="1">
          <a:off x="19545300" y="6065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52070</xdr:rowOff>
    </xdr:from>
    <xdr:to>
      <xdr:col>98</xdr:col>
      <xdr:colOff>38100</xdr:colOff>
      <xdr:row>35</xdr:row>
      <xdr:rowOff>153670</xdr:rowOff>
    </xdr:to>
    <xdr:sp macro="" textlink="">
      <xdr:nvSpPr>
        <xdr:cNvPr id="505" name="楕円 504"/>
        <xdr:cNvSpPr/>
      </xdr:nvSpPr>
      <xdr:spPr>
        <a:xfrm>
          <a:off x="18605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80010</xdr:rowOff>
    </xdr:from>
    <xdr:to>
      <xdr:col>102</xdr:col>
      <xdr:colOff>114300</xdr:colOff>
      <xdr:row>35</xdr:row>
      <xdr:rowOff>102870</xdr:rowOff>
    </xdr:to>
    <xdr:cxnSp macro="">
      <xdr:nvCxnSpPr>
        <xdr:cNvPr id="506" name="直線コネクタ 505"/>
        <xdr:cNvCxnSpPr/>
      </xdr:nvCxnSpPr>
      <xdr:spPr>
        <a:xfrm flipV="1">
          <a:off x="18656300" y="6080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72407</xdr:rowOff>
    </xdr:from>
    <xdr:ext cx="469744" cy="259045"/>
    <xdr:sp macro="" textlink="">
      <xdr:nvSpPr>
        <xdr:cNvPr id="507" name="n_1aveValue【認定こども園・幼稚園・保育所】&#10;一人当たり面積"/>
        <xdr:cNvSpPr txBox="1"/>
      </xdr:nvSpPr>
      <xdr:spPr>
        <a:xfrm>
          <a:off x="21075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72407</xdr:rowOff>
    </xdr:from>
    <xdr:ext cx="469744" cy="259045"/>
    <xdr:sp macro="" textlink="">
      <xdr:nvSpPr>
        <xdr:cNvPr id="508" name="n_2aveValue【認定こども園・幼稚園・保育所】&#10;一人当たり面積"/>
        <xdr:cNvSpPr txBox="1"/>
      </xdr:nvSpPr>
      <xdr:spPr>
        <a:xfrm>
          <a:off x="20199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91457</xdr:rowOff>
    </xdr:from>
    <xdr:ext cx="469744" cy="259045"/>
    <xdr:sp macro="" textlink="">
      <xdr:nvSpPr>
        <xdr:cNvPr id="509" name="n_3aveValue【認定こども園・幼稚園・保育所】&#10;一人当たり面積"/>
        <xdr:cNvSpPr txBox="1"/>
      </xdr:nvSpPr>
      <xdr:spPr>
        <a:xfrm>
          <a:off x="19310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510" name="n_4aveValue【認定こども園・幼稚園・保育所】&#10;一人当たり面積"/>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78757</xdr:rowOff>
    </xdr:from>
    <xdr:ext cx="469744" cy="259045"/>
    <xdr:sp macro="" textlink="">
      <xdr:nvSpPr>
        <xdr:cNvPr id="511" name="n_1mainValue【認定こども園・幼稚園・保育所】&#10;一人当たり面積"/>
        <xdr:cNvSpPr txBox="1"/>
      </xdr:nvSpPr>
      <xdr:spPr>
        <a:xfrm>
          <a:off x="21075727" y="57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132097</xdr:rowOff>
    </xdr:from>
    <xdr:ext cx="469744" cy="259045"/>
    <xdr:sp macro="" textlink="">
      <xdr:nvSpPr>
        <xdr:cNvPr id="512" name="n_2mainValue【認定こども園・幼稚園・保育所】&#10;一人当たり面積"/>
        <xdr:cNvSpPr txBox="1"/>
      </xdr:nvSpPr>
      <xdr:spPr>
        <a:xfrm>
          <a:off x="201994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147337</xdr:rowOff>
    </xdr:from>
    <xdr:ext cx="469744" cy="259045"/>
    <xdr:sp macro="" textlink="">
      <xdr:nvSpPr>
        <xdr:cNvPr id="513" name="n_3mainValue【認定こども園・幼稚園・保育所】&#10;一人当たり面積"/>
        <xdr:cNvSpPr txBox="1"/>
      </xdr:nvSpPr>
      <xdr:spPr>
        <a:xfrm>
          <a:off x="19310427" y="58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170197</xdr:rowOff>
    </xdr:from>
    <xdr:ext cx="469744" cy="259045"/>
    <xdr:sp macro="" textlink="">
      <xdr:nvSpPr>
        <xdr:cNvPr id="514" name="n_4mainValue【認定こども園・幼稚園・保育所】&#10;一人当たり面積"/>
        <xdr:cNvSpPr txBox="1"/>
      </xdr:nvSpPr>
      <xdr:spPr>
        <a:xfrm>
          <a:off x="18421427" y="58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5" name="テキスト ボックス 52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6" name="直線コネクタ 52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7" name="テキスト ボックス 52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8" name="直線コネクタ 52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9" name="テキスト ボックス 52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0" name="直線コネクタ 52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1" name="テキスト ボックス 53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2" name="直線コネクタ 53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3" name="テキスト ボックス 53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5" name="テキスト ボックス 5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63</xdr:row>
      <xdr:rowOff>43434</xdr:rowOff>
    </xdr:to>
    <xdr:cxnSp macro="">
      <xdr:nvCxnSpPr>
        <xdr:cNvPr id="537" name="直線コネクタ 536"/>
        <xdr:cNvCxnSpPr/>
      </xdr:nvCxnSpPr>
      <xdr:spPr>
        <a:xfrm flipV="1">
          <a:off x="16318864" y="954176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538" name="【学校施設】&#10;有形固定資産減価償却率最小値テキスト"/>
        <xdr:cNvSpPr txBox="1"/>
      </xdr:nvSpPr>
      <xdr:spPr>
        <a:xfrm>
          <a:off x="16357600" y="1084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539" name="直線コネクタ 538"/>
        <xdr:cNvCxnSpPr/>
      </xdr:nvCxnSpPr>
      <xdr:spPr>
        <a:xfrm>
          <a:off x="16230600" y="1084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540" name="【学校施設】&#10;有形固定資産減価償却率最大値テキスト"/>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541" name="直線コネクタ 540"/>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45229</xdr:rowOff>
    </xdr:from>
    <xdr:ext cx="405111" cy="259045"/>
    <xdr:sp macro="" textlink="">
      <xdr:nvSpPr>
        <xdr:cNvPr id="542" name="【学校施設】&#10;有形固定資産減価償却率平均値テキスト"/>
        <xdr:cNvSpPr txBox="1"/>
      </xdr:nvSpPr>
      <xdr:spPr>
        <a:xfrm>
          <a:off x="16357600" y="1016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22352</xdr:rowOff>
    </xdr:from>
    <xdr:to>
      <xdr:col>85</xdr:col>
      <xdr:colOff>177800</xdr:colOff>
      <xdr:row>60</xdr:row>
      <xdr:rowOff>123952</xdr:rowOff>
    </xdr:to>
    <xdr:sp macro="" textlink="">
      <xdr:nvSpPr>
        <xdr:cNvPr id="543" name="フローチャート: 判断 542"/>
        <xdr:cNvSpPr/>
      </xdr:nvSpPr>
      <xdr:spPr>
        <a:xfrm>
          <a:off x="16268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77216</xdr:rowOff>
    </xdr:from>
    <xdr:to>
      <xdr:col>81</xdr:col>
      <xdr:colOff>101600</xdr:colOff>
      <xdr:row>61</xdr:row>
      <xdr:rowOff>7366</xdr:rowOff>
    </xdr:to>
    <xdr:sp macro="" textlink="">
      <xdr:nvSpPr>
        <xdr:cNvPr id="544" name="フローチャート: 判断 543"/>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45" name="フローチャート: 判断 544"/>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93218</xdr:rowOff>
    </xdr:from>
    <xdr:to>
      <xdr:col>72</xdr:col>
      <xdr:colOff>38100</xdr:colOff>
      <xdr:row>60</xdr:row>
      <xdr:rowOff>23368</xdr:rowOff>
    </xdr:to>
    <xdr:sp macro="" textlink="">
      <xdr:nvSpPr>
        <xdr:cNvPr id="546" name="フローチャート: 判断 545"/>
        <xdr:cNvSpPr/>
      </xdr:nvSpPr>
      <xdr:spPr>
        <a:xfrm>
          <a:off x="13652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7" name="フローチャート: 判断 546"/>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127508</xdr:rowOff>
    </xdr:from>
    <xdr:to>
      <xdr:col>85</xdr:col>
      <xdr:colOff>177800</xdr:colOff>
      <xdr:row>63</xdr:row>
      <xdr:rowOff>57658</xdr:rowOff>
    </xdr:to>
    <xdr:sp macro="" textlink="">
      <xdr:nvSpPr>
        <xdr:cNvPr id="553" name="楕円 552"/>
        <xdr:cNvSpPr/>
      </xdr:nvSpPr>
      <xdr:spPr>
        <a:xfrm>
          <a:off x="16268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42435</xdr:rowOff>
    </xdr:from>
    <xdr:ext cx="405111" cy="259045"/>
    <xdr:sp macro="" textlink="">
      <xdr:nvSpPr>
        <xdr:cNvPr id="554" name="【学校施設】&#10;有形固定資産減価償却率該当値テキスト"/>
        <xdr:cNvSpPr txBox="1"/>
      </xdr:nvSpPr>
      <xdr:spPr>
        <a:xfrm>
          <a:off x="16357600" y="106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26924</xdr:rowOff>
    </xdr:from>
    <xdr:to>
      <xdr:col>81</xdr:col>
      <xdr:colOff>101600</xdr:colOff>
      <xdr:row>62</xdr:row>
      <xdr:rowOff>128524</xdr:rowOff>
    </xdr:to>
    <xdr:sp macro="" textlink="">
      <xdr:nvSpPr>
        <xdr:cNvPr id="555" name="楕円 554"/>
        <xdr:cNvSpPr/>
      </xdr:nvSpPr>
      <xdr:spPr>
        <a:xfrm>
          <a:off x="15430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77724</xdr:rowOff>
    </xdr:from>
    <xdr:to>
      <xdr:col>85</xdr:col>
      <xdr:colOff>127000</xdr:colOff>
      <xdr:row>63</xdr:row>
      <xdr:rowOff>6858</xdr:rowOff>
    </xdr:to>
    <xdr:cxnSp macro="">
      <xdr:nvCxnSpPr>
        <xdr:cNvPr id="556" name="直線コネクタ 555"/>
        <xdr:cNvCxnSpPr/>
      </xdr:nvCxnSpPr>
      <xdr:spPr>
        <a:xfrm>
          <a:off x="15481300" y="1070762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52070</xdr:rowOff>
    </xdr:from>
    <xdr:to>
      <xdr:col>76</xdr:col>
      <xdr:colOff>165100</xdr:colOff>
      <xdr:row>61</xdr:row>
      <xdr:rowOff>153670</xdr:rowOff>
    </xdr:to>
    <xdr:sp macro="" textlink="">
      <xdr:nvSpPr>
        <xdr:cNvPr id="557" name="楕円 556"/>
        <xdr:cNvSpPr/>
      </xdr:nvSpPr>
      <xdr:spPr>
        <a:xfrm>
          <a:off x="1454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62</xdr:row>
      <xdr:rowOff>77724</xdr:rowOff>
    </xdr:to>
    <xdr:cxnSp macro="">
      <xdr:nvCxnSpPr>
        <xdr:cNvPr id="558" name="直線コネクタ 557"/>
        <xdr:cNvCxnSpPr/>
      </xdr:nvCxnSpPr>
      <xdr:spPr>
        <a:xfrm>
          <a:off x="14592300" y="105613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102362</xdr:rowOff>
    </xdr:from>
    <xdr:to>
      <xdr:col>72</xdr:col>
      <xdr:colOff>38100</xdr:colOff>
      <xdr:row>60</xdr:row>
      <xdr:rowOff>32512</xdr:rowOff>
    </xdr:to>
    <xdr:sp macro="" textlink="">
      <xdr:nvSpPr>
        <xdr:cNvPr id="559" name="楕円 558"/>
        <xdr:cNvSpPr/>
      </xdr:nvSpPr>
      <xdr:spPr>
        <a:xfrm>
          <a:off x="13652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153162</xdr:rowOff>
    </xdr:from>
    <xdr:to>
      <xdr:col>76</xdr:col>
      <xdr:colOff>114300</xdr:colOff>
      <xdr:row>61</xdr:row>
      <xdr:rowOff>102870</xdr:rowOff>
    </xdr:to>
    <xdr:cxnSp macro="">
      <xdr:nvCxnSpPr>
        <xdr:cNvPr id="560" name="直線コネクタ 559"/>
        <xdr:cNvCxnSpPr/>
      </xdr:nvCxnSpPr>
      <xdr:spPr>
        <a:xfrm>
          <a:off x="13703300" y="10268712"/>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20066</xdr:rowOff>
    </xdr:from>
    <xdr:to>
      <xdr:col>67</xdr:col>
      <xdr:colOff>101600</xdr:colOff>
      <xdr:row>59</xdr:row>
      <xdr:rowOff>121666</xdr:rowOff>
    </xdr:to>
    <xdr:sp macro="" textlink="">
      <xdr:nvSpPr>
        <xdr:cNvPr id="561" name="楕円 560"/>
        <xdr:cNvSpPr/>
      </xdr:nvSpPr>
      <xdr:spPr>
        <a:xfrm>
          <a:off x="12763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70866</xdr:rowOff>
    </xdr:from>
    <xdr:to>
      <xdr:col>71</xdr:col>
      <xdr:colOff>177800</xdr:colOff>
      <xdr:row>59</xdr:row>
      <xdr:rowOff>153162</xdr:rowOff>
    </xdr:to>
    <xdr:cxnSp macro="">
      <xdr:nvCxnSpPr>
        <xdr:cNvPr id="562" name="直線コネクタ 561"/>
        <xdr:cNvCxnSpPr/>
      </xdr:nvCxnSpPr>
      <xdr:spPr>
        <a:xfrm>
          <a:off x="12814300" y="101864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23893</xdr:rowOff>
    </xdr:from>
    <xdr:ext cx="405111" cy="259045"/>
    <xdr:sp macro="" textlink="">
      <xdr:nvSpPr>
        <xdr:cNvPr id="563" name="n_1aveValue【学校施設】&#10;有形固定資産減価償却率"/>
        <xdr:cNvSpPr txBox="1"/>
      </xdr:nvSpPr>
      <xdr:spPr>
        <a:xfrm>
          <a:off x="152660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564" name="n_2aveValue【学校施設】&#10;有形固定資産減価償却率"/>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39895</xdr:rowOff>
    </xdr:from>
    <xdr:ext cx="405111" cy="259045"/>
    <xdr:sp macro="" textlink="">
      <xdr:nvSpPr>
        <xdr:cNvPr id="565" name="n_3aveValue【学校施設】&#10;有形固定資産減価償却率"/>
        <xdr:cNvSpPr txBox="1"/>
      </xdr:nvSpPr>
      <xdr:spPr>
        <a:xfrm>
          <a:off x="13500744" y="998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566" name="n_4aveValue【学校施設】&#10;有形固定資産減価償却率"/>
        <xdr:cNvSpPr txBox="1"/>
      </xdr:nvSpPr>
      <xdr:spPr>
        <a:xfrm>
          <a:off x="12611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119651</xdr:rowOff>
    </xdr:from>
    <xdr:ext cx="405111" cy="259045"/>
    <xdr:sp macro="" textlink="">
      <xdr:nvSpPr>
        <xdr:cNvPr id="567" name="n_1mainValue【学校施設】&#10;有形固定資産減価償却率"/>
        <xdr:cNvSpPr txBox="1"/>
      </xdr:nvSpPr>
      <xdr:spPr>
        <a:xfrm>
          <a:off x="15266044" y="1074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144797</xdr:rowOff>
    </xdr:from>
    <xdr:ext cx="405111" cy="259045"/>
    <xdr:sp macro="" textlink="">
      <xdr:nvSpPr>
        <xdr:cNvPr id="568" name="n_2mainValue【学校施設】&#10;有形固定資産減価償却率"/>
        <xdr:cNvSpPr txBox="1"/>
      </xdr:nvSpPr>
      <xdr:spPr>
        <a:xfrm>
          <a:off x="14389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23639</xdr:rowOff>
    </xdr:from>
    <xdr:ext cx="405111" cy="259045"/>
    <xdr:sp macro="" textlink="">
      <xdr:nvSpPr>
        <xdr:cNvPr id="569" name="n_3mainValue【学校施設】&#10;有形固定資産減価償却率"/>
        <xdr:cNvSpPr txBox="1"/>
      </xdr:nvSpPr>
      <xdr:spPr>
        <a:xfrm>
          <a:off x="13500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138193</xdr:rowOff>
    </xdr:from>
    <xdr:ext cx="405111" cy="259045"/>
    <xdr:sp macro="" textlink="">
      <xdr:nvSpPr>
        <xdr:cNvPr id="570" name="n_4mainValue【学校施設】&#10;有形固定資産減価償却率"/>
        <xdr:cNvSpPr txBox="1"/>
      </xdr:nvSpPr>
      <xdr:spPr>
        <a:xfrm>
          <a:off x="12611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1" name="テキスト ボックス 58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2" name="直線コネクタ 5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3" name="テキスト ボックス 5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4" name="直線コネクタ 5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5" name="テキスト ボックス 5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8" name="直線コネクタ 5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9" name="テキスト ボックス 5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0" name="直線コネクタ 5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1" name="テキスト ボックス 5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26289</xdr:rowOff>
    </xdr:from>
    <xdr:to>
      <xdr:col>116</xdr:col>
      <xdr:colOff>62864</xdr:colOff>
      <xdr:row>62</xdr:row>
      <xdr:rowOff>149733</xdr:rowOff>
    </xdr:to>
    <xdr:cxnSp macro="">
      <xdr:nvCxnSpPr>
        <xdr:cNvPr id="595" name="直線コネクタ 594"/>
        <xdr:cNvCxnSpPr/>
      </xdr:nvCxnSpPr>
      <xdr:spPr>
        <a:xfrm flipV="1">
          <a:off x="22160864" y="9627489"/>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153560</xdr:rowOff>
    </xdr:from>
    <xdr:ext cx="469744" cy="259045"/>
    <xdr:sp macro="" textlink="">
      <xdr:nvSpPr>
        <xdr:cNvPr id="596" name="【学校施設】&#10;一人当たり面積最小値テキスト"/>
        <xdr:cNvSpPr txBox="1"/>
      </xdr:nvSpPr>
      <xdr:spPr>
        <a:xfrm>
          <a:off x="22199600" y="107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149733</xdr:rowOff>
    </xdr:from>
    <xdr:to>
      <xdr:col>116</xdr:col>
      <xdr:colOff>152400</xdr:colOff>
      <xdr:row>62</xdr:row>
      <xdr:rowOff>149733</xdr:rowOff>
    </xdr:to>
    <xdr:cxnSp macro="">
      <xdr:nvCxnSpPr>
        <xdr:cNvPr id="597" name="直線コネクタ 596"/>
        <xdr:cNvCxnSpPr/>
      </xdr:nvCxnSpPr>
      <xdr:spPr>
        <a:xfrm>
          <a:off x="22072600" y="1077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144416</xdr:rowOff>
    </xdr:from>
    <xdr:ext cx="469744" cy="259045"/>
    <xdr:sp macro="" textlink="">
      <xdr:nvSpPr>
        <xdr:cNvPr id="598" name="【学校施設】&#10;一人当たり面積最大値テキスト"/>
        <xdr:cNvSpPr txBox="1"/>
      </xdr:nvSpPr>
      <xdr:spPr>
        <a:xfrm>
          <a:off x="22199600" y="94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26289</xdr:rowOff>
    </xdr:from>
    <xdr:to>
      <xdr:col>116</xdr:col>
      <xdr:colOff>152400</xdr:colOff>
      <xdr:row>56</xdr:row>
      <xdr:rowOff>26289</xdr:rowOff>
    </xdr:to>
    <xdr:cxnSp macro="">
      <xdr:nvCxnSpPr>
        <xdr:cNvPr id="599" name="直線コネクタ 598"/>
        <xdr:cNvCxnSpPr/>
      </xdr:nvCxnSpPr>
      <xdr:spPr>
        <a:xfrm>
          <a:off x="22072600" y="962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7256</xdr:rowOff>
    </xdr:from>
    <xdr:ext cx="469744" cy="259045"/>
    <xdr:sp macro="" textlink="">
      <xdr:nvSpPr>
        <xdr:cNvPr id="600" name="【学校施設】&#10;一人当たり面積平均値テキスト"/>
        <xdr:cNvSpPr txBox="1"/>
      </xdr:nvSpPr>
      <xdr:spPr>
        <a:xfrm>
          <a:off x="22199600" y="10294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28829</xdr:rowOff>
    </xdr:from>
    <xdr:to>
      <xdr:col>116</xdr:col>
      <xdr:colOff>114300</xdr:colOff>
      <xdr:row>60</xdr:row>
      <xdr:rowOff>130429</xdr:rowOff>
    </xdr:to>
    <xdr:sp macro="" textlink="">
      <xdr:nvSpPr>
        <xdr:cNvPr id="601" name="フローチャート: 判断 600"/>
        <xdr:cNvSpPr/>
      </xdr:nvSpPr>
      <xdr:spPr>
        <a:xfrm>
          <a:off x="22110700" y="1031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121793</xdr:rowOff>
    </xdr:from>
    <xdr:to>
      <xdr:col>112</xdr:col>
      <xdr:colOff>38100</xdr:colOff>
      <xdr:row>61</xdr:row>
      <xdr:rowOff>51943</xdr:rowOff>
    </xdr:to>
    <xdr:sp macro="" textlink="">
      <xdr:nvSpPr>
        <xdr:cNvPr id="602" name="フローチャート: 判断 601"/>
        <xdr:cNvSpPr/>
      </xdr:nvSpPr>
      <xdr:spPr>
        <a:xfrm>
          <a:off x="21272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xdr:rowOff>
    </xdr:from>
    <xdr:to>
      <xdr:col>107</xdr:col>
      <xdr:colOff>101600</xdr:colOff>
      <xdr:row>61</xdr:row>
      <xdr:rowOff>102997</xdr:rowOff>
    </xdr:to>
    <xdr:sp macro="" textlink="">
      <xdr:nvSpPr>
        <xdr:cNvPr id="603" name="フローチャート: 判断 602"/>
        <xdr:cNvSpPr/>
      </xdr:nvSpPr>
      <xdr:spPr>
        <a:xfrm>
          <a:off x="20383500" y="104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32639</xdr:rowOff>
    </xdr:from>
    <xdr:to>
      <xdr:col>102</xdr:col>
      <xdr:colOff>165100</xdr:colOff>
      <xdr:row>61</xdr:row>
      <xdr:rowOff>134239</xdr:rowOff>
    </xdr:to>
    <xdr:sp macro="" textlink="">
      <xdr:nvSpPr>
        <xdr:cNvPr id="604" name="フローチャート: 判断 603"/>
        <xdr:cNvSpPr/>
      </xdr:nvSpPr>
      <xdr:spPr>
        <a:xfrm>
          <a:off x="19494500" y="1049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42545</xdr:rowOff>
    </xdr:from>
    <xdr:to>
      <xdr:col>98</xdr:col>
      <xdr:colOff>38100</xdr:colOff>
      <xdr:row>61</xdr:row>
      <xdr:rowOff>144145</xdr:rowOff>
    </xdr:to>
    <xdr:sp macro="" textlink="">
      <xdr:nvSpPr>
        <xdr:cNvPr id="605" name="フローチャート: 判断 604"/>
        <xdr:cNvSpPr/>
      </xdr:nvSpPr>
      <xdr:spPr>
        <a:xfrm>
          <a:off x="18605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85598</xdr:rowOff>
    </xdr:from>
    <xdr:to>
      <xdr:col>116</xdr:col>
      <xdr:colOff>114300</xdr:colOff>
      <xdr:row>60</xdr:row>
      <xdr:rowOff>15748</xdr:rowOff>
    </xdr:to>
    <xdr:sp macro="" textlink="">
      <xdr:nvSpPr>
        <xdr:cNvPr id="611" name="楕円 610"/>
        <xdr:cNvSpPr/>
      </xdr:nvSpPr>
      <xdr:spPr>
        <a:xfrm>
          <a:off x="22110700" y="1020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108475</xdr:rowOff>
    </xdr:from>
    <xdr:ext cx="469744" cy="259045"/>
    <xdr:sp macro="" textlink="">
      <xdr:nvSpPr>
        <xdr:cNvPr id="612" name="【学校施設】&#10;一人当たり面積該当値テキスト"/>
        <xdr:cNvSpPr txBox="1"/>
      </xdr:nvSpPr>
      <xdr:spPr>
        <a:xfrm>
          <a:off x="22199600" y="100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98933</xdr:rowOff>
    </xdr:from>
    <xdr:to>
      <xdr:col>112</xdr:col>
      <xdr:colOff>38100</xdr:colOff>
      <xdr:row>60</xdr:row>
      <xdr:rowOff>29083</xdr:rowOff>
    </xdr:to>
    <xdr:sp macro="" textlink="">
      <xdr:nvSpPr>
        <xdr:cNvPr id="613" name="楕円 612"/>
        <xdr:cNvSpPr/>
      </xdr:nvSpPr>
      <xdr:spPr>
        <a:xfrm>
          <a:off x="21272500" y="102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136398</xdr:rowOff>
    </xdr:from>
    <xdr:to>
      <xdr:col>116</xdr:col>
      <xdr:colOff>63500</xdr:colOff>
      <xdr:row>59</xdr:row>
      <xdr:rowOff>149733</xdr:rowOff>
    </xdr:to>
    <xdr:cxnSp macro="">
      <xdr:nvCxnSpPr>
        <xdr:cNvPr id="614" name="直線コネクタ 613"/>
        <xdr:cNvCxnSpPr/>
      </xdr:nvCxnSpPr>
      <xdr:spPr>
        <a:xfrm flipV="1">
          <a:off x="21323300" y="10251948"/>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106553</xdr:rowOff>
    </xdr:from>
    <xdr:to>
      <xdr:col>107</xdr:col>
      <xdr:colOff>101600</xdr:colOff>
      <xdr:row>60</xdr:row>
      <xdr:rowOff>36703</xdr:rowOff>
    </xdr:to>
    <xdr:sp macro="" textlink="">
      <xdr:nvSpPr>
        <xdr:cNvPr id="615" name="楕円 614"/>
        <xdr:cNvSpPr/>
      </xdr:nvSpPr>
      <xdr:spPr>
        <a:xfrm>
          <a:off x="20383500" y="102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149733</xdr:rowOff>
    </xdr:from>
    <xdr:to>
      <xdr:col>111</xdr:col>
      <xdr:colOff>177800</xdr:colOff>
      <xdr:row>59</xdr:row>
      <xdr:rowOff>157353</xdr:rowOff>
    </xdr:to>
    <xdr:cxnSp macro="">
      <xdr:nvCxnSpPr>
        <xdr:cNvPr id="616" name="直線コネクタ 615"/>
        <xdr:cNvCxnSpPr/>
      </xdr:nvCxnSpPr>
      <xdr:spPr>
        <a:xfrm flipV="1">
          <a:off x="20434300" y="1026528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38735</xdr:rowOff>
    </xdr:from>
    <xdr:to>
      <xdr:col>102</xdr:col>
      <xdr:colOff>165100</xdr:colOff>
      <xdr:row>60</xdr:row>
      <xdr:rowOff>140335</xdr:rowOff>
    </xdr:to>
    <xdr:sp macro="" textlink="">
      <xdr:nvSpPr>
        <xdr:cNvPr id="617" name="楕円 616"/>
        <xdr:cNvSpPr/>
      </xdr:nvSpPr>
      <xdr:spPr>
        <a:xfrm>
          <a:off x="19494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157353</xdr:rowOff>
    </xdr:from>
    <xdr:to>
      <xdr:col>107</xdr:col>
      <xdr:colOff>50800</xdr:colOff>
      <xdr:row>60</xdr:row>
      <xdr:rowOff>89535</xdr:rowOff>
    </xdr:to>
    <xdr:cxnSp macro="">
      <xdr:nvCxnSpPr>
        <xdr:cNvPr id="618" name="直線コネクタ 617"/>
        <xdr:cNvCxnSpPr/>
      </xdr:nvCxnSpPr>
      <xdr:spPr>
        <a:xfrm flipV="1">
          <a:off x="19545300" y="10272903"/>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53213</xdr:rowOff>
    </xdr:from>
    <xdr:to>
      <xdr:col>98</xdr:col>
      <xdr:colOff>38100</xdr:colOff>
      <xdr:row>60</xdr:row>
      <xdr:rowOff>154813</xdr:rowOff>
    </xdr:to>
    <xdr:sp macro="" textlink="">
      <xdr:nvSpPr>
        <xdr:cNvPr id="619" name="楕円 618"/>
        <xdr:cNvSpPr/>
      </xdr:nvSpPr>
      <xdr:spPr>
        <a:xfrm>
          <a:off x="18605500" y="1034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89535</xdr:rowOff>
    </xdr:from>
    <xdr:to>
      <xdr:col>102</xdr:col>
      <xdr:colOff>114300</xdr:colOff>
      <xdr:row>60</xdr:row>
      <xdr:rowOff>104013</xdr:rowOff>
    </xdr:to>
    <xdr:cxnSp macro="">
      <xdr:nvCxnSpPr>
        <xdr:cNvPr id="620" name="直線コネクタ 619"/>
        <xdr:cNvCxnSpPr/>
      </xdr:nvCxnSpPr>
      <xdr:spPr>
        <a:xfrm flipV="1">
          <a:off x="18656300" y="1037653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43070</xdr:rowOff>
    </xdr:from>
    <xdr:ext cx="469744" cy="259045"/>
    <xdr:sp macro="" textlink="">
      <xdr:nvSpPr>
        <xdr:cNvPr id="621" name="n_1aveValue【学校施設】&#10;一人当たり面積"/>
        <xdr:cNvSpPr txBox="1"/>
      </xdr:nvSpPr>
      <xdr:spPr>
        <a:xfrm>
          <a:off x="210757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94124</xdr:rowOff>
    </xdr:from>
    <xdr:ext cx="469744" cy="259045"/>
    <xdr:sp macro="" textlink="">
      <xdr:nvSpPr>
        <xdr:cNvPr id="622" name="n_2aveValue【学校施設】&#10;一人当たり面積"/>
        <xdr:cNvSpPr txBox="1"/>
      </xdr:nvSpPr>
      <xdr:spPr>
        <a:xfrm>
          <a:off x="20199427" y="1055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125366</xdr:rowOff>
    </xdr:from>
    <xdr:ext cx="469744" cy="259045"/>
    <xdr:sp macro="" textlink="">
      <xdr:nvSpPr>
        <xdr:cNvPr id="623" name="n_3aveValue【学校施設】&#10;一人当たり面積"/>
        <xdr:cNvSpPr txBox="1"/>
      </xdr:nvSpPr>
      <xdr:spPr>
        <a:xfrm>
          <a:off x="19310427" y="1058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135272</xdr:rowOff>
    </xdr:from>
    <xdr:ext cx="469744" cy="259045"/>
    <xdr:sp macro="" textlink="">
      <xdr:nvSpPr>
        <xdr:cNvPr id="624" name="n_4aveValue【学校施設】&#10;一人当たり面積"/>
        <xdr:cNvSpPr txBox="1"/>
      </xdr:nvSpPr>
      <xdr:spPr>
        <a:xfrm>
          <a:off x="18421427" y="1059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45610</xdr:rowOff>
    </xdr:from>
    <xdr:ext cx="469744" cy="259045"/>
    <xdr:sp macro="" textlink="">
      <xdr:nvSpPr>
        <xdr:cNvPr id="625" name="n_1mainValue【学校施設】&#10;一人当たり面積"/>
        <xdr:cNvSpPr txBox="1"/>
      </xdr:nvSpPr>
      <xdr:spPr>
        <a:xfrm>
          <a:off x="21075727" y="998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53230</xdr:rowOff>
    </xdr:from>
    <xdr:ext cx="469744" cy="259045"/>
    <xdr:sp macro="" textlink="">
      <xdr:nvSpPr>
        <xdr:cNvPr id="626" name="n_2mainValue【学校施設】&#10;一人当たり面積"/>
        <xdr:cNvSpPr txBox="1"/>
      </xdr:nvSpPr>
      <xdr:spPr>
        <a:xfrm>
          <a:off x="20199427" y="999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156862</xdr:rowOff>
    </xdr:from>
    <xdr:ext cx="469744" cy="259045"/>
    <xdr:sp macro="" textlink="">
      <xdr:nvSpPr>
        <xdr:cNvPr id="627" name="n_3mainValue【学校施設】&#10;一人当たり面積"/>
        <xdr:cNvSpPr txBox="1"/>
      </xdr:nvSpPr>
      <xdr:spPr>
        <a:xfrm>
          <a:off x="19310427" y="1010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171340</xdr:rowOff>
    </xdr:from>
    <xdr:ext cx="469744" cy="259045"/>
    <xdr:sp macro="" textlink="">
      <xdr:nvSpPr>
        <xdr:cNvPr id="628" name="n_4mainValue【学校施設】&#10;一人当たり面積"/>
        <xdr:cNvSpPr txBox="1"/>
      </xdr:nvSpPr>
      <xdr:spPr>
        <a:xfrm>
          <a:off x="18421427" y="101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0" name="直線コネクタ 63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41" name="テキスト ボックス 640"/>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2" name="直線コネクタ 64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3" name="テキスト ボックス 64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4" name="直線コネクタ 64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5" name="テキスト ボックス 64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6" name="直線コネクタ 64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7" name="テキスト ボックス 64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9" name="テキスト ボックス 64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8382</xdr:rowOff>
    </xdr:from>
    <xdr:to>
      <xdr:col>85</xdr:col>
      <xdr:colOff>126364</xdr:colOff>
      <xdr:row>86</xdr:row>
      <xdr:rowOff>3811</xdr:rowOff>
    </xdr:to>
    <xdr:cxnSp macro="">
      <xdr:nvCxnSpPr>
        <xdr:cNvPr id="651" name="直線コネクタ 650"/>
        <xdr:cNvCxnSpPr/>
      </xdr:nvCxnSpPr>
      <xdr:spPr>
        <a:xfrm flipV="1">
          <a:off x="16318864" y="13552932"/>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52" name="【児童館】&#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53" name="直線コネクタ 652"/>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126509</xdr:rowOff>
    </xdr:from>
    <xdr:ext cx="405111" cy="259045"/>
    <xdr:sp macro="" textlink="">
      <xdr:nvSpPr>
        <xdr:cNvPr id="654" name="【児童館】&#10;有形固定資産減価償却率最大値テキスト"/>
        <xdr:cNvSpPr txBox="1"/>
      </xdr:nvSpPr>
      <xdr:spPr>
        <a:xfrm>
          <a:off x="16357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8382</xdr:rowOff>
    </xdr:from>
    <xdr:to>
      <xdr:col>86</xdr:col>
      <xdr:colOff>25400</xdr:colOff>
      <xdr:row>79</xdr:row>
      <xdr:rowOff>8382</xdr:rowOff>
    </xdr:to>
    <xdr:cxnSp macro="">
      <xdr:nvCxnSpPr>
        <xdr:cNvPr id="655" name="直線コネクタ 654"/>
        <xdr:cNvCxnSpPr/>
      </xdr:nvCxnSpPr>
      <xdr:spPr>
        <a:xfrm>
          <a:off x="16230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56" name="【児童館】&#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57" name="フローチャート: 判断 656"/>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133604</xdr:rowOff>
    </xdr:from>
    <xdr:to>
      <xdr:col>81</xdr:col>
      <xdr:colOff>101600</xdr:colOff>
      <xdr:row>83</xdr:row>
      <xdr:rowOff>63754</xdr:rowOff>
    </xdr:to>
    <xdr:sp macro="" textlink="">
      <xdr:nvSpPr>
        <xdr:cNvPr id="658" name="フローチャート: 判断 657"/>
        <xdr:cNvSpPr/>
      </xdr:nvSpPr>
      <xdr:spPr>
        <a:xfrm>
          <a:off x="154305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165608</xdr:rowOff>
    </xdr:from>
    <xdr:to>
      <xdr:col>76</xdr:col>
      <xdr:colOff>165100</xdr:colOff>
      <xdr:row>83</xdr:row>
      <xdr:rowOff>95758</xdr:rowOff>
    </xdr:to>
    <xdr:sp macro="" textlink="">
      <xdr:nvSpPr>
        <xdr:cNvPr id="659" name="フローチャート: 判断 658"/>
        <xdr:cNvSpPr/>
      </xdr:nvSpPr>
      <xdr:spPr>
        <a:xfrm>
          <a:off x="14541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660" name="フローチャート: 判断 659"/>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1" name="フローチャート: 判断 660"/>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667" name="楕円 666"/>
        <xdr:cNvSpPr/>
      </xdr:nvSpPr>
      <xdr:spPr>
        <a:xfrm>
          <a:off x="162687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138192</xdr:rowOff>
    </xdr:from>
    <xdr:ext cx="405111" cy="259045"/>
    <xdr:sp macro="" textlink="">
      <xdr:nvSpPr>
        <xdr:cNvPr id="668" name="【児童館】&#10;有形固定資産減価償却率該当値テキスト"/>
        <xdr:cNvSpPr txBox="1"/>
      </xdr:nvSpPr>
      <xdr:spPr>
        <a:xfrm>
          <a:off x="16357600" y="1385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33020</xdr:rowOff>
    </xdr:from>
    <xdr:to>
      <xdr:col>81</xdr:col>
      <xdr:colOff>101600</xdr:colOff>
      <xdr:row>81</xdr:row>
      <xdr:rowOff>134620</xdr:rowOff>
    </xdr:to>
    <xdr:sp macro="" textlink="">
      <xdr:nvSpPr>
        <xdr:cNvPr id="669" name="楕円 668"/>
        <xdr:cNvSpPr/>
      </xdr:nvSpPr>
      <xdr:spPr>
        <a:xfrm>
          <a:off x="15430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83820</xdr:rowOff>
    </xdr:from>
    <xdr:to>
      <xdr:col>85</xdr:col>
      <xdr:colOff>127000</xdr:colOff>
      <xdr:row>81</xdr:row>
      <xdr:rowOff>166115</xdr:rowOff>
    </xdr:to>
    <xdr:cxnSp macro="">
      <xdr:nvCxnSpPr>
        <xdr:cNvPr id="670" name="直線コネクタ 669"/>
        <xdr:cNvCxnSpPr/>
      </xdr:nvCxnSpPr>
      <xdr:spPr>
        <a:xfrm>
          <a:off x="15481300" y="13971270"/>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46737</xdr:rowOff>
    </xdr:from>
    <xdr:to>
      <xdr:col>76</xdr:col>
      <xdr:colOff>165100</xdr:colOff>
      <xdr:row>83</xdr:row>
      <xdr:rowOff>148337</xdr:rowOff>
    </xdr:to>
    <xdr:sp macro="" textlink="">
      <xdr:nvSpPr>
        <xdr:cNvPr id="671" name="楕円 670"/>
        <xdr:cNvSpPr/>
      </xdr:nvSpPr>
      <xdr:spPr>
        <a:xfrm>
          <a:off x="14541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83820</xdr:rowOff>
    </xdr:from>
    <xdr:to>
      <xdr:col>81</xdr:col>
      <xdr:colOff>50800</xdr:colOff>
      <xdr:row>83</xdr:row>
      <xdr:rowOff>97537</xdr:rowOff>
    </xdr:to>
    <xdr:cxnSp macro="">
      <xdr:nvCxnSpPr>
        <xdr:cNvPr id="672" name="直線コネクタ 671"/>
        <xdr:cNvCxnSpPr/>
      </xdr:nvCxnSpPr>
      <xdr:spPr>
        <a:xfrm flipV="1">
          <a:off x="14592300" y="13971270"/>
          <a:ext cx="889000" cy="3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99313</xdr:rowOff>
    </xdr:from>
    <xdr:to>
      <xdr:col>72</xdr:col>
      <xdr:colOff>38100</xdr:colOff>
      <xdr:row>81</xdr:row>
      <xdr:rowOff>29463</xdr:rowOff>
    </xdr:to>
    <xdr:sp macro="" textlink="">
      <xdr:nvSpPr>
        <xdr:cNvPr id="673" name="楕円 672"/>
        <xdr:cNvSpPr/>
      </xdr:nvSpPr>
      <xdr:spPr>
        <a:xfrm>
          <a:off x="136525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150113</xdr:rowOff>
    </xdr:from>
    <xdr:to>
      <xdr:col>76</xdr:col>
      <xdr:colOff>114300</xdr:colOff>
      <xdr:row>83</xdr:row>
      <xdr:rowOff>97537</xdr:rowOff>
    </xdr:to>
    <xdr:cxnSp macro="">
      <xdr:nvCxnSpPr>
        <xdr:cNvPr id="674" name="直線コネクタ 673"/>
        <xdr:cNvCxnSpPr/>
      </xdr:nvCxnSpPr>
      <xdr:spPr>
        <a:xfrm>
          <a:off x="13703300" y="13866113"/>
          <a:ext cx="889000" cy="46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167894</xdr:rowOff>
    </xdr:from>
    <xdr:to>
      <xdr:col>67</xdr:col>
      <xdr:colOff>101600</xdr:colOff>
      <xdr:row>80</xdr:row>
      <xdr:rowOff>98044</xdr:rowOff>
    </xdr:to>
    <xdr:sp macro="" textlink="">
      <xdr:nvSpPr>
        <xdr:cNvPr id="675" name="楕円 674"/>
        <xdr:cNvSpPr/>
      </xdr:nvSpPr>
      <xdr:spPr>
        <a:xfrm>
          <a:off x="127635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47244</xdr:rowOff>
    </xdr:from>
    <xdr:to>
      <xdr:col>71</xdr:col>
      <xdr:colOff>177800</xdr:colOff>
      <xdr:row>80</xdr:row>
      <xdr:rowOff>150113</xdr:rowOff>
    </xdr:to>
    <xdr:cxnSp macro="">
      <xdr:nvCxnSpPr>
        <xdr:cNvPr id="676" name="直線コネクタ 675"/>
        <xdr:cNvCxnSpPr/>
      </xdr:nvCxnSpPr>
      <xdr:spPr>
        <a:xfrm>
          <a:off x="12814300" y="13763244"/>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54881</xdr:rowOff>
    </xdr:from>
    <xdr:ext cx="405111" cy="259045"/>
    <xdr:sp macro="" textlink="">
      <xdr:nvSpPr>
        <xdr:cNvPr id="677" name="n_1aveValue【児童館】&#10;有形固定資産減価償却率"/>
        <xdr:cNvSpPr txBox="1"/>
      </xdr:nvSpPr>
      <xdr:spPr>
        <a:xfrm>
          <a:off x="15266044"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112285</xdr:rowOff>
    </xdr:from>
    <xdr:ext cx="405111" cy="259045"/>
    <xdr:sp macro="" textlink="">
      <xdr:nvSpPr>
        <xdr:cNvPr id="678" name="n_2aveValue【児童館】&#10;有形固定資産減価償却率"/>
        <xdr:cNvSpPr txBox="1"/>
      </xdr:nvSpPr>
      <xdr:spPr>
        <a:xfrm>
          <a:off x="14389744"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25164</xdr:rowOff>
    </xdr:from>
    <xdr:ext cx="405111" cy="259045"/>
    <xdr:sp macro="" textlink="">
      <xdr:nvSpPr>
        <xdr:cNvPr id="679" name="n_3aveValue【児童館】&#10;有形固定資産減価償却率"/>
        <xdr:cNvSpPr txBox="1"/>
      </xdr:nvSpPr>
      <xdr:spPr>
        <a:xfrm>
          <a:off x="13500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80" name="n_4aveValue【児童館】&#10;有形固定資産減価償却率"/>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151147</xdr:rowOff>
    </xdr:from>
    <xdr:ext cx="405111" cy="259045"/>
    <xdr:sp macro="" textlink="">
      <xdr:nvSpPr>
        <xdr:cNvPr id="681" name="n_1mainValue【児童館】&#10;有形固定資産減価償却率"/>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139464</xdr:rowOff>
    </xdr:from>
    <xdr:ext cx="405111" cy="259045"/>
    <xdr:sp macro="" textlink="">
      <xdr:nvSpPr>
        <xdr:cNvPr id="682" name="n_2mainValue【児童館】&#10;有形固定資産減価償却率"/>
        <xdr:cNvSpPr txBox="1"/>
      </xdr:nvSpPr>
      <xdr:spPr>
        <a:xfrm>
          <a:off x="14389744" y="143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45990</xdr:rowOff>
    </xdr:from>
    <xdr:ext cx="405111" cy="259045"/>
    <xdr:sp macro="" textlink="">
      <xdr:nvSpPr>
        <xdr:cNvPr id="683" name="n_3mainValue【児童館】&#10;有形固定資産減価償却率"/>
        <xdr:cNvSpPr txBox="1"/>
      </xdr:nvSpPr>
      <xdr:spPr>
        <a:xfrm>
          <a:off x="13500744" y="135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114571</xdr:rowOff>
    </xdr:from>
    <xdr:ext cx="405111" cy="259045"/>
    <xdr:sp macro="" textlink="">
      <xdr:nvSpPr>
        <xdr:cNvPr id="684" name="n_4mainValue【児童館】&#10;有形固定資産減価償却率"/>
        <xdr:cNvSpPr txBox="1"/>
      </xdr:nvSpPr>
      <xdr:spPr>
        <a:xfrm>
          <a:off x="12611744" y="1348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110489</xdr:rowOff>
    </xdr:from>
    <xdr:to>
      <xdr:col>116</xdr:col>
      <xdr:colOff>62864</xdr:colOff>
      <xdr:row>85</xdr:row>
      <xdr:rowOff>163830</xdr:rowOff>
    </xdr:to>
    <xdr:cxnSp macro="">
      <xdr:nvCxnSpPr>
        <xdr:cNvPr id="708" name="直線コネクタ 707"/>
        <xdr:cNvCxnSpPr/>
      </xdr:nvCxnSpPr>
      <xdr:spPr>
        <a:xfrm flipV="1">
          <a:off x="22160864" y="13312139"/>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9"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10" name="直線コネクタ 709"/>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57166</xdr:rowOff>
    </xdr:from>
    <xdr:ext cx="469744" cy="259045"/>
    <xdr:sp macro="" textlink="">
      <xdr:nvSpPr>
        <xdr:cNvPr id="711" name="【児童館】&#10;一人当たり面積最大値テキスト"/>
        <xdr:cNvSpPr txBox="1"/>
      </xdr:nvSpPr>
      <xdr:spPr>
        <a:xfrm>
          <a:off x="22199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110489</xdr:rowOff>
    </xdr:from>
    <xdr:to>
      <xdr:col>116</xdr:col>
      <xdr:colOff>152400</xdr:colOff>
      <xdr:row>77</xdr:row>
      <xdr:rowOff>110489</xdr:rowOff>
    </xdr:to>
    <xdr:cxnSp macro="">
      <xdr:nvCxnSpPr>
        <xdr:cNvPr id="712" name="直線コネクタ 711"/>
        <xdr:cNvCxnSpPr/>
      </xdr:nvCxnSpPr>
      <xdr:spPr>
        <a:xfrm>
          <a:off x="22072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13" name="【児童館】&#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14" name="フローチャート: 判断 713"/>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5" name="フローチャート: 判断 714"/>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716" name="フローチャート: 判断 715"/>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2539</xdr:rowOff>
    </xdr:from>
    <xdr:to>
      <xdr:col>102</xdr:col>
      <xdr:colOff>165100</xdr:colOff>
      <xdr:row>84</xdr:row>
      <xdr:rowOff>104139</xdr:rowOff>
    </xdr:to>
    <xdr:sp macro="" textlink="">
      <xdr:nvSpPr>
        <xdr:cNvPr id="717" name="フローチャート: 判断 716"/>
        <xdr:cNvSpPr/>
      </xdr:nvSpPr>
      <xdr:spPr>
        <a:xfrm>
          <a:off x="19494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18" name="フローチャート: 判断 717"/>
        <xdr:cNvSpPr/>
      </xdr:nvSpPr>
      <xdr:spPr>
        <a:xfrm>
          <a:off x="18605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24" name="楕円 723"/>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725" name="【児童館】&#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132080</xdr:rowOff>
    </xdr:from>
    <xdr:to>
      <xdr:col>112</xdr:col>
      <xdr:colOff>38100</xdr:colOff>
      <xdr:row>85</xdr:row>
      <xdr:rowOff>62230</xdr:rowOff>
    </xdr:to>
    <xdr:sp macro="" textlink="">
      <xdr:nvSpPr>
        <xdr:cNvPr id="726" name="楕円 725"/>
        <xdr:cNvSpPr/>
      </xdr:nvSpPr>
      <xdr:spPr>
        <a:xfrm>
          <a:off x="21272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11430</xdr:rowOff>
    </xdr:to>
    <xdr:cxnSp macro="">
      <xdr:nvCxnSpPr>
        <xdr:cNvPr id="727" name="直線コネクタ 726"/>
        <xdr:cNvCxnSpPr/>
      </xdr:nvCxnSpPr>
      <xdr:spPr>
        <a:xfrm flipV="1">
          <a:off x="21323300" y="145770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728" name="楕円 727"/>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xdr:rowOff>
    </xdr:from>
    <xdr:to>
      <xdr:col>111</xdr:col>
      <xdr:colOff>177800</xdr:colOff>
      <xdr:row>85</xdr:row>
      <xdr:rowOff>19050</xdr:rowOff>
    </xdr:to>
    <xdr:cxnSp macro="">
      <xdr:nvCxnSpPr>
        <xdr:cNvPr id="729" name="直線コネクタ 728"/>
        <xdr:cNvCxnSpPr/>
      </xdr:nvCxnSpPr>
      <xdr:spPr>
        <a:xfrm flipV="1">
          <a:off x="20434300" y="14584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30" name="楕円 729"/>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731" name="直線コネクタ 730"/>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32" name="楕円 731"/>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26670</xdr:rowOff>
    </xdr:to>
    <xdr:cxnSp macro="">
      <xdr:nvCxnSpPr>
        <xdr:cNvPr id="733" name="直線コネクタ 732"/>
        <xdr:cNvCxnSpPr/>
      </xdr:nvCxnSpPr>
      <xdr:spPr>
        <a:xfrm flipV="1">
          <a:off x="18656300" y="14592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34" name="n_1aveValue【児童館】&#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135907</xdr:rowOff>
    </xdr:from>
    <xdr:ext cx="469744" cy="259045"/>
    <xdr:sp macro="" textlink="">
      <xdr:nvSpPr>
        <xdr:cNvPr id="735" name="n_2aveValue【児童館】&#10;一人当たり面積"/>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120666</xdr:rowOff>
    </xdr:from>
    <xdr:ext cx="469744" cy="259045"/>
    <xdr:sp macro="" textlink="">
      <xdr:nvSpPr>
        <xdr:cNvPr id="736" name="n_3aveValue【児童館】&#10;一人当たり面積"/>
        <xdr:cNvSpPr txBox="1"/>
      </xdr:nvSpPr>
      <xdr:spPr>
        <a:xfrm>
          <a:off x="19310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143527</xdr:rowOff>
    </xdr:from>
    <xdr:ext cx="469744" cy="259045"/>
    <xdr:sp macro="" textlink="">
      <xdr:nvSpPr>
        <xdr:cNvPr id="737" name="n_4aveValue【児童館】&#10;一人当たり面積"/>
        <xdr:cNvSpPr txBox="1"/>
      </xdr:nvSpPr>
      <xdr:spPr>
        <a:xfrm>
          <a:off x="18421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53357</xdr:rowOff>
    </xdr:from>
    <xdr:ext cx="469744" cy="259045"/>
    <xdr:sp macro="" textlink="">
      <xdr:nvSpPr>
        <xdr:cNvPr id="738" name="n_1mainValue【児童館】&#10;一人当たり面積"/>
        <xdr:cNvSpPr txBox="1"/>
      </xdr:nvSpPr>
      <xdr:spPr>
        <a:xfrm>
          <a:off x="21075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39" name="n_2main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40" name="n_3main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741" name="n_4mainValue【児童館】&#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154305</xdr:rowOff>
    </xdr:from>
    <xdr:to>
      <xdr:col>85</xdr:col>
      <xdr:colOff>126364</xdr:colOff>
      <xdr:row>108</xdr:row>
      <xdr:rowOff>152400</xdr:rowOff>
    </xdr:to>
    <xdr:cxnSp macro="">
      <xdr:nvCxnSpPr>
        <xdr:cNvPr id="766" name="直線コネクタ 765"/>
        <xdr:cNvCxnSpPr/>
      </xdr:nvCxnSpPr>
      <xdr:spPr>
        <a:xfrm flipV="1">
          <a:off x="16318864" y="1729930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100982</xdr:rowOff>
    </xdr:from>
    <xdr:ext cx="405111" cy="259045"/>
    <xdr:sp macro="" textlink="">
      <xdr:nvSpPr>
        <xdr:cNvPr id="769" name="【公民館】&#10;有形固定資産減価償却率最大値テキスト"/>
        <xdr:cNvSpPr txBox="1"/>
      </xdr:nvSpPr>
      <xdr:spPr>
        <a:xfrm>
          <a:off x="16357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154305</xdr:rowOff>
    </xdr:from>
    <xdr:to>
      <xdr:col>86</xdr:col>
      <xdr:colOff>25400</xdr:colOff>
      <xdr:row>100</xdr:row>
      <xdr:rowOff>154305</xdr:rowOff>
    </xdr:to>
    <xdr:cxnSp macro="">
      <xdr:nvCxnSpPr>
        <xdr:cNvPr id="770" name="直線コネクタ 769"/>
        <xdr:cNvCxnSpPr/>
      </xdr:nvCxnSpPr>
      <xdr:spPr>
        <a:xfrm>
          <a:off x="16230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89552</xdr:rowOff>
    </xdr:from>
    <xdr:ext cx="405111" cy="259045"/>
    <xdr:sp macro="" textlink="">
      <xdr:nvSpPr>
        <xdr:cNvPr id="771" name="【公民館】&#10;有形固定資産減価償却率平均値テキスト"/>
        <xdr:cNvSpPr txBox="1"/>
      </xdr:nvSpPr>
      <xdr:spPr>
        <a:xfrm>
          <a:off x="16357600" y="1792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772" name="フローチャート: 判断 771"/>
        <xdr:cNvSpPr/>
      </xdr:nvSpPr>
      <xdr:spPr>
        <a:xfrm>
          <a:off x="162687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44450</xdr:rowOff>
    </xdr:from>
    <xdr:to>
      <xdr:col>81</xdr:col>
      <xdr:colOff>101600</xdr:colOff>
      <xdr:row>105</xdr:row>
      <xdr:rowOff>146050</xdr:rowOff>
    </xdr:to>
    <xdr:sp macro="" textlink="">
      <xdr:nvSpPr>
        <xdr:cNvPr id="773" name="フローチャート: 判断 772"/>
        <xdr:cNvSpPr/>
      </xdr:nvSpPr>
      <xdr:spPr>
        <a:xfrm>
          <a:off x="1543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774" name="フローチャート: 判断 773"/>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158750</xdr:rowOff>
    </xdr:from>
    <xdr:to>
      <xdr:col>72</xdr:col>
      <xdr:colOff>38100</xdr:colOff>
      <xdr:row>105</xdr:row>
      <xdr:rowOff>88900</xdr:rowOff>
    </xdr:to>
    <xdr:sp macro="" textlink="">
      <xdr:nvSpPr>
        <xdr:cNvPr id="775" name="フローチャート: 判断 774"/>
        <xdr:cNvSpPr/>
      </xdr:nvSpPr>
      <xdr:spPr>
        <a:xfrm>
          <a:off x="13652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168275</xdr:rowOff>
    </xdr:from>
    <xdr:to>
      <xdr:col>67</xdr:col>
      <xdr:colOff>101600</xdr:colOff>
      <xdr:row>105</xdr:row>
      <xdr:rowOff>98425</xdr:rowOff>
    </xdr:to>
    <xdr:sp macro="" textlink="">
      <xdr:nvSpPr>
        <xdr:cNvPr id="776" name="フローチャート: 判断 775"/>
        <xdr:cNvSpPr/>
      </xdr:nvSpPr>
      <xdr:spPr>
        <a:xfrm>
          <a:off x="1276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55880</xdr:rowOff>
    </xdr:from>
    <xdr:to>
      <xdr:col>85</xdr:col>
      <xdr:colOff>177800</xdr:colOff>
      <xdr:row>104</xdr:row>
      <xdr:rowOff>157480</xdr:rowOff>
    </xdr:to>
    <xdr:sp macro="" textlink="">
      <xdr:nvSpPr>
        <xdr:cNvPr id="782" name="楕円 781"/>
        <xdr:cNvSpPr/>
      </xdr:nvSpPr>
      <xdr:spPr>
        <a:xfrm>
          <a:off x="16268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78757</xdr:rowOff>
    </xdr:from>
    <xdr:ext cx="405111" cy="259045"/>
    <xdr:sp macro="" textlink="">
      <xdr:nvSpPr>
        <xdr:cNvPr id="783" name="【公民館】&#10;有形固定資産減価償却率該当値テキスト"/>
        <xdr:cNvSpPr txBox="1"/>
      </xdr:nvSpPr>
      <xdr:spPr>
        <a:xfrm>
          <a:off x="16357600"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17780</xdr:rowOff>
    </xdr:from>
    <xdr:to>
      <xdr:col>81</xdr:col>
      <xdr:colOff>101600</xdr:colOff>
      <xdr:row>104</xdr:row>
      <xdr:rowOff>119380</xdr:rowOff>
    </xdr:to>
    <xdr:sp macro="" textlink="">
      <xdr:nvSpPr>
        <xdr:cNvPr id="784" name="楕円 783"/>
        <xdr:cNvSpPr/>
      </xdr:nvSpPr>
      <xdr:spPr>
        <a:xfrm>
          <a:off x="15430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68580</xdr:rowOff>
    </xdr:from>
    <xdr:to>
      <xdr:col>85</xdr:col>
      <xdr:colOff>127000</xdr:colOff>
      <xdr:row>104</xdr:row>
      <xdr:rowOff>106680</xdr:rowOff>
    </xdr:to>
    <xdr:cxnSp macro="">
      <xdr:nvCxnSpPr>
        <xdr:cNvPr id="785" name="直線コネクタ 784"/>
        <xdr:cNvCxnSpPr/>
      </xdr:nvCxnSpPr>
      <xdr:spPr>
        <a:xfrm>
          <a:off x="15481300" y="17899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86" name="楕円 785"/>
        <xdr:cNvSpPr/>
      </xdr:nvSpPr>
      <xdr:spPr>
        <a:xfrm>
          <a:off x="14541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68580</xdr:rowOff>
    </xdr:from>
    <xdr:to>
      <xdr:col>81</xdr:col>
      <xdr:colOff>50800</xdr:colOff>
      <xdr:row>104</xdr:row>
      <xdr:rowOff>116205</xdr:rowOff>
    </xdr:to>
    <xdr:cxnSp macro="">
      <xdr:nvCxnSpPr>
        <xdr:cNvPr id="787" name="直線コネクタ 786"/>
        <xdr:cNvCxnSpPr/>
      </xdr:nvCxnSpPr>
      <xdr:spPr>
        <a:xfrm flipV="1">
          <a:off x="14592300" y="178993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88" name="楕円 787"/>
        <xdr:cNvSpPr/>
      </xdr:nvSpPr>
      <xdr:spPr>
        <a:xfrm>
          <a:off x="1365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116205</xdr:rowOff>
    </xdr:to>
    <xdr:cxnSp macro="">
      <xdr:nvCxnSpPr>
        <xdr:cNvPr id="789" name="直線コネクタ 788"/>
        <xdr:cNvCxnSpPr/>
      </xdr:nvCxnSpPr>
      <xdr:spPr>
        <a:xfrm>
          <a:off x="13703300" y="178955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149225</xdr:rowOff>
    </xdr:from>
    <xdr:to>
      <xdr:col>67</xdr:col>
      <xdr:colOff>101600</xdr:colOff>
      <xdr:row>104</xdr:row>
      <xdr:rowOff>79375</xdr:rowOff>
    </xdr:to>
    <xdr:sp macro="" textlink="">
      <xdr:nvSpPr>
        <xdr:cNvPr id="790" name="楕円 789"/>
        <xdr:cNvSpPr/>
      </xdr:nvSpPr>
      <xdr:spPr>
        <a:xfrm>
          <a:off x="12763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28575</xdr:rowOff>
    </xdr:from>
    <xdr:to>
      <xdr:col>71</xdr:col>
      <xdr:colOff>177800</xdr:colOff>
      <xdr:row>104</xdr:row>
      <xdr:rowOff>64770</xdr:rowOff>
    </xdr:to>
    <xdr:cxnSp macro="">
      <xdr:nvCxnSpPr>
        <xdr:cNvPr id="791" name="直線コネクタ 790"/>
        <xdr:cNvCxnSpPr/>
      </xdr:nvCxnSpPr>
      <xdr:spPr>
        <a:xfrm>
          <a:off x="12814300" y="17859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137177</xdr:rowOff>
    </xdr:from>
    <xdr:ext cx="405111" cy="259045"/>
    <xdr:sp macro="" textlink="">
      <xdr:nvSpPr>
        <xdr:cNvPr id="792" name="n_1aveValue【公民館】&#10;有形固定資産減価償却率"/>
        <xdr:cNvSpPr txBox="1"/>
      </xdr:nvSpPr>
      <xdr:spPr>
        <a:xfrm>
          <a:off x="152660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793" name="n_2aveValue【公民館】&#10;有形固定資産減価償却率"/>
        <xdr:cNvSpPr txBox="1"/>
      </xdr:nvSpPr>
      <xdr:spPr>
        <a:xfrm>
          <a:off x="14389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80027</xdr:rowOff>
    </xdr:from>
    <xdr:ext cx="405111" cy="259045"/>
    <xdr:sp macro="" textlink="">
      <xdr:nvSpPr>
        <xdr:cNvPr id="794" name="n_3aveValue【公民館】&#10;有形固定資産減価償却率"/>
        <xdr:cNvSpPr txBox="1"/>
      </xdr:nvSpPr>
      <xdr:spPr>
        <a:xfrm>
          <a:off x="13500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89552</xdr:rowOff>
    </xdr:from>
    <xdr:ext cx="405111" cy="259045"/>
    <xdr:sp macro="" textlink="">
      <xdr:nvSpPr>
        <xdr:cNvPr id="795" name="n_4aveValue【公民館】&#10;有形固定資産減価償却率"/>
        <xdr:cNvSpPr txBox="1"/>
      </xdr:nvSpPr>
      <xdr:spPr>
        <a:xfrm>
          <a:off x="126117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135907</xdr:rowOff>
    </xdr:from>
    <xdr:ext cx="405111" cy="259045"/>
    <xdr:sp macro="" textlink="">
      <xdr:nvSpPr>
        <xdr:cNvPr id="796" name="n_1mainValue【公民館】&#10;有形固定資産減価償却率"/>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97" name="n_2main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798" name="n_3mainValue【公民館】&#10;有形固定資産減価償却率"/>
        <xdr:cNvSpPr txBox="1"/>
      </xdr:nvSpPr>
      <xdr:spPr>
        <a:xfrm>
          <a:off x="13500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95902</xdr:rowOff>
    </xdr:from>
    <xdr:ext cx="405111" cy="259045"/>
    <xdr:sp macro="" textlink="">
      <xdr:nvSpPr>
        <xdr:cNvPr id="799" name="n_4mainValue【公民館】&#10;有形固定資産減価償却率"/>
        <xdr:cNvSpPr txBox="1"/>
      </xdr:nvSpPr>
      <xdr:spPr>
        <a:xfrm>
          <a:off x="12611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90895</xdr:rowOff>
    </xdr:from>
    <xdr:to>
      <xdr:col>116</xdr:col>
      <xdr:colOff>62864</xdr:colOff>
      <xdr:row>109</xdr:row>
      <xdr:rowOff>25581</xdr:rowOff>
    </xdr:to>
    <xdr:cxnSp macro="">
      <xdr:nvCxnSpPr>
        <xdr:cNvPr id="825" name="直線コネクタ 824"/>
        <xdr:cNvCxnSpPr/>
      </xdr:nvCxnSpPr>
      <xdr:spPr>
        <a:xfrm flipV="1">
          <a:off x="22160864" y="17578795"/>
          <a:ext cx="0" cy="113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6"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7" name="直線コネクタ 826"/>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37572</xdr:rowOff>
    </xdr:from>
    <xdr:ext cx="469744" cy="259045"/>
    <xdr:sp macro="" textlink="">
      <xdr:nvSpPr>
        <xdr:cNvPr id="828" name="【公民館】&#10;一人当たり面積最大値テキスト"/>
        <xdr:cNvSpPr txBox="1"/>
      </xdr:nvSpPr>
      <xdr:spPr>
        <a:xfrm>
          <a:off x="22199600" y="1735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90895</xdr:rowOff>
    </xdr:from>
    <xdr:to>
      <xdr:col>116</xdr:col>
      <xdr:colOff>152400</xdr:colOff>
      <xdr:row>102</xdr:row>
      <xdr:rowOff>90895</xdr:rowOff>
    </xdr:to>
    <xdr:cxnSp macro="">
      <xdr:nvCxnSpPr>
        <xdr:cNvPr id="829" name="直線コネクタ 828"/>
        <xdr:cNvCxnSpPr/>
      </xdr:nvCxnSpPr>
      <xdr:spPr>
        <a:xfrm>
          <a:off x="22072600" y="1757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44648</xdr:rowOff>
    </xdr:from>
    <xdr:ext cx="469744" cy="259045"/>
    <xdr:sp macro="" textlink="">
      <xdr:nvSpPr>
        <xdr:cNvPr id="830" name="【公民館】&#10;一人当たり面積平均値テキスト"/>
        <xdr:cNvSpPr txBox="1"/>
      </xdr:nvSpPr>
      <xdr:spPr>
        <a:xfrm>
          <a:off x="22199600" y="1821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831" name="フローチャート: 判断 830"/>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49893</xdr:rowOff>
    </xdr:from>
    <xdr:to>
      <xdr:col>112</xdr:col>
      <xdr:colOff>38100</xdr:colOff>
      <xdr:row>106</xdr:row>
      <xdr:rowOff>151493</xdr:rowOff>
    </xdr:to>
    <xdr:sp macro="" textlink="">
      <xdr:nvSpPr>
        <xdr:cNvPr id="832" name="フローチャート: 判断 831"/>
        <xdr:cNvSpPr/>
      </xdr:nvSpPr>
      <xdr:spPr>
        <a:xfrm>
          <a:off x="21272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20501</xdr:rowOff>
    </xdr:from>
    <xdr:to>
      <xdr:col>107</xdr:col>
      <xdr:colOff>101600</xdr:colOff>
      <xdr:row>106</xdr:row>
      <xdr:rowOff>122101</xdr:rowOff>
    </xdr:to>
    <xdr:sp macro="" textlink="">
      <xdr:nvSpPr>
        <xdr:cNvPr id="833" name="フローチャート: 判断 832"/>
        <xdr:cNvSpPr/>
      </xdr:nvSpPr>
      <xdr:spPr>
        <a:xfrm>
          <a:off x="20383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834" name="フローチャート: 判断 833"/>
        <xdr:cNvSpPr/>
      </xdr:nvSpPr>
      <xdr:spPr>
        <a:xfrm>
          <a:off x="19494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835" name="フローチャート: 判断 834"/>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40095</xdr:rowOff>
    </xdr:from>
    <xdr:to>
      <xdr:col>116</xdr:col>
      <xdr:colOff>114300</xdr:colOff>
      <xdr:row>102</xdr:row>
      <xdr:rowOff>141695</xdr:rowOff>
    </xdr:to>
    <xdr:sp macro="" textlink="">
      <xdr:nvSpPr>
        <xdr:cNvPr id="841" name="楕円 840"/>
        <xdr:cNvSpPr/>
      </xdr:nvSpPr>
      <xdr:spPr>
        <a:xfrm>
          <a:off x="221107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164572</xdr:rowOff>
    </xdr:from>
    <xdr:ext cx="469744" cy="259045"/>
    <xdr:sp macro="" textlink="">
      <xdr:nvSpPr>
        <xdr:cNvPr id="842" name="【公民館】&#10;一人当たり面積該当値テキスト"/>
        <xdr:cNvSpPr txBox="1"/>
      </xdr:nvSpPr>
      <xdr:spPr>
        <a:xfrm>
          <a:off x="22199600" y="1748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38463</xdr:rowOff>
    </xdr:from>
    <xdr:to>
      <xdr:col>112</xdr:col>
      <xdr:colOff>38100</xdr:colOff>
      <xdr:row>102</xdr:row>
      <xdr:rowOff>140063</xdr:rowOff>
    </xdr:to>
    <xdr:sp macro="" textlink="">
      <xdr:nvSpPr>
        <xdr:cNvPr id="843" name="楕円 842"/>
        <xdr:cNvSpPr/>
      </xdr:nvSpPr>
      <xdr:spPr>
        <a:xfrm>
          <a:off x="21272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89263</xdr:rowOff>
    </xdr:from>
    <xdr:to>
      <xdr:col>116</xdr:col>
      <xdr:colOff>63500</xdr:colOff>
      <xdr:row>102</xdr:row>
      <xdr:rowOff>90895</xdr:rowOff>
    </xdr:to>
    <xdr:cxnSp macro="">
      <xdr:nvCxnSpPr>
        <xdr:cNvPr id="844" name="直線コネクタ 843"/>
        <xdr:cNvCxnSpPr/>
      </xdr:nvCxnSpPr>
      <xdr:spPr>
        <a:xfrm>
          <a:off x="21323300" y="17577163"/>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62956</xdr:rowOff>
    </xdr:from>
    <xdr:to>
      <xdr:col>107</xdr:col>
      <xdr:colOff>101600</xdr:colOff>
      <xdr:row>100</xdr:row>
      <xdr:rowOff>164556</xdr:rowOff>
    </xdr:to>
    <xdr:sp macro="" textlink="">
      <xdr:nvSpPr>
        <xdr:cNvPr id="845" name="楕円 844"/>
        <xdr:cNvSpPr/>
      </xdr:nvSpPr>
      <xdr:spPr>
        <a:xfrm>
          <a:off x="20383500" y="172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113756</xdr:rowOff>
    </xdr:from>
    <xdr:to>
      <xdr:col>111</xdr:col>
      <xdr:colOff>177800</xdr:colOff>
      <xdr:row>102</xdr:row>
      <xdr:rowOff>89263</xdr:rowOff>
    </xdr:to>
    <xdr:cxnSp macro="">
      <xdr:nvCxnSpPr>
        <xdr:cNvPr id="846" name="直線コネクタ 845"/>
        <xdr:cNvCxnSpPr/>
      </xdr:nvCxnSpPr>
      <xdr:spPr>
        <a:xfrm>
          <a:off x="20434300" y="17258756"/>
          <a:ext cx="8890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95613</xdr:rowOff>
    </xdr:from>
    <xdr:to>
      <xdr:col>102</xdr:col>
      <xdr:colOff>165100</xdr:colOff>
      <xdr:row>101</xdr:row>
      <xdr:rowOff>25763</xdr:rowOff>
    </xdr:to>
    <xdr:sp macro="" textlink="">
      <xdr:nvSpPr>
        <xdr:cNvPr id="847" name="楕円 846"/>
        <xdr:cNvSpPr/>
      </xdr:nvSpPr>
      <xdr:spPr>
        <a:xfrm>
          <a:off x="19494500" y="17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113756</xdr:rowOff>
    </xdr:from>
    <xdr:to>
      <xdr:col>107</xdr:col>
      <xdr:colOff>50800</xdr:colOff>
      <xdr:row>100</xdr:row>
      <xdr:rowOff>146413</xdr:rowOff>
    </xdr:to>
    <xdr:cxnSp macro="">
      <xdr:nvCxnSpPr>
        <xdr:cNvPr id="848" name="直線コネクタ 847"/>
        <xdr:cNvCxnSpPr/>
      </xdr:nvCxnSpPr>
      <xdr:spPr>
        <a:xfrm flipV="1">
          <a:off x="19545300" y="172587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115207</xdr:rowOff>
    </xdr:from>
    <xdr:to>
      <xdr:col>98</xdr:col>
      <xdr:colOff>38100</xdr:colOff>
      <xdr:row>101</xdr:row>
      <xdr:rowOff>45357</xdr:rowOff>
    </xdr:to>
    <xdr:sp macro="" textlink="">
      <xdr:nvSpPr>
        <xdr:cNvPr id="849" name="楕円 848"/>
        <xdr:cNvSpPr/>
      </xdr:nvSpPr>
      <xdr:spPr>
        <a:xfrm>
          <a:off x="18605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146413</xdr:rowOff>
    </xdr:from>
    <xdr:to>
      <xdr:col>102</xdr:col>
      <xdr:colOff>114300</xdr:colOff>
      <xdr:row>100</xdr:row>
      <xdr:rowOff>166007</xdr:rowOff>
    </xdr:to>
    <xdr:cxnSp macro="">
      <xdr:nvCxnSpPr>
        <xdr:cNvPr id="850" name="直線コネクタ 849"/>
        <xdr:cNvCxnSpPr/>
      </xdr:nvCxnSpPr>
      <xdr:spPr>
        <a:xfrm flipV="1">
          <a:off x="18656300" y="172914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142620</xdr:rowOff>
    </xdr:from>
    <xdr:ext cx="469744" cy="259045"/>
    <xdr:sp macro="" textlink="">
      <xdr:nvSpPr>
        <xdr:cNvPr id="851" name="n_1aveValue【公民館】&#10;一人当たり面積"/>
        <xdr:cNvSpPr txBox="1"/>
      </xdr:nvSpPr>
      <xdr:spPr>
        <a:xfrm>
          <a:off x="21075727" y="1831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113228</xdr:rowOff>
    </xdr:from>
    <xdr:ext cx="469744" cy="259045"/>
    <xdr:sp macro="" textlink="">
      <xdr:nvSpPr>
        <xdr:cNvPr id="852" name="n_2aveValue【公民館】&#10;一人当たり面積"/>
        <xdr:cNvSpPr txBox="1"/>
      </xdr:nvSpPr>
      <xdr:spPr>
        <a:xfrm>
          <a:off x="20199427" y="18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134456</xdr:rowOff>
    </xdr:from>
    <xdr:ext cx="469744" cy="259045"/>
    <xdr:sp macro="" textlink="">
      <xdr:nvSpPr>
        <xdr:cNvPr id="853" name="n_3aveValue【公民館】&#10;一人当たり面積"/>
        <xdr:cNvSpPr txBox="1"/>
      </xdr:nvSpPr>
      <xdr:spPr>
        <a:xfrm>
          <a:off x="19310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123026</xdr:rowOff>
    </xdr:from>
    <xdr:ext cx="469744" cy="259045"/>
    <xdr:sp macro="" textlink="">
      <xdr:nvSpPr>
        <xdr:cNvPr id="854" name="n_4aveValue【公民館】&#10;一人当たり面積"/>
        <xdr:cNvSpPr txBox="1"/>
      </xdr:nvSpPr>
      <xdr:spPr>
        <a:xfrm>
          <a:off x="18421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156590</xdr:rowOff>
    </xdr:from>
    <xdr:ext cx="469744" cy="259045"/>
    <xdr:sp macro="" textlink="">
      <xdr:nvSpPr>
        <xdr:cNvPr id="855" name="n_1mainValue【公民館】&#10;一人当たり面積"/>
        <xdr:cNvSpPr txBox="1"/>
      </xdr:nvSpPr>
      <xdr:spPr>
        <a:xfrm>
          <a:off x="21075727" y="1730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9633</xdr:rowOff>
    </xdr:from>
    <xdr:ext cx="469744" cy="259045"/>
    <xdr:sp macro="" textlink="">
      <xdr:nvSpPr>
        <xdr:cNvPr id="856" name="n_2mainValue【公民館】&#10;一人当たり面積"/>
        <xdr:cNvSpPr txBox="1"/>
      </xdr:nvSpPr>
      <xdr:spPr>
        <a:xfrm>
          <a:off x="20199427" y="1698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42290</xdr:rowOff>
    </xdr:from>
    <xdr:ext cx="469744" cy="259045"/>
    <xdr:sp macro="" textlink="">
      <xdr:nvSpPr>
        <xdr:cNvPr id="857" name="n_3mainValue【公民館】&#10;一人当たり面積"/>
        <xdr:cNvSpPr txBox="1"/>
      </xdr:nvSpPr>
      <xdr:spPr>
        <a:xfrm>
          <a:off x="19310427" y="1701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61884</xdr:rowOff>
    </xdr:from>
    <xdr:ext cx="469744" cy="259045"/>
    <xdr:sp macro="" textlink="">
      <xdr:nvSpPr>
        <xdr:cNvPr id="858" name="n_4mainValue【公民館】&#10;一人当たり面積"/>
        <xdr:cNvSpPr txBox="1"/>
      </xdr:nvSpPr>
      <xdr:spPr>
        <a:xfrm>
          <a:off x="18421427" y="1703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類似団体と比較して特に有形固定資産償却率が高くなっている施設は、「幼稚園・保育所」、「公営住宅」、「図書館」、「保健センター」、「庁舎」である。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「幼稚園・保育所」については、有形固定資産償却率</a:t>
          </a:r>
          <a:r>
            <a:rPr kumimoji="1" lang="en-US" altLang="ja-JP" sz="900">
              <a:solidFill>
                <a:schemeClr val="dk1"/>
              </a:solidFill>
              <a:effectLst/>
              <a:latin typeface="+mn-lt"/>
              <a:ea typeface="+mn-ea"/>
              <a:cs typeface="+mn-cs"/>
            </a:rPr>
            <a:t>88.3</a:t>
          </a:r>
          <a:r>
            <a:rPr kumimoji="1" lang="ja-JP" altLang="ja-JP" sz="900">
              <a:solidFill>
                <a:schemeClr val="dk1"/>
              </a:solidFill>
              <a:effectLst/>
              <a:latin typeface="+mn-lt"/>
              <a:ea typeface="+mn-ea"/>
              <a:cs typeface="+mn-cs"/>
            </a:rPr>
            <a:t>％、類似団体と比較しても</a:t>
          </a:r>
          <a:r>
            <a:rPr kumimoji="1" lang="en-US" altLang="ja-JP" sz="900">
              <a:solidFill>
                <a:schemeClr val="dk1"/>
              </a:solidFill>
              <a:effectLst/>
              <a:latin typeface="+mn-lt"/>
              <a:ea typeface="+mn-ea"/>
              <a:cs typeface="+mn-cs"/>
            </a:rPr>
            <a:t>30.1</a:t>
          </a:r>
          <a:r>
            <a:rPr kumimoji="1" lang="ja-JP" altLang="ja-JP" sz="900">
              <a:solidFill>
                <a:schemeClr val="dk1"/>
              </a:solidFill>
              <a:effectLst/>
              <a:latin typeface="+mn-lt"/>
              <a:ea typeface="+mn-ea"/>
              <a:cs typeface="+mn-cs"/>
            </a:rPr>
            <a:t>％と高くなっている。また、「公営住宅」においては、有形固定資産比率</a:t>
          </a:r>
          <a:r>
            <a:rPr kumimoji="1" lang="en-US" altLang="ja-JP" sz="900">
              <a:solidFill>
                <a:schemeClr val="dk1"/>
              </a:solidFill>
              <a:effectLst/>
              <a:latin typeface="+mn-lt"/>
              <a:ea typeface="+mn-ea"/>
              <a:cs typeface="+mn-cs"/>
            </a:rPr>
            <a:t>80.5</a:t>
          </a:r>
          <a:r>
            <a:rPr kumimoji="1" lang="ja-JP" altLang="ja-JP" sz="900">
              <a:solidFill>
                <a:schemeClr val="dk1"/>
              </a:solidFill>
              <a:effectLst/>
              <a:latin typeface="+mn-lt"/>
              <a:ea typeface="+mn-ea"/>
              <a:cs typeface="+mn-cs"/>
            </a:rPr>
            <a:t>％であり、類似団体と比較して</a:t>
          </a:r>
          <a:r>
            <a:rPr kumimoji="1" lang="en-US" altLang="ja-JP" sz="900">
              <a:solidFill>
                <a:schemeClr val="dk1"/>
              </a:solidFill>
              <a:effectLst/>
              <a:latin typeface="+mn-lt"/>
              <a:ea typeface="+mn-ea"/>
              <a:cs typeface="+mn-cs"/>
            </a:rPr>
            <a:t>7.6</a:t>
          </a:r>
          <a:r>
            <a:rPr kumimoji="1" lang="ja-JP" altLang="ja-JP" sz="900">
              <a:solidFill>
                <a:schemeClr val="dk1"/>
              </a:solidFill>
              <a:effectLst/>
              <a:latin typeface="+mn-lt"/>
              <a:ea typeface="+mn-ea"/>
              <a:cs typeface="+mn-cs"/>
            </a:rPr>
            <a:t>％と高くなっており、いずれの施設も老朽化が進んでいることが分かる。公営住宅においては、昭和</a:t>
          </a:r>
          <a:r>
            <a:rPr kumimoji="1" lang="en-US" altLang="ja-JP" sz="900">
              <a:solidFill>
                <a:schemeClr val="dk1"/>
              </a:solidFill>
              <a:effectLst/>
              <a:latin typeface="+mn-lt"/>
              <a:ea typeface="+mn-ea"/>
              <a:cs typeface="+mn-cs"/>
            </a:rPr>
            <a:t>40</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60</a:t>
          </a:r>
          <a:r>
            <a:rPr kumimoji="1" lang="ja-JP" altLang="ja-JP" sz="900">
              <a:solidFill>
                <a:schemeClr val="dk1"/>
              </a:solidFill>
              <a:effectLst/>
              <a:latin typeface="+mn-lt"/>
              <a:ea typeface="+mn-ea"/>
              <a:cs typeface="+mn-cs"/>
            </a:rPr>
            <a:t>年代に多くの公営住宅が建設されており、耐用年数を経過しつつあるためである。公営住宅については、長寿命化計画に基づいて修繕等を行っており、使用する上で問題はない。また、「認定こども園・幼稚園・保育所」においては、令和元年度に「保育園１箇所と幼稚園１箇所」を認定こども園に統合したことから有形固定資産償却率は</a:t>
          </a:r>
          <a:r>
            <a:rPr kumimoji="1" lang="ja-JP" altLang="en-US" sz="900">
              <a:solidFill>
                <a:schemeClr val="dk1"/>
              </a:solidFill>
              <a:effectLst/>
              <a:latin typeface="+mn-lt"/>
              <a:ea typeface="+mn-ea"/>
              <a:cs typeface="+mn-cs"/>
            </a:rPr>
            <a:t>横ばい傾向となっている</a:t>
          </a:r>
          <a:r>
            <a:rPr kumimoji="1" lang="ja-JP" altLang="ja-JP" sz="900">
              <a:solidFill>
                <a:schemeClr val="dk1"/>
              </a:solidFill>
              <a:effectLst/>
              <a:latin typeface="+mn-lt"/>
              <a:ea typeface="+mn-ea"/>
              <a:cs typeface="+mn-cs"/>
            </a:rPr>
            <a:t>。ただ、一人あたり面積を見ると令和</a:t>
          </a:r>
          <a:r>
            <a:rPr kumimoji="1" lang="ja-JP" altLang="en-US" sz="900">
              <a:solidFill>
                <a:schemeClr val="dk1"/>
              </a:solidFill>
              <a:effectLst/>
              <a:latin typeface="+mn-lt"/>
              <a:ea typeface="+mn-ea"/>
              <a:cs typeface="+mn-cs"/>
            </a:rPr>
            <a:t>２</a:t>
          </a:r>
          <a:r>
            <a:rPr kumimoji="1" lang="ja-JP" altLang="ja-JP" sz="900">
              <a:solidFill>
                <a:schemeClr val="dk1"/>
              </a:solidFill>
              <a:effectLst/>
              <a:latin typeface="+mn-lt"/>
              <a:ea typeface="+mn-ea"/>
              <a:cs typeface="+mn-cs"/>
            </a:rPr>
            <a:t>年度は</a:t>
          </a:r>
          <a:r>
            <a:rPr kumimoji="1" lang="en-US" altLang="ja-JP" sz="900">
              <a:solidFill>
                <a:schemeClr val="dk1"/>
              </a:solidFill>
              <a:effectLst/>
              <a:latin typeface="+mn-lt"/>
              <a:ea typeface="+mn-ea"/>
              <a:cs typeface="+mn-cs"/>
            </a:rPr>
            <a:t>0.008</a:t>
          </a:r>
          <a:r>
            <a:rPr kumimoji="1" lang="ja-JP" altLang="ja-JP" sz="900">
              <a:solidFill>
                <a:schemeClr val="dk1"/>
              </a:solidFill>
              <a:effectLst/>
              <a:latin typeface="+mn-lt"/>
              <a:ea typeface="+mn-ea"/>
              <a:cs typeface="+mn-cs"/>
            </a:rPr>
            <a:t>㎡広くなっており、類似団体内平均と比較しても</a:t>
          </a:r>
          <a:r>
            <a:rPr kumimoji="1" lang="en-US" altLang="ja-JP" sz="900">
              <a:solidFill>
                <a:schemeClr val="dk1"/>
              </a:solidFill>
              <a:effectLst/>
              <a:latin typeface="+mn-lt"/>
              <a:ea typeface="+mn-ea"/>
              <a:cs typeface="+mn-cs"/>
            </a:rPr>
            <a:t>0.15</a:t>
          </a:r>
          <a:r>
            <a:rPr kumimoji="1" lang="ja-JP" altLang="ja-JP" sz="900">
              <a:solidFill>
                <a:schemeClr val="dk1"/>
              </a:solidFill>
              <a:effectLst/>
              <a:latin typeface="+mn-lt"/>
              <a:ea typeface="+mn-ea"/>
              <a:cs typeface="+mn-cs"/>
            </a:rPr>
            <a:t>㎡広くなっている。子どもの人数が減少していることが要因と考えられるが、今後人口減少と施設の維持管理費用を含めて相当的に判断をして計画的な整備を検討していく必要がある。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「公民館」においては、昭和</a:t>
          </a:r>
          <a:r>
            <a:rPr kumimoji="1" lang="en-US" altLang="ja-JP" sz="900">
              <a:solidFill>
                <a:schemeClr val="dk1"/>
              </a:solidFill>
              <a:effectLst/>
              <a:latin typeface="+mn-lt"/>
              <a:ea typeface="+mn-ea"/>
              <a:cs typeface="+mn-cs"/>
            </a:rPr>
            <a:t>40</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60</a:t>
          </a:r>
          <a:r>
            <a:rPr kumimoji="1" lang="ja-JP" altLang="ja-JP" sz="900">
              <a:solidFill>
                <a:schemeClr val="dk1"/>
              </a:solidFill>
              <a:effectLst/>
              <a:latin typeface="+mn-lt"/>
              <a:ea typeface="+mn-ea"/>
              <a:cs typeface="+mn-cs"/>
            </a:rPr>
            <a:t>年代に多くのものが建てられていることから、計画的な整備を行っている</a:t>
          </a:r>
          <a:r>
            <a:rPr kumimoji="1" lang="ja-JP" altLang="en-US" sz="900">
              <a:solidFill>
                <a:schemeClr val="dk1"/>
              </a:solidFill>
              <a:effectLst/>
              <a:latin typeface="+mn-lt"/>
              <a:ea typeface="+mn-ea"/>
              <a:cs typeface="+mn-cs"/>
            </a:rPr>
            <a:t>こと</a:t>
          </a:r>
          <a:r>
            <a:rPr kumimoji="1" lang="ja-JP" altLang="ja-JP" sz="900">
              <a:solidFill>
                <a:schemeClr val="dk1"/>
              </a:solidFill>
              <a:effectLst/>
              <a:latin typeface="+mn-lt"/>
              <a:ea typeface="+mn-ea"/>
              <a:cs typeface="+mn-cs"/>
            </a:rPr>
            <a:t>で、減価償却率は</a:t>
          </a:r>
          <a:r>
            <a:rPr kumimoji="1" lang="en-US" altLang="ja-JP" sz="900">
              <a:solidFill>
                <a:schemeClr val="dk1"/>
              </a:solidFill>
              <a:effectLst/>
              <a:latin typeface="+mn-lt"/>
              <a:ea typeface="+mn-ea"/>
              <a:cs typeface="+mn-cs"/>
            </a:rPr>
            <a:t>61.6</a:t>
          </a:r>
          <a:r>
            <a:rPr kumimoji="1" lang="ja-JP" altLang="en-US" sz="900">
              <a:solidFill>
                <a:schemeClr val="dk1"/>
              </a:solidFill>
              <a:effectLst/>
              <a:latin typeface="+mn-lt"/>
              <a:ea typeface="+mn-ea"/>
              <a:cs typeface="+mn-cs"/>
            </a:rPr>
            <a:t>％と横ばい傾向であり、</a:t>
          </a:r>
          <a:r>
            <a:rPr kumimoji="1" lang="ja-JP" altLang="ja-JP" sz="900">
              <a:solidFill>
                <a:schemeClr val="dk1"/>
              </a:solidFill>
              <a:effectLst/>
              <a:latin typeface="+mn-lt"/>
              <a:ea typeface="+mn-ea"/>
              <a:cs typeface="+mn-cs"/>
            </a:rPr>
            <a:t>類似団体内平均と比較しても</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％低い数値となっている。地域の防災拠点となる公民館施設においても、人口減少する中において、施設そのものの規模や施設の廃止・統合を含めた計画的な整備を検討していく必要がある。</a:t>
          </a:r>
          <a:endParaRPr lang="ja-JP" altLang="ja-JP" sz="9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16,056
15,996
299.43
12,701,511
12,233,091
361,963
6,613,454
7,997,906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38100</xdr:rowOff>
    </xdr:from>
    <xdr:to>
      <xdr:col>24</xdr:col>
      <xdr:colOff>62865</xdr:colOff>
      <xdr:row>42</xdr:row>
      <xdr:rowOff>38100</xdr:rowOff>
    </xdr:to>
    <xdr:cxnSp macro="">
      <xdr:nvCxnSpPr>
        <xdr:cNvPr id="57" name="直線コネクタ 56"/>
        <xdr:cNvCxnSpPr/>
      </xdr:nvCxnSpPr>
      <xdr:spPr>
        <a:xfrm flipV="1">
          <a:off x="4634865"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156227</xdr:rowOff>
    </xdr:from>
    <xdr:ext cx="405111" cy="259045"/>
    <xdr:sp macro="" textlink="">
      <xdr:nvSpPr>
        <xdr:cNvPr id="60" name="【図書館】&#10;有形固定資産減価償却率最大値テキスト"/>
        <xdr:cNvSpPr txBox="1"/>
      </xdr:nvSpPr>
      <xdr:spPr>
        <a:xfrm>
          <a:off x="4673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38100</xdr:rowOff>
    </xdr:from>
    <xdr:to>
      <xdr:col>24</xdr:col>
      <xdr:colOff>152400</xdr:colOff>
      <xdr:row>33</xdr:row>
      <xdr:rowOff>38100</xdr:rowOff>
    </xdr:to>
    <xdr:cxnSp macro="">
      <xdr:nvCxnSpPr>
        <xdr:cNvPr id="61" name="直線コネクタ 60"/>
        <xdr:cNvCxnSpPr/>
      </xdr:nvCxnSpPr>
      <xdr:spPr>
        <a:xfrm>
          <a:off x="4546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118762</xdr:rowOff>
    </xdr:from>
    <xdr:ext cx="405111" cy="259045"/>
    <xdr:sp macro="" textlink="">
      <xdr:nvSpPr>
        <xdr:cNvPr id="62" name="【図書館】&#10;有形固定資産減価償却率平均値テキスト"/>
        <xdr:cNvSpPr txBox="1"/>
      </xdr:nvSpPr>
      <xdr:spPr>
        <a:xfrm>
          <a:off x="4673600" y="611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103505</xdr:rowOff>
    </xdr:from>
    <xdr:to>
      <xdr:col>10</xdr:col>
      <xdr:colOff>165100</xdr:colOff>
      <xdr:row>37</xdr:row>
      <xdr:rowOff>33655</xdr:rowOff>
    </xdr:to>
    <xdr:sp macro="" textlink="">
      <xdr:nvSpPr>
        <xdr:cNvPr id="66" name="フローチャート: 判断 65"/>
        <xdr:cNvSpPr/>
      </xdr:nvSpPr>
      <xdr:spPr>
        <a:xfrm>
          <a:off x="1968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170180</xdr:rowOff>
    </xdr:from>
    <xdr:to>
      <xdr:col>6</xdr:col>
      <xdr:colOff>38100</xdr:colOff>
      <xdr:row>36</xdr:row>
      <xdr:rowOff>100330</xdr:rowOff>
    </xdr:to>
    <xdr:sp macro="" textlink="">
      <xdr:nvSpPr>
        <xdr:cNvPr id="67" name="フローチャート: 判断 66"/>
        <xdr:cNvSpPr/>
      </xdr:nvSpPr>
      <xdr:spPr>
        <a:xfrm>
          <a:off x="1079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86360</xdr:rowOff>
    </xdr:from>
    <xdr:to>
      <xdr:col>24</xdr:col>
      <xdr:colOff>114300</xdr:colOff>
      <xdr:row>40</xdr:row>
      <xdr:rowOff>16510</xdr:rowOff>
    </xdr:to>
    <xdr:sp macro="" textlink="">
      <xdr:nvSpPr>
        <xdr:cNvPr id="73" name="楕円 72"/>
        <xdr:cNvSpPr/>
      </xdr:nvSpPr>
      <xdr:spPr>
        <a:xfrm>
          <a:off x="4584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64787</xdr:rowOff>
    </xdr:from>
    <xdr:ext cx="405111" cy="259045"/>
    <xdr:sp macro="" textlink="">
      <xdr:nvSpPr>
        <xdr:cNvPr id="74" name="【図書館】&#10;有形固定資産減価償却率該当値テキスト"/>
        <xdr:cNvSpPr txBox="1"/>
      </xdr:nvSpPr>
      <xdr:spPr>
        <a:xfrm>
          <a:off x="4673600"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170180</xdr:rowOff>
    </xdr:from>
    <xdr:to>
      <xdr:col>20</xdr:col>
      <xdr:colOff>38100</xdr:colOff>
      <xdr:row>39</xdr:row>
      <xdr:rowOff>100330</xdr:rowOff>
    </xdr:to>
    <xdr:sp macro="" textlink="">
      <xdr:nvSpPr>
        <xdr:cNvPr id="75" name="楕円 74"/>
        <xdr:cNvSpPr/>
      </xdr:nvSpPr>
      <xdr:spPr>
        <a:xfrm>
          <a:off x="3746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49530</xdr:rowOff>
    </xdr:from>
    <xdr:to>
      <xdr:col>24</xdr:col>
      <xdr:colOff>63500</xdr:colOff>
      <xdr:row>39</xdr:row>
      <xdr:rowOff>137160</xdr:rowOff>
    </xdr:to>
    <xdr:cxnSp macro="">
      <xdr:nvCxnSpPr>
        <xdr:cNvPr id="76" name="直線コネクタ 75"/>
        <xdr:cNvCxnSpPr/>
      </xdr:nvCxnSpPr>
      <xdr:spPr>
        <a:xfrm>
          <a:off x="3797300" y="673608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42545</xdr:rowOff>
    </xdr:from>
    <xdr:to>
      <xdr:col>15</xdr:col>
      <xdr:colOff>101600</xdr:colOff>
      <xdr:row>39</xdr:row>
      <xdr:rowOff>144145</xdr:rowOff>
    </xdr:to>
    <xdr:sp macro="" textlink="">
      <xdr:nvSpPr>
        <xdr:cNvPr id="77" name="楕円 76"/>
        <xdr:cNvSpPr/>
      </xdr:nvSpPr>
      <xdr:spPr>
        <a:xfrm>
          <a:off x="2857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49530</xdr:rowOff>
    </xdr:from>
    <xdr:to>
      <xdr:col>19</xdr:col>
      <xdr:colOff>177800</xdr:colOff>
      <xdr:row>39</xdr:row>
      <xdr:rowOff>93345</xdr:rowOff>
    </xdr:to>
    <xdr:cxnSp macro="">
      <xdr:nvCxnSpPr>
        <xdr:cNvPr id="78" name="直線コネクタ 77"/>
        <xdr:cNvCxnSpPr/>
      </xdr:nvCxnSpPr>
      <xdr:spPr>
        <a:xfrm flipV="1">
          <a:off x="2908300" y="67360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135890</xdr:rowOff>
    </xdr:from>
    <xdr:to>
      <xdr:col>10</xdr:col>
      <xdr:colOff>165100</xdr:colOff>
      <xdr:row>39</xdr:row>
      <xdr:rowOff>66040</xdr:rowOff>
    </xdr:to>
    <xdr:sp macro="" textlink="">
      <xdr:nvSpPr>
        <xdr:cNvPr id="79" name="楕円 78"/>
        <xdr:cNvSpPr/>
      </xdr:nvSpPr>
      <xdr:spPr>
        <a:xfrm>
          <a:off x="1968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15240</xdr:rowOff>
    </xdr:from>
    <xdr:to>
      <xdr:col>15</xdr:col>
      <xdr:colOff>50800</xdr:colOff>
      <xdr:row>39</xdr:row>
      <xdr:rowOff>93345</xdr:rowOff>
    </xdr:to>
    <xdr:cxnSp macro="">
      <xdr:nvCxnSpPr>
        <xdr:cNvPr id="80" name="直線コネクタ 79"/>
        <xdr:cNvCxnSpPr/>
      </xdr:nvCxnSpPr>
      <xdr:spPr>
        <a:xfrm>
          <a:off x="2019300" y="670179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53975</xdr:rowOff>
    </xdr:from>
    <xdr:to>
      <xdr:col>6</xdr:col>
      <xdr:colOff>38100</xdr:colOff>
      <xdr:row>38</xdr:row>
      <xdr:rowOff>155575</xdr:rowOff>
    </xdr:to>
    <xdr:sp macro="" textlink="">
      <xdr:nvSpPr>
        <xdr:cNvPr id="81" name="楕円 80"/>
        <xdr:cNvSpPr/>
      </xdr:nvSpPr>
      <xdr:spPr>
        <a:xfrm>
          <a:off x="1079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104775</xdr:rowOff>
    </xdr:from>
    <xdr:to>
      <xdr:col>10</xdr:col>
      <xdr:colOff>114300</xdr:colOff>
      <xdr:row>39</xdr:row>
      <xdr:rowOff>15240</xdr:rowOff>
    </xdr:to>
    <xdr:cxnSp macro="">
      <xdr:nvCxnSpPr>
        <xdr:cNvPr id="82" name="直線コネクタ 81"/>
        <xdr:cNvCxnSpPr/>
      </xdr:nvCxnSpPr>
      <xdr:spPr>
        <a:xfrm>
          <a:off x="1130300" y="661987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4" name="n_2aveValue【図書館】&#10;有形固定資産減価償却率"/>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50182</xdr:rowOff>
    </xdr:from>
    <xdr:ext cx="405111" cy="259045"/>
    <xdr:sp macro="" textlink="">
      <xdr:nvSpPr>
        <xdr:cNvPr id="85" name="n_3aveValue【図書館】&#10;有形固定資産減価償却率"/>
        <xdr:cNvSpPr txBox="1"/>
      </xdr:nvSpPr>
      <xdr:spPr>
        <a:xfrm>
          <a:off x="1816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116857</xdr:rowOff>
    </xdr:from>
    <xdr:ext cx="405111" cy="259045"/>
    <xdr:sp macro="" textlink="">
      <xdr:nvSpPr>
        <xdr:cNvPr id="86" name="n_4aveValue【図書館】&#10;有形固定資産減価償却率"/>
        <xdr:cNvSpPr txBox="1"/>
      </xdr:nvSpPr>
      <xdr:spPr>
        <a:xfrm>
          <a:off x="927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91457</xdr:rowOff>
    </xdr:from>
    <xdr:ext cx="405111" cy="259045"/>
    <xdr:sp macro="" textlink="">
      <xdr:nvSpPr>
        <xdr:cNvPr id="87" name="n_1mainValue【図書館】&#10;有形固定資産減価償却率"/>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135272</xdr:rowOff>
    </xdr:from>
    <xdr:ext cx="405111" cy="259045"/>
    <xdr:sp macro="" textlink="">
      <xdr:nvSpPr>
        <xdr:cNvPr id="88" name="n_2mainValue【図書館】&#10;有形固定資産減価償却率"/>
        <xdr:cNvSpPr txBox="1"/>
      </xdr:nvSpPr>
      <xdr:spPr>
        <a:xfrm>
          <a:off x="2705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57167</xdr:rowOff>
    </xdr:from>
    <xdr:ext cx="405111" cy="259045"/>
    <xdr:sp macro="" textlink="">
      <xdr:nvSpPr>
        <xdr:cNvPr id="89" name="n_3mainValue【図書館】&#10;有形固定資産減価償却率"/>
        <xdr:cNvSpPr txBox="1"/>
      </xdr:nvSpPr>
      <xdr:spPr>
        <a:xfrm>
          <a:off x="1816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146702</xdr:rowOff>
    </xdr:from>
    <xdr:ext cx="405111" cy="259045"/>
    <xdr:sp macro="" textlink="">
      <xdr:nvSpPr>
        <xdr:cNvPr id="90" name="n_4mainValue【図書館】&#10;有形固定資産減価償却率"/>
        <xdr:cNvSpPr txBox="1"/>
      </xdr:nvSpPr>
      <xdr:spPr>
        <a:xfrm>
          <a:off x="927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4" name="直線コネクタ 113"/>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5"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6" name="直線コネクタ 115"/>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7"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8" name="直線コネクタ 117"/>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40657</xdr:rowOff>
    </xdr:from>
    <xdr:ext cx="469744" cy="259045"/>
    <xdr:sp macro="" textlink="">
      <xdr:nvSpPr>
        <xdr:cNvPr id="119" name="【図書館】&#10;一人当たり面積平均値テキスト"/>
        <xdr:cNvSpPr txBox="1"/>
      </xdr:nvSpPr>
      <xdr:spPr>
        <a:xfrm>
          <a:off x="10515600" y="638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17780</xdr:rowOff>
    </xdr:from>
    <xdr:to>
      <xdr:col>55</xdr:col>
      <xdr:colOff>50800</xdr:colOff>
      <xdr:row>38</xdr:row>
      <xdr:rowOff>119380</xdr:rowOff>
    </xdr:to>
    <xdr:sp macro="" textlink="">
      <xdr:nvSpPr>
        <xdr:cNvPr id="120" name="フローチャート: 判断 119"/>
        <xdr:cNvSpPr/>
      </xdr:nvSpPr>
      <xdr:spPr>
        <a:xfrm>
          <a:off x="10426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143510</xdr:rowOff>
    </xdr:from>
    <xdr:to>
      <xdr:col>50</xdr:col>
      <xdr:colOff>165100</xdr:colOff>
      <xdr:row>38</xdr:row>
      <xdr:rowOff>73660</xdr:rowOff>
    </xdr:to>
    <xdr:sp macro="" textlink="">
      <xdr:nvSpPr>
        <xdr:cNvPr id="121" name="フローチャート: 判断 120"/>
        <xdr:cNvSpPr/>
      </xdr:nvSpPr>
      <xdr:spPr>
        <a:xfrm>
          <a:off x="9588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166370</xdr:rowOff>
    </xdr:from>
    <xdr:to>
      <xdr:col>46</xdr:col>
      <xdr:colOff>38100</xdr:colOff>
      <xdr:row>38</xdr:row>
      <xdr:rowOff>96520</xdr:rowOff>
    </xdr:to>
    <xdr:sp macro="" textlink="">
      <xdr:nvSpPr>
        <xdr:cNvPr id="122" name="フローチャート: 判断 121"/>
        <xdr:cNvSpPr/>
      </xdr:nvSpPr>
      <xdr:spPr>
        <a:xfrm>
          <a:off x="8699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3" name="フローチャート: 判断 122"/>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4" name="フローチャート: 判断 123"/>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0" name="楕円 129"/>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1"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154940</xdr:rowOff>
    </xdr:from>
    <xdr:to>
      <xdr:col>50</xdr:col>
      <xdr:colOff>165100</xdr:colOff>
      <xdr:row>39</xdr:row>
      <xdr:rowOff>85090</xdr:rowOff>
    </xdr:to>
    <xdr:sp macro="" textlink="">
      <xdr:nvSpPr>
        <xdr:cNvPr id="132" name="楕円 131"/>
        <xdr:cNvSpPr/>
      </xdr:nvSpPr>
      <xdr:spPr>
        <a:xfrm>
          <a:off x="9588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34290</xdr:rowOff>
    </xdr:to>
    <xdr:cxnSp macro="">
      <xdr:nvCxnSpPr>
        <xdr:cNvPr id="133" name="直線コネクタ 132"/>
        <xdr:cNvCxnSpPr/>
      </xdr:nvCxnSpPr>
      <xdr:spPr>
        <a:xfrm flipV="1">
          <a:off x="9639300" y="6705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4" name="楕円 133"/>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34290</xdr:rowOff>
    </xdr:from>
    <xdr:to>
      <xdr:col>50</xdr:col>
      <xdr:colOff>114300</xdr:colOff>
      <xdr:row>39</xdr:row>
      <xdr:rowOff>41910</xdr:rowOff>
    </xdr:to>
    <xdr:cxnSp macro="">
      <xdr:nvCxnSpPr>
        <xdr:cNvPr id="135" name="直線コネクタ 134"/>
        <xdr:cNvCxnSpPr/>
      </xdr:nvCxnSpPr>
      <xdr:spPr>
        <a:xfrm flipV="1">
          <a:off x="8750300" y="6720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170180</xdr:rowOff>
    </xdr:from>
    <xdr:to>
      <xdr:col>41</xdr:col>
      <xdr:colOff>101600</xdr:colOff>
      <xdr:row>39</xdr:row>
      <xdr:rowOff>100330</xdr:rowOff>
    </xdr:to>
    <xdr:sp macro="" textlink="">
      <xdr:nvSpPr>
        <xdr:cNvPr id="136" name="楕円 135"/>
        <xdr:cNvSpPr/>
      </xdr:nvSpPr>
      <xdr:spPr>
        <a:xfrm>
          <a:off x="7810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49530</xdr:rowOff>
    </xdr:to>
    <xdr:cxnSp macro="">
      <xdr:nvCxnSpPr>
        <xdr:cNvPr id="137" name="直線コネクタ 136"/>
        <xdr:cNvCxnSpPr/>
      </xdr:nvCxnSpPr>
      <xdr:spPr>
        <a:xfrm flipV="1">
          <a:off x="7861300" y="6728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6350</xdr:rowOff>
    </xdr:from>
    <xdr:to>
      <xdr:col>36</xdr:col>
      <xdr:colOff>165100</xdr:colOff>
      <xdr:row>39</xdr:row>
      <xdr:rowOff>107950</xdr:rowOff>
    </xdr:to>
    <xdr:sp macro="" textlink="">
      <xdr:nvSpPr>
        <xdr:cNvPr id="138" name="楕円 137"/>
        <xdr:cNvSpPr/>
      </xdr:nvSpPr>
      <xdr:spPr>
        <a:xfrm>
          <a:off x="6921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49530</xdr:rowOff>
    </xdr:from>
    <xdr:to>
      <xdr:col>41</xdr:col>
      <xdr:colOff>50800</xdr:colOff>
      <xdr:row>39</xdr:row>
      <xdr:rowOff>57150</xdr:rowOff>
    </xdr:to>
    <xdr:cxnSp macro="">
      <xdr:nvCxnSpPr>
        <xdr:cNvPr id="139" name="直線コネクタ 138"/>
        <xdr:cNvCxnSpPr/>
      </xdr:nvCxnSpPr>
      <xdr:spPr>
        <a:xfrm flipV="1">
          <a:off x="6972300" y="673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90187</xdr:rowOff>
    </xdr:from>
    <xdr:ext cx="469744" cy="259045"/>
    <xdr:sp macro="" textlink="">
      <xdr:nvSpPr>
        <xdr:cNvPr id="140" name="n_1aveValue【図書館】&#10;一人当たり面積"/>
        <xdr:cNvSpPr txBox="1"/>
      </xdr:nvSpPr>
      <xdr:spPr>
        <a:xfrm>
          <a:off x="93917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113047</xdr:rowOff>
    </xdr:from>
    <xdr:ext cx="469744" cy="259045"/>
    <xdr:sp macro="" textlink="">
      <xdr:nvSpPr>
        <xdr:cNvPr id="141" name="n_2aveValue【図書館】&#10;一人当たり面積"/>
        <xdr:cNvSpPr txBox="1"/>
      </xdr:nvSpPr>
      <xdr:spPr>
        <a:xfrm>
          <a:off x="8515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2"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3"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76217</xdr:rowOff>
    </xdr:from>
    <xdr:ext cx="469744" cy="259045"/>
    <xdr:sp macro="" textlink="">
      <xdr:nvSpPr>
        <xdr:cNvPr id="144" name="n_1mainValue【図書館】&#10;一人当たり面積"/>
        <xdr:cNvSpPr txBox="1"/>
      </xdr:nvSpPr>
      <xdr:spPr>
        <a:xfrm>
          <a:off x="9391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45" name="n_2main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91457</xdr:rowOff>
    </xdr:from>
    <xdr:ext cx="469744" cy="259045"/>
    <xdr:sp macro="" textlink="">
      <xdr:nvSpPr>
        <xdr:cNvPr id="146" name="n_3mainValue【図書館】&#10;一人当たり面積"/>
        <xdr:cNvSpPr txBox="1"/>
      </xdr:nvSpPr>
      <xdr:spPr>
        <a:xfrm>
          <a:off x="7626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99077</xdr:rowOff>
    </xdr:from>
    <xdr:ext cx="469744" cy="259045"/>
    <xdr:sp macro="" textlink="">
      <xdr:nvSpPr>
        <xdr:cNvPr id="147" name="n_4mainValue【図書館】&#10;一人当たり面積"/>
        <xdr:cNvSpPr txBox="1"/>
      </xdr:nvSpPr>
      <xdr:spPr>
        <a:xfrm>
          <a:off x="6737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100965</xdr:rowOff>
    </xdr:from>
    <xdr:to>
      <xdr:col>24</xdr:col>
      <xdr:colOff>62865</xdr:colOff>
      <xdr:row>63</xdr:row>
      <xdr:rowOff>45720</xdr:rowOff>
    </xdr:to>
    <xdr:cxnSp macro="">
      <xdr:nvCxnSpPr>
        <xdr:cNvPr id="172" name="直線コネクタ 171"/>
        <xdr:cNvCxnSpPr/>
      </xdr:nvCxnSpPr>
      <xdr:spPr>
        <a:xfrm flipV="1">
          <a:off x="4634865" y="9702165"/>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3" name="【体育館・プール】&#10;有形固定資産減価償却率最小値テキスト"/>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4" name="直線コネクタ 173"/>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47642</xdr:rowOff>
    </xdr:from>
    <xdr:ext cx="405111" cy="259045"/>
    <xdr:sp macro="" textlink="">
      <xdr:nvSpPr>
        <xdr:cNvPr id="175" name="【体育館・プール】&#10;有形固定資産減価償却率最大値テキスト"/>
        <xdr:cNvSpPr txBox="1"/>
      </xdr:nvSpPr>
      <xdr:spPr>
        <a:xfrm>
          <a:off x="4673600" y="947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100965</xdr:rowOff>
    </xdr:from>
    <xdr:to>
      <xdr:col>24</xdr:col>
      <xdr:colOff>152400</xdr:colOff>
      <xdr:row>56</xdr:row>
      <xdr:rowOff>100965</xdr:rowOff>
    </xdr:to>
    <xdr:cxnSp macro="">
      <xdr:nvCxnSpPr>
        <xdr:cNvPr id="176" name="直線コネクタ 175"/>
        <xdr:cNvCxnSpPr/>
      </xdr:nvCxnSpPr>
      <xdr:spPr>
        <a:xfrm>
          <a:off x="4546600" y="970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7" name="【体育館・プール】&#10;有形固定資産減価償却率平均値テキスト"/>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8" name="フローチャート: 判断 177"/>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57785</xdr:rowOff>
    </xdr:from>
    <xdr:to>
      <xdr:col>20</xdr:col>
      <xdr:colOff>38100</xdr:colOff>
      <xdr:row>60</xdr:row>
      <xdr:rowOff>159385</xdr:rowOff>
    </xdr:to>
    <xdr:sp macro="" textlink="">
      <xdr:nvSpPr>
        <xdr:cNvPr id="179" name="フローチャート: 判断 178"/>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1" name="フローチャート: 判断 180"/>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103505</xdr:rowOff>
    </xdr:from>
    <xdr:to>
      <xdr:col>24</xdr:col>
      <xdr:colOff>114300</xdr:colOff>
      <xdr:row>61</xdr:row>
      <xdr:rowOff>33655</xdr:rowOff>
    </xdr:to>
    <xdr:sp macro="" textlink="">
      <xdr:nvSpPr>
        <xdr:cNvPr id="188" name="楕円 187"/>
        <xdr:cNvSpPr/>
      </xdr:nvSpPr>
      <xdr:spPr>
        <a:xfrm>
          <a:off x="4584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81932</xdr:rowOff>
    </xdr:from>
    <xdr:ext cx="405111" cy="259045"/>
    <xdr:sp macro="" textlink="">
      <xdr:nvSpPr>
        <xdr:cNvPr id="189" name="【体育館・プール】&#10;有形固定資産減価償却率該当値テキスト"/>
        <xdr:cNvSpPr txBox="1"/>
      </xdr:nvSpPr>
      <xdr:spPr>
        <a:xfrm>
          <a:off x="46736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69215</xdr:rowOff>
    </xdr:from>
    <xdr:to>
      <xdr:col>20</xdr:col>
      <xdr:colOff>38100</xdr:colOff>
      <xdr:row>60</xdr:row>
      <xdr:rowOff>170815</xdr:rowOff>
    </xdr:to>
    <xdr:sp macro="" textlink="">
      <xdr:nvSpPr>
        <xdr:cNvPr id="190" name="楕円 189"/>
        <xdr:cNvSpPr/>
      </xdr:nvSpPr>
      <xdr:spPr>
        <a:xfrm>
          <a:off x="3746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120015</xdr:rowOff>
    </xdr:from>
    <xdr:to>
      <xdr:col>24</xdr:col>
      <xdr:colOff>63500</xdr:colOff>
      <xdr:row>60</xdr:row>
      <xdr:rowOff>154305</xdr:rowOff>
    </xdr:to>
    <xdr:cxnSp macro="">
      <xdr:nvCxnSpPr>
        <xdr:cNvPr id="191" name="直線コネクタ 190"/>
        <xdr:cNvCxnSpPr/>
      </xdr:nvCxnSpPr>
      <xdr:spPr>
        <a:xfrm>
          <a:off x="3797300" y="104070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44450</xdr:rowOff>
    </xdr:from>
    <xdr:to>
      <xdr:col>15</xdr:col>
      <xdr:colOff>101600</xdr:colOff>
      <xdr:row>60</xdr:row>
      <xdr:rowOff>146050</xdr:rowOff>
    </xdr:to>
    <xdr:sp macro="" textlink="">
      <xdr:nvSpPr>
        <xdr:cNvPr id="192" name="楕円 191"/>
        <xdr:cNvSpPr/>
      </xdr:nvSpPr>
      <xdr:spPr>
        <a:xfrm>
          <a:off x="2857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95250</xdr:rowOff>
    </xdr:from>
    <xdr:to>
      <xdr:col>19</xdr:col>
      <xdr:colOff>177800</xdr:colOff>
      <xdr:row>60</xdr:row>
      <xdr:rowOff>120015</xdr:rowOff>
    </xdr:to>
    <xdr:cxnSp macro="">
      <xdr:nvCxnSpPr>
        <xdr:cNvPr id="193" name="直線コネクタ 192"/>
        <xdr:cNvCxnSpPr/>
      </xdr:nvCxnSpPr>
      <xdr:spPr>
        <a:xfrm>
          <a:off x="2908300" y="103822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xdr:rowOff>
    </xdr:from>
    <xdr:to>
      <xdr:col>10</xdr:col>
      <xdr:colOff>165100</xdr:colOff>
      <xdr:row>60</xdr:row>
      <xdr:rowOff>109855</xdr:rowOff>
    </xdr:to>
    <xdr:sp macro="" textlink="">
      <xdr:nvSpPr>
        <xdr:cNvPr id="194" name="楕円 193"/>
        <xdr:cNvSpPr/>
      </xdr:nvSpPr>
      <xdr:spPr>
        <a:xfrm>
          <a:off x="1968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59055</xdr:rowOff>
    </xdr:from>
    <xdr:to>
      <xdr:col>15</xdr:col>
      <xdr:colOff>50800</xdr:colOff>
      <xdr:row>60</xdr:row>
      <xdr:rowOff>95250</xdr:rowOff>
    </xdr:to>
    <xdr:cxnSp macro="">
      <xdr:nvCxnSpPr>
        <xdr:cNvPr id="195" name="直線コネクタ 194"/>
        <xdr:cNvCxnSpPr/>
      </xdr:nvCxnSpPr>
      <xdr:spPr>
        <a:xfrm>
          <a:off x="2019300" y="10346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69215</xdr:rowOff>
    </xdr:from>
    <xdr:to>
      <xdr:col>6</xdr:col>
      <xdr:colOff>38100</xdr:colOff>
      <xdr:row>58</xdr:row>
      <xdr:rowOff>170815</xdr:rowOff>
    </xdr:to>
    <xdr:sp macro="" textlink="">
      <xdr:nvSpPr>
        <xdr:cNvPr id="196" name="楕円 195"/>
        <xdr:cNvSpPr/>
      </xdr:nvSpPr>
      <xdr:spPr>
        <a:xfrm>
          <a:off x="1079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120015</xdr:rowOff>
    </xdr:from>
    <xdr:to>
      <xdr:col>10</xdr:col>
      <xdr:colOff>114300</xdr:colOff>
      <xdr:row>60</xdr:row>
      <xdr:rowOff>59055</xdr:rowOff>
    </xdr:to>
    <xdr:cxnSp macro="">
      <xdr:nvCxnSpPr>
        <xdr:cNvPr id="197" name="直線コネクタ 196"/>
        <xdr:cNvCxnSpPr/>
      </xdr:nvCxnSpPr>
      <xdr:spPr>
        <a:xfrm>
          <a:off x="1130300" y="10064115"/>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4462</xdr:rowOff>
    </xdr:from>
    <xdr:ext cx="405111" cy="259045"/>
    <xdr:sp macro="" textlink="">
      <xdr:nvSpPr>
        <xdr:cNvPr id="198" name="n_1aveValue【体育館・プール】&#10;有形固定資産減価償却率"/>
        <xdr:cNvSpPr txBox="1"/>
      </xdr:nvSpPr>
      <xdr:spPr>
        <a:xfrm>
          <a:off x="35820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143527</xdr:rowOff>
    </xdr:from>
    <xdr:ext cx="405111" cy="259045"/>
    <xdr:sp macro="" textlink="">
      <xdr:nvSpPr>
        <xdr:cNvPr id="199" name="n_2aveValue【体育館・プール】&#10;有形固定資産減価償却率"/>
        <xdr:cNvSpPr txBox="1"/>
      </xdr:nvSpPr>
      <xdr:spPr>
        <a:xfrm>
          <a:off x="2705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125747</xdr:rowOff>
    </xdr:from>
    <xdr:ext cx="405111" cy="259045"/>
    <xdr:sp macro="" textlink="">
      <xdr:nvSpPr>
        <xdr:cNvPr id="200" name="n_3aveValue【体育館・プール】&#10;有形固定資産減価償却率"/>
        <xdr:cNvSpPr txBox="1"/>
      </xdr:nvSpPr>
      <xdr:spPr>
        <a:xfrm>
          <a:off x="1816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1" name="n_4aveValue【体育館・プール】&#10;有形固定資産減価償却率"/>
        <xdr:cNvSpPr txBox="1"/>
      </xdr:nvSpPr>
      <xdr:spPr>
        <a:xfrm>
          <a:off x="927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161942</xdr:rowOff>
    </xdr:from>
    <xdr:ext cx="405111" cy="259045"/>
    <xdr:sp macro="" textlink="">
      <xdr:nvSpPr>
        <xdr:cNvPr id="202" name="n_1mainValue【体育館・プール】&#10;有形固定資産減価償却率"/>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137177</xdr:rowOff>
    </xdr:from>
    <xdr:ext cx="405111" cy="259045"/>
    <xdr:sp macro="" textlink="">
      <xdr:nvSpPr>
        <xdr:cNvPr id="203" name="n_2mainValue【体育館・プール】&#10;有形固定資産減価償却率"/>
        <xdr:cNvSpPr txBox="1"/>
      </xdr:nvSpPr>
      <xdr:spPr>
        <a:xfrm>
          <a:off x="2705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126382</xdr:rowOff>
    </xdr:from>
    <xdr:ext cx="405111" cy="259045"/>
    <xdr:sp macro="" textlink="">
      <xdr:nvSpPr>
        <xdr:cNvPr id="204" name="n_3mainValue【体育館・プール】&#10;有形固定資産減価償却率"/>
        <xdr:cNvSpPr txBox="1"/>
      </xdr:nvSpPr>
      <xdr:spPr>
        <a:xfrm>
          <a:off x="18167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15892</xdr:rowOff>
    </xdr:from>
    <xdr:ext cx="405111" cy="259045"/>
    <xdr:sp macro="" textlink="">
      <xdr:nvSpPr>
        <xdr:cNvPr id="205" name="n_4mainValue【体育館・プール】&#10;有形固定資産減価償却率"/>
        <xdr:cNvSpPr txBox="1"/>
      </xdr:nvSpPr>
      <xdr:spPr>
        <a:xfrm>
          <a:off x="927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xdr:rowOff>
    </xdr:from>
    <xdr:to>
      <xdr:col>54</xdr:col>
      <xdr:colOff>189865</xdr:colOff>
      <xdr:row>64</xdr:row>
      <xdr:rowOff>2857</xdr:rowOff>
    </xdr:to>
    <xdr:cxnSp macro="">
      <xdr:nvCxnSpPr>
        <xdr:cNvPr id="233" name="直線コネクタ 232"/>
        <xdr:cNvCxnSpPr/>
      </xdr:nvCxnSpPr>
      <xdr:spPr>
        <a:xfrm flipV="1">
          <a:off x="10476865" y="96040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6684</xdr:rowOff>
    </xdr:from>
    <xdr:ext cx="469744" cy="259045"/>
    <xdr:sp macro="" textlink="">
      <xdr:nvSpPr>
        <xdr:cNvPr id="234" name="【体育館・プール】&#10;一人当たり面積最小値テキスト"/>
        <xdr:cNvSpPr txBox="1"/>
      </xdr:nvSpPr>
      <xdr:spPr>
        <a:xfrm>
          <a:off x="10515600" y="1097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2857</xdr:rowOff>
    </xdr:from>
    <xdr:to>
      <xdr:col>55</xdr:col>
      <xdr:colOff>88900</xdr:colOff>
      <xdr:row>64</xdr:row>
      <xdr:rowOff>2857</xdr:rowOff>
    </xdr:to>
    <xdr:cxnSp macro="">
      <xdr:nvCxnSpPr>
        <xdr:cNvPr id="235" name="直線コネクタ 234"/>
        <xdr:cNvCxnSpPr/>
      </xdr:nvCxnSpPr>
      <xdr:spPr>
        <a:xfrm>
          <a:off x="10388600" y="1097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120984</xdr:rowOff>
    </xdr:from>
    <xdr:ext cx="469744" cy="259045"/>
    <xdr:sp macro="" textlink="">
      <xdr:nvSpPr>
        <xdr:cNvPr id="236" name="【体育館・プール】&#10;一人当たり面積最大値テキスト"/>
        <xdr:cNvSpPr txBox="1"/>
      </xdr:nvSpPr>
      <xdr:spPr>
        <a:xfrm>
          <a:off x="10515600" y="937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xdr:rowOff>
    </xdr:from>
    <xdr:to>
      <xdr:col>55</xdr:col>
      <xdr:colOff>88900</xdr:colOff>
      <xdr:row>56</xdr:row>
      <xdr:rowOff>2857</xdr:rowOff>
    </xdr:to>
    <xdr:cxnSp macro="">
      <xdr:nvCxnSpPr>
        <xdr:cNvPr id="237" name="直線コネクタ 236"/>
        <xdr:cNvCxnSpPr/>
      </xdr:nvCxnSpPr>
      <xdr:spPr>
        <a:xfrm>
          <a:off x="10388600" y="96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117809</xdr:rowOff>
    </xdr:from>
    <xdr:ext cx="469744" cy="259045"/>
    <xdr:sp macro="" textlink="">
      <xdr:nvSpPr>
        <xdr:cNvPr id="238" name="【体育館・プール】&#10;一人当たり面積平均値テキスト"/>
        <xdr:cNvSpPr txBox="1"/>
      </xdr:nvSpPr>
      <xdr:spPr>
        <a:xfrm>
          <a:off x="10515600" y="10233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94932</xdr:rowOff>
    </xdr:from>
    <xdr:to>
      <xdr:col>55</xdr:col>
      <xdr:colOff>50800</xdr:colOff>
      <xdr:row>61</xdr:row>
      <xdr:rowOff>25082</xdr:rowOff>
    </xdr:to>
    <xdr:sp macro="" textlink="">
      <xdr:nvSpPr>
        <xdr:cNvPr id="239" name="フローチャート: 判断 238"/>
        <xdr:cNvSpPr/>
      </xdr:nvSpPr>
      <xdr:spPr>
        <a:xfrm>
          <a:off x="10426700" y="1038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33496</xdr:rowOff>
    </xdr:from>
    <xdr:to>
      <xdr:col>50</xdr:col>
      <xdr:colOff>165100</xdr:colOff>
      <xdr:row>60</xdr:row>
      <xdr:rowOff>135096</xdr:rowOff>
    </xdr:to>
    <xdr:sp macro="" textlink="">
      <xdr:nvSpPr>
        <xdr:cNvPr id="240" name="フローチャート: 判断 239"/>
        <xdr:cNvSpPr/>
      </xdr:nvSpPr>
      <xdr:spPr>
        <a:xfrm>
          <a:off x="9588500" y="1032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47784</xdr:rowOff>
    </xdr:from>
    <xdr:to>
      <xdr:col>46</xdr:col>
      <xdr:colOff>38100</xdr:colOff>
      <xdr:row>60</xdr:row>
      <xdr:rowOff>149384</xdr:rowOff>
    </xdr:to>
    <xdr:sp macro="" textlink="">
      <xdr:nvSpPr>
        <xdr:cNvPr id="241" name="フローチャート: 判断 240"/>
        <xdr:cNvSpPr/>
      </xdr:nvSpPr>
      <xdr:spPr>
        <a:xfrm>
          <a:off x="8699500" y="1033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139224</xdr:rowOff>
    </xdr:from>
    <xdr:to>
      <xdr:col>41</xdr:col>
      <xdr:colOff>101600</xdr:colOff>
      <xdr:row>61</xdr:row>
      <xdr:rowOff>69374</xdr:rowOff>
    </xdr:to>
    <xdr:sp macro="" textlink="">
      <xdr:nvSpPr>
        <xdr:cNvPr id="242" name="フローチャート: 判断 241"/>
        <xdr:cNvSpPr/>
      </xdr:nvSpPr>
      <xdr:spPr>
        <a:xfrm>
          <a:off x="7810500" y="1042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150654</xdr:rowOff>
    </xdr:from>
    <xdr:to>
      <xdr:col>36</xdr:col>
      <xdr:colOff>165100</xdr:colOff>
      <xdr:row>61</xdr:row>
      <xdr:rowOff>80804</xdr:rowOff>
    </xdr:to>
    <xdr:sp macro="" textlink="">
      <xdr:nvSpPr>
        <xdr:cNvPr id="243" name="フローチャート: 判断 242"/>
        <xdr:cNvSpPr/>
      </xdr:nvSpPr>
      <xdr:spPr>
        <a:xfrm>
          <a:off x="6921500" y="104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86360</xdr:rowOff>
    </xdr:from>
    <xdr:to>
      <xdr:col>55</xdr:col>
      <xdr:colOff>50800</xdr:colOff>
      <xdr:row>62</xdr:row>
      <xdr:rowOff>16510</xdr:rowOff>
    </xdr:to>
    <xdr:sp macro="" textlink="">
      <xdr:nvSpPr>
        <xdr:cNvPr id="249" name="楕円 248"/>
        <xdr:cNvSpPr/>
      </xdr:nvSpPr>
      <xdr:spPr>
        <a:xfrm>
          <a:off x="10426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64787</xdr:rowOff>
    </xdr:from>
    <xdr:ext cx="469744" cy="259045"/>
    <xdr:sp macro="" textlink="">
      <xdr:nvSpPr>
        <xdr:cNvPr id="250" name="【体育館・プール】&#10;一人当たり面積該当値テキスト"/>
        <xdr:cNvSpPr txBox="1"/>
      </xdr:nvSpPr>
      <xdr:spPr>
        <a:xfrm>
          <a:off x="10515600"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96362</xdr:rowOff>
    </xdr:from>
    <xdr:to>
      <xdr:col>50</xdr:col>
      <xdr:colOff>165100</xdr:colOff>
      <xdr:row>62</xdr:row>
      <xdr:rowOff>26512</xdr:rowOff>
    </xdr:to>
    <xdr:sp macro="" textlink="">
      <xdr:nvSpPr>
        <xdr:cNvPr id="251" name="楕円 250"/>
        <xdr:cNvSpPr/>
      </xdr:nvSpPr>
      <xdr:spPr>
        <a:xfrm>
          <a:off x="9588500" y="1055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137160</xdr:rowOff>
    </xdr:from>
    <xdr:to>
      <xdr:col>55</xdr:col>
      <xdr:colOff>0</xdr:colOff>
      <xdr:row>61</xdr:row>
      <xdr:rowOff>147162</xdr:rowOff>
    </xdr:to>
    <xdr:cxnSp macro="">
      <xdr:nvCxnSpPr>
        <xdr:cNvPr id="252" name="直線コネクタ 251"/>
        <xdr:cNvCxnSpPr/>
      </xdr:nvCxnSpPr>
      <xdr:spPr>
        <a:xfrm flipV="1">
          <a:off x="9639300" y="10595610"/>
          <a:ext cx="8382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136366</xdr:rowOff>
    </xdr:from>
    <xdr:to>
      <xdr:col>46</xdr:col>
      <xdr:colOff>38100</xdr:colOff>
      <xdr:row>61</xdr:row>
      <xdr:rowOff>66516</xdr:rowOff>
    </xdr:to>
    <xdr:sp macro="" textlink="">
      <xdr:nvSpPr>
        <xdr:cNvPr id="253" name="楕円 252"/>
        <xdr:cNvSpPr/>
      </xdr:nvSpPr>
      <xdr:spPr>
        <a:xfrm>
          <a:off x="8699500" y="1042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15716</xdr:rowOff>
    </xdr:from>
    <xdr:to>
      <xdr:col>50</xdr:col>
      <xdr:colOff>114300</xdr:colOff>
      <xdr:row>61</xdr:row>
      <xdr:rowOff>147162</xdr:rowOff>
    </xdr:to>
    <xdr:cxnSp macro="">
      <xdr:nvCxnSpPr>
        <xdr:cNvPr id="254" name="直線コネクタ 253"/>
        <xdr:cNvCxnSpPr/>
      </xdr:nvCxnSpPr>
      <xdr:spPr>
        <a:xfrm>
          <a:off x="8750300" y="10474166"/>
          <a:ext cx="889000" cy="13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143510</xdr:rowOff>
    </xdr:from>
    <xdr:to>
      <xdr:col>41</xdr:col>
      <xdr:colOff>101600</xdr:colOff>
      <xdr:row>61</xdr:row>
      <xdr:rowOff>73660</xdr:rowOff>
    </xdr:to>
    <xdr:sp macro="" textlink="">
      <xdr:nvSpPr>
        <xdr:cNvPr id="255" name="楕円 254"/>
        <xdr:cNvSpPr/>
      </xdr:nvSpPr>
      <xdr:spPr>
        <a:xfrm>
          <a:off x="781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15716</xdr:rowOff>
    </xdr:from>
    <xdr:to>
      <xdr:col>45</xdr:col>
      <xdr:colOff>177800</xdr:colOff>
      <xdr:row>61</xdr:row>
      <xdr:rowOff>22860</xdr:rowOff>
    </xdr:to>
    <xdr:cxnSp macro="">
      <xdr:nvCxnSpPr>
        <xdr:cNvPr id="256" name="直線コネクタ 255"/>
        <xdr:cNvCxnSpPr/>
      </xdr:nvCxnSpPr>
      <xdr:spPr>
        <a:xfrm flipV="1">
          <a:off x="7861300" y="10474166"/>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149225</xdr:rowOff>
    </xdr:from>
    <xdr:to>
      <xdr:col>36</xdr:col>
      <xdr:colOff>165100</xdr:colOff>
      <xdr:row>63</xdr:row>
      <xdr:rowOff>79375</xdr:rowOff>
    </xdr:to>
    <xdr:sp macro="" textlink="">
      <xdr:nvSpPr>
        <xdr:cNvPr id="257" name="楕円 256"/>
        <xdr:cNvSpPr/>
      </xdr:nvSpPr>
      <xdr:spPr>
        <a:xfrm>
          <a:off x="6921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22860</xdr:rowOff>
    </xdr:from>
    <xdr:to>
      <xdr:col>41</xdr:col>
      <xdr:colOff>50800</xdr:colOff>
      <xdr:row>63</xdr:row>
      <xdr:rowOff>28575</xdr:rowOff>
    </xdr:to>
    <xdr:cxnSp macro="">
      <xdr:nvCxnSpPr>
        <xdr:cNvPr id="258" name="直線コネクタ 257"/>
        <xdr:cNvCxnSpPr/>
      </xdr:nvCxnSpPr>
      <xdr:spPr>
        <a:xfrm flipV="1">
          <a:off x="6972300" y="10481310"/>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151623</xdr:rowOff>
    </xdr:from>
    <xdr:ext cx="469744" cy="259045"/>
    <xdr:sp macro="" textlink="">
      <xdr:nvSpPr>
        <xdr:cNvPr id="259" name="n_1aveValue【体育館・プール】&#10;一人当たり面積"/>
        <xdr:cNvSpPr txBox="1"/>
      </xdr:nvSpPr>
      <xdr:spPr>
        <a:xfrm>
          <a:off x="9391727" y="1009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165911</xdr:rowOff>
    </xdr:from>
    <xdr:ext cx="469744" cy="259045"/>
    <xdr:sp macro="" textlink="">
      <xdr:nvSpPr>
        <xdr:cNvPr id="260" name="n_2aveValue【体育館・プール】&#10;一人当たり面積"/>
        <xdr:cNvSpPr txBox="1"/>
      </xdr:nvSpPr>
      <xdr:spPr>
        <a:xfrm>
          <a:off x="8515427" y="1011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85901</xdr:rowOff>
    </xdr:from>
    <xdr:ext cx="469744" cy="259045"/>
    <xdr:sp macro="" textlink="">
      <xdr:nvSpPr>
        <xdr:cNvPr id="261" name="n_3aveValue【体育館・プール】&#10;一人当たり面積"/>
        <xdr:cNvSpPr txBox="1"/>
      </xdr:nvSpPr>
      <xdr:spPr>
        <a:xfrm>
          <a:off x="7626427" y="102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97331</xdr:rowOff>
    </xdr:from>
    <xdr:ext cx="469744" cy="259045"/>
    <xdr:sp macro="" textlink="">
      <xdr:nvSpPr>
        <xdr:cNvPr id="262" name="n_4aveValue【体育館・プール】&#10;一人当たり面積"/>
        <xdr:cNvSpPr txBox="1"/>
      </xdr:nvSpPr>
      <xdr:spPr>
        <a:xfrm>
          <a:off x="6737427" y="1021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17639</xdr:rowOff>
    </xdr:from>
    <xdr:ext cx="469744" cy="259045"/>
    <xdr:sp macro="" textlink="">
      <xdr:nvSpPr>
        <xdr:cNvPr id="263" name="n_1mainValue【体育館・プール】&#10;一人当たり面積"/>
        <xdr:cNvSpPr txBox="1"/>
      </xdr:nvSpPr>
      <xdr:spPr>
        <a:xfrm>
          <a:off x="9391727" y="1064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57643</xdr:rowOff>
    </xdr:from>
    <xdr:ext cx="469744" cy="259045"/>
    <xdr:sp macro="" textlink="">
      <xdr:nvSpPr>
        <xdr:cNvPr id="264" name="n_2mainValue【体育館・プール】&#10;一人当たり面積"/>
        <xdr:cNvSpPr txBox="1"/>
      </xdr:nvSpPr>
      <xdr:spPr>
        <a:xfrm>
          <a:off x="8515427" y="1051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64787</xdr:rowOff>
    </xdr:from>
    <xdr:ext cx="469744" cy="259045"/>
    <xdr:sp macro="" textlink="">
      <xdr:nvSpPr>
        <xdr:cNvPr id="265" name="n_3mainValue【体育館・プール】&#10;一人当たり面積"/>
        <xdr:cNvSpPr txBox="1"/>
      </xdr:nvSpPr>
      <xdr:spPr>
        <a:xfrm>
          <a:off x="7626427"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70502</xdr:rowOff>
    </xdr:from>
    <xdr:ext cx="469744" cy="259045"/>
    <xdr:sp macro="" textlink="">
      <xdr:nvSpPr>
        <xdr:cNvPr id="266" name="n_4mainValue【体育館・プール】&#10;一人当たり面積"/>
        <xdr:cNvSpPr txBox="1"/>
      </xdr:nvSpPr>
      <xdr:spPr>
        <a:xfrm>
          <a:off x="6737427" y="1087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9" name="テキスト ボックス 27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154687</xdr:rowOff>
    </xdr:to>
    <xdr:cxnSp macro="">
      <xdr:nvCxnSpPr>
        <xdr:cNvPr id="289" name="直線コネクタ 288"/>
        <xdr:cNvCxnSpPr/>
      </xdr:nvCxnSpPr>
      <xdr:spPr>
        <a:xfrm flipV="1">
          <a:off x="4634865" y="13434061"/>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158514</xdr:rowOff>
    </xdr:from>
    <xdr:ext cx="405111" cy="259045"/>
    <xdr:sp macro="" textlink="">
      <xdr:nvSpPr>
        <xdr:cNvPr id="290" name="【福祉施設】&#10;有形固定資産減価償却率最小値テキスト"/>
        <xdr:cNvSpPr txBox="1"/>
      </xdr:nvSpPr>
      <xdr:spPr>
        <a:xfrm>
          <a:off x="4673600" y="14731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154687</xdr:rowOff>
    </xdr:from>
    <xdr:to>
      <xdr:col>24</xdr:col>
      <xdr:colOff>152400</xdr:colOff>
      <xdr:row>85</xdr:row>
      <xdr:rowOff>154687</xdr:rowOff>
    </xdr:to>
    <xdr:cxnSp macro="">
      <xdr:nvCxnSpPr>
        <xdr:cNvPr id="291" name="直線コネクタ 290"/>
        <xdr:cNvCxnSpPr/>
      </xdr:nvCxnSpPr>
      <xdr:spPr>
        <a:xfrm>
          <a:off x="4546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2"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3" name="直線コネクタ 292"/>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161053</xdr:rowOff>
    </xdr:from>
    <xdr:ext cx="405111" cy="259045"/>
    <xdr:sp macro="" textlink="">
      <xdr:nvSpPr>
        <xdr:cNvPr id="294" name="【福祉施設】&#10;有形固定資産減価償却率平均値テキスト"/>
        <xdr:cNvSpPr txBox="1"/>
      </xdr:nvSpPr>
      <xdr:spPr>
        <a:xfrm>
          <a:off x="4673600" y="13705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138176</xdr:rowOff>
    </xdr:from>
    <xdr:to>
      <xdr:col>24</xdr:col>
      <xdr:colOff>114300</xdr:colOff>
      <xdr:row>81</xdr:row>
      <xdr:rowOff>68326</xdr:rowOff>
    </xdr:to>
    <xdr:sp macro="" textlink="">
      <xdr:nvSpPr>
        <xdr:cNvPr id="295" name="フローチャート: 判断 294"/>
        <xdr:cNvSpPr/>
      </xdr:nvSpPr>
      <xdr:spPr>
        <a:xfrm>
          <a:off x="45847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49022</xdr:rowOff>
    </xdr:from>
    <xdr:to>
      <xdr:col>20</xdr:col>
      <xdr:colOff>38100</xdr:colOff>
      <xdr:row>80</xdr:row>
      <xdr:rowOff>150622</xdr:rowOff>
    </xdr:to>
    <xdr:sp macro="" textlink="">
      <xdr:nvSpPr>
        <xdr:cNvPr id="296" name="フローチャート: 判断 295"/>
        <xdr:cNvSpPr/>
      </xdr:nvSpPr>
      <xdr:spPr>
        <a:xfrm>
          <a:off x="3746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149606</xdr:rowOff>
    </xdr:from>
    <xdr:to>
      <xdr:col>15</xdr:col>
      <xdr:colOff>101600</xdr:colOff>
      <xdr:row>80</xdr:row>
      <xdr:rowOff>79756</xdr:rowOff>
    </xdr:to>
    <xdr:sp macro="" textlink="">
      <xdr:nvSpPr>
        <xdr:cNvPr id="297" name="フローチャート: 判断 296"/>
        <xdr:cNvSpPr/>
      </xdr:nvSpPr>
      <xdr:spPr>
        <a:xfrm>
          <a:off x="2857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81026</xdr:rowOff>
    </xdr:from>
    <xdr:to>
      <xdr:col>10</xdr:col>
      <xdr:colOff>165100</xdr:colOff>
      <xdr:row>80</xdr:row>
      <xdr:rowOff>11176</xdr:rowOff>
    </xdr:to>
    <xdr:sp macro="" textlink="">
      <xdr:nvSpPr>
        <xdr:cNvPr id="298" name="フローチャート: 判断 297"/>
        <xdr:cNvSpPr/>
      </xdr:nvSpPr>
      <xdr:spPr>
        <a:xfrm>
          <a:off x="1968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26163</xdr:rowOff>
    </xdr:from>
    <xdr:to>
      <xdr:col>6</xdr:col>
      <xdr:colOff>38100</xdr:colOff>
      <xdr:row>79</xdr:row>
      <xdr:rowOff>127763</xdr:rowOff>
    </xdr:to>
    <xdr:sp macro="" textlink="">
      <xdr:nvSpPr>
        <xdr:cNvPr id="299" name="フローチャート: 判断 298"/>
        <xdr:cNvSpPr/>
      </xdr:nvSpPr>
      <xdr:spPr>
        <a:xfrm>
          <a:off x="1079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37592</xdr:rowOff>
    </xdr:from>
    <xdr:to>
      <xdr:col>24</xdr:col>
      <xdr:colOff>114300</xdr:colOff>
      <xdr:row>81</xdr:row>
      <xdr:rowOff>139192</xdr:rowOff>
    </xdr:to>
    <xdr:sp macro="" textlink="">
      <xdr:nvSpPr>
        <xdr:cNvPr id="305" name="楕円 304"/>
        <xdr:cNvSpPr/>
      </xdr:nvSpPr>
      <xdr:spPr>
        <a:xfrm>
          <a:off x="45847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16019</xdr:rowOff>
    </xdr:from>
    <xdr:ext cx="405111" cy="259045"/>
    <xdr:sp macro="" textlink="">
      <xdr:nvSpPr>
        <xdr:cNvPr id="306" name="【福祉施設】&#10;有形固定資産減価償却率該当値テキスト"/>
        <xdr:cNvSpPr txBox="1"/>
      </xdr:nvSpPr>
      <xdr:spPr>
        <a:xfrm>
          <a:off x="4673600" y="1390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151892</xdr:rowOff>
    </xdr:from>
    <xdr:to>
      <xdr:col>20</xdr:col>
      <xdr:colOff>38100</xdr:colOff>
      <xdr:row>81</xdr:row>
      <xdr:rowOff>82042</xdr:rowOff>
    </xdr:to>
    <xdr:sp macro="" textlink="">
      <xdr:nvSpPr>
        <xdr:cNvPr id="307" name="楕円 306"/>
        <xdr:cNvSpPr/>
      </xdr:nvSpPr>
      <xdr:spPr>
        <a:xfrm>
          <a:off x="3746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31242</xdr:rowOff>
    </xdr:from>
    <xdr:to>
      <xdr:col>24</xdr:col>
      <xdr:colOff>63500</xdr:colOff>
      <xdr:row>81</xdr:row>
      <xdr:rowOff>88392</xdr:rowOff>
    </xdr:to>
    <xdr:cxnSp macro="">
      <xdr:nvCxnSpPr>
        <xdr:cNvPr id="308" name="直線コネクタ 307"/>
        <xdr:cNvCxnSpPr/>
      </xdr:nvCxnSpPr>
      <xdr:spPr>
        <a:xfrm>
          <a:off x="3797300" y="1391869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117602</xdr:rowOff>
    </xdr:from>
    <xdr:to>
      <xdr:col>15</xdr:col>
      <xdr:colOff>101600</xdr:colOff>
      <xdr:row>81</xdr:row>
      <xdr:rowOff>47752</xdr:rowOff>
    </xdr:to>
    <xdr:sp macro="" textlink="">
      <xdr:nvSpPr>
        <xdr:cNvPr id="309" name="楕円 308"/>
        <xdr:cNvSpPr/>
      </xdr:nvSpPr>
      <xdr:spPr>
        <a:xfrm>
          <a:off x="2857500" y="138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168402</xdr:rowOff>
    </xdr:from>
    <xdr:to>
      <xdr:col>19</xdr:col>
      <xdr:colOff>177800</xdr:colOff>
      <xdr:row>81</xdr:row>
      <xdr:rowOff>31242</xdr:rowOff>
    </xdr:to>
    <xdr:cxnSp macro="">
      <xdr:nvCxnSpPr>
        <xdr:cNvPr id="310" name="直線コネクタ 309"/>
        <xdr:cNvCxnSpPr/>
      </xdr:nvCxnSpPr>
      <xdr:spPr>
        <a:xfrm>
          <a:off x="2908300" y="1388440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51308</xdr:rowOff>
    </xdr:from>
    <xdr:to>
      <xdr:col>10</xdr:col>
      <xdr:colOff>165100</xdr:colOff>
      <xdr:row>80</xdr:row>
      <xdr:rowOff>152908</xdr:rowOff>
    </xdr:to>
    <xdr:sp macro="" textlink="">
      <xdr:nvSpPr>
        <xdr:cNvPr id="311" name="楕円 310"/>
        <xdr:cNvSpPr/>
      </xdr:nvSpPr>
      <xdr:spPr>
        <a:xfrm>
          <a:off x="1968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102108</xdr:rowOff>
    </xdr:from>
    <xdr:to>
      <xdr:col>15</xdr:col>
      <xdr:colOff>50800</xdr:colOff>
      <xdr:row>80</xdr:row>
      <xdr:rowOff>168402</xdr:rowOff>
    </xdr:to>
    <xdr:cxnSp macro="">
      <xdr:nvCxnSpPr>
        <xdr:cNvPr id="312" name="直線コネクタ 311"/>
        <xdr:cNvCxnSpPr/>
      </xdr:nvCxnSpPr>
      <xdr:spPr>
        <a:xfrm>
          <a:off x="2019300" y="1381810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26163</xdr:rowOff>
    </xdr:from>
    <xdr:to>
      <xdr:col>6</xdr:col>
      <xdr:colOff>38100</xdr:colOff>
      <xdr:row>78</xdr:row>
      <xdr:rowOff>127763</xdr:rowOff>
    </xdr:to>
    <xdr:sp macro="" textlink="">
      <xdr:nvSpPr>
        <xdr:cNvPr id="313" name="楕円 312"/>
        <xdr:cNvSpPr/>
      </xdr:nvSpPr>
      <xdr:spPr>
        <a:xfrm>
          <a:off x="1079500" y="133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76963</xdr:rowOff>
    </xdr:from>
    <xdr:to>
      <xdr:col>10</xdr:col>
      <xdr:colOff>114300</xdr:colOff>
      <xdr:row>80</xdr:row>
      <xdr:rowOff>102108</xdr:rowOff>
    </xdr:to>
    <xdr:cxnSp macro="">
      <xdr:nvCxnSpPr>
        <xdr:cNvPr id="314" name="直線コネクタ 313"/>
        <xdr:cNvCxnSpPr/>
      </xdr:nvCxnSpPr>
      <xdr:spPr>
        <a:xfrm>
          <a:off x="1130300" y="13450063"/>
          <a:ext cx="889000" cy="36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167149</xdr:rowOff>
    </xdr:from>
    <xdr:ext cx="405111" cy="259045"/>
    <xdr:sp macro="" textlink="">
      <xdr:nvSpPr>
        <xdr:cNvPr id="315" name="n_1aveValue【福祉施設】&#10;有形固定資産減価償却率"/>
        <xdr:cNvSpPr txBox="1"/>
      </xdr:nvSpPr>
      <xdr:spPr>
        <a:xfrm>
          <a:off x="35820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96283</xdr:rowOff>
    </xdr:from>
    <xdr:ext cx="405111" cy="259045"/>
    <xdr:sp macro="" textlink="">
      <xdr:nvSpPr>
        <xdr:cNvPr id="316" name="n_2aveValue【福祉施設】&#10;有形固定資産減価償却率"/>
        <xdr:cNvSpPr txBox="1"/>
      </xdr:nvSpPr>
      <xdr:spPr>
        <a:xfrm>
          <a:off x="2705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27703</xdr:rowOff>
    </xdr:from>
    <xdr:ext cx="405111" cy="259045"/>
    <xdr:sp macro="" textlink="">
      <xdr:nvSpPr>
        <xdr:cNvPr id="317" name="n_3aveValue【福祉施設】&#10;有形固定資産減価償却率"/>
        <xdr:cNvSpPr txBox="1"/>
      </xdr:nvSpPr>
      <xdr:spPr>
        <a:xfrm>
          <a:off x="1816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118890</xdr:rowOff>
    </xdr:from>
    <xdr:ext cx="405111" cy="259045"/>
    <xdr:sp macro="" textlink="">
      <xdr:nvSpPr>
        <xdr:cNvPr id="318" name="n_4aveValue【福祉施設】&#10;有形固定資産減価償却率"/>
        <xdr:cNvSpPr txBox="1"/>
      </xdr:nvSpPr>
      <xdr:spPr>
        <a:xfrm>
          <a:off x="927744" y="1366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73169</xdr:rowOff>
    </xdr:from>
    <xdr:ext cx="405111" cy="259045"/>
    <xdr:sp macro="" textlink="">
      <xdr:nvSpPr>
        <xdr:cNvPr id="319" name="n_1mainValue【福祉施設】&#10;有形固定資産減価償却率"/>
        <xdr:cNvSpPr txBox="1"/>
      </xdr:nvSpPr>
      <xdr:spPr>
        <a:xfrm>
          <a:off x="3582044"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38879</xdr:rowOff>
    </xdr:from>
    <xdr:ext cx="405111" cy="259045"/>
    <xdr:sp macro="" textlink="">
      <xdr:nvSpPr>
        <xdr:cNvPr id="320" name="n_2mainValue【福祉施設】&#10;有形固定資産減価償却率"/>
        <xdr:cNvSpPr txBox="1"/>
      </xdr:nvSpPr>
      <xdr:spPr>
        <a:xfrm>
          <a:off x="2705744" y="1392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144035</xdr:rowOff>
    </xdr:from>
    <xdr:ext cx="405111" cy="259045"/>
    <xdr:sp macro="" textlink="">
      <xdr:nvSpPr>
        <xdr:cNvPr id="321" name="n_3mainValue【福祉施設】&#10;有形固定資産減価償却率"/>
        <xdr:cNvSpPr txBox="1"/>
      </xdr:nvSpPr>
      <xdr:spPr>
        <a:xfrm>
          <a:off x="18167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144290</xdr:rowOff>
    </xdr:from>
    <xdr:ext cx="405111" cy="259045"/>
    <xdr:sp macro="" textlink="">
      <xdr:nvSpPr>
        <xdr:cNvPr id="322" name="n_4mainValue【福祉施設】&#10;有形固定資産減価償却率"/>
        <xdr:cNvSpPr txBox="1"/>
      </xdr:nvSpPr>
      <xdr:spPr>
        <a:xfrm>
          <a:off x="927744" y="1317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44631</xdr:rowOff>
    </xdr:to>
    <xdr:cxnSp macro="">
      <xdr:nvCxnSpPr>
        <xdr:cNvPr id="348" name="直線コネクタ 347"/>
        <xdr:cNvCxnSpPr/>
      </xdr:nvCxnSpPr>
      <xdr:spPr>
        <a:xfrm flipV="1">
          <a:off x="10476865" y="13414466"/>
          <a:ext cx="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48458</xdr:rowOff>
    </xdr:from>
    <xdr:ext cx="469744" cy="259045"/>
    <xdr:sp macro="" textlink="">
      <xdr:nvSpPr>
        <xdr:cNvPr id="349" name="【福祉施設】&#10;一人当たり面積最小値テキスト"/>
        <xdr:cNvSpPr txBox="1"/>
      </xdr:nvSpPr>
      <xdr:spPr>
        <a:xfrm>
          <a:off x="10515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44631</xdr:rowOff>
    </xdr:from>
    <xdr:to>
      <xdr:col>55</xdr:col>
      <xdr:colOff>88900</xdr:colOff>
      <xdr:row>86</xdr:row>
      <xdr:rowOff>44631</xdr:rowOff>
    </xdr:to>
    <xdr:cxnSp macro="">
      <xdr:nvCxnSpPr>
        <xdr:cNvPr id="350" name="直線コネクタ 349"/>
        <xdr:cNvCxnSpPr/>
      </xdr:nvCxnSpPr>
      <xdr:spPr>
        <a:xfrm>
          <a:off x="10388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351"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352" name="直線コネクタ 351"/>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129376</xdr:rowOff>
    </xdr:from>
    <xdr:ext cx="469744" cy="259045"/>
    <xdr:sp macro="" textlink="">
      <xdr:nvSpPr>
        <xdr:cNvPr id="353" name="【福祉施設】&#10;一人当たり面積平均値テキスト"/>
        <xdr:cNvSpPr txBox="1"/>
      </xdr:nvSpPr>
      <xdr:spPr>
        <a:xfrm>
          <a:off x="10515600" y="1418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106499</xdr:rowOff>
    </xdr:from>
    <xdr:to>
      <xdr:col>55</xdr:col>
      <xdr:colOff>50800</xdr:colOff>
      <xdr:row>84</xdr:row>
      <xdr:rowOff>36649</xdr:rowOff>
    </xdr:to>
    <xdr:sp macro="" textlink="">
      <xdr:nvSpPr>
        <xdr:cNvPr id="354" name="フローチャート: 判断 353"/>
        <xdr:cNvSpPr/>
      </xdr:nvSpPr>
      <xdr:spPr>
        <a:xfrm>
          <a:off x="104267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153851</xdr:rowOff>
    </xdr:from>
    <xdr:to>
      <xdr:col>50</xdr:col>
      <xdr:colOff>165100</xdr:colOff>
      <xdr:row>83</xdr:row>
      <xdr:rowOff>84001</xdr:rowOff>
    </xdr:to>
    <xdr:sp macro="" textlink="">
      <xdr:nvSpPr>
        <xdr:cNvPr id="355" name="フローチャート: 判断 354"/>
        <xdr:cNvSpPr/>
      </xdr:nvSpPr>
      <xdr:spPr>
        <a:xfrm>
          <a:off x="9588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6" name="フローチャート: 判断 355"/>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7" name="フローチャート: 判断 356"/>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77107</xdr:rowOff>
    </xdr:from>
    <xdr:to>
      <xdr:col>36</xdr:col>
      <xdr:colOff>165100</xdr:colOff>
      <xdr:row>84</xdr:row>
      <xdr:rowOff>7257</xdr:rowOff>
    </xdr:to>
    <xdr:sp macro="" textlink="">
      <xdr:nvSpPr>
        <xdr:cNvPr id="358" name="フローチャート: 判断 357"/>
        <xdr:cNvSpPr/>
      </xdr:nvSpPr>
      <xdr:spPr>
        <a:xfrm>
          <a:off x="6921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77107</xdr:rowOff>
    </xdr:from>
    <xdr:to>
      <xdr:col>55</xdr:col>
      <xdr:colOff>50800</xdr:colOff>
      <xdr:row>86</xdr:row>
      <xdr:rowOff>7257</xdr:rowOff>
    </xdr:to>
    <xdr:sp macro="" textlink="">
      <xdr:nvSpPr>
        <xdr:cNvPr id="364" name="楕円 363"/>
        <xdr:cNvSpPr/>
      </xdr:nvSpPr>
      <xdr:spPr>
        <a:xfrm>
          <a:off x="104267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163484</xdr:rowOff>
    </xdr:from>
    <xdr:ext cx="469744" cy="259045"/>
    <xdr:sp macro="" textlink="">
      <xdr:nvSpPr>
        <xdr:cNvPr id="365" name="【福祉施設】&#10;一人当たり面積該当値テキスト"/>
        <xdr:cNvSpPr txBox="1"/>
      </xdr:nvSpPr>
      <xdr:spPr>
        <a:xfrm>
          <a:off x="10515600" y="1456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80373</xdr:rowOff>
    </xdr:from>
    <xdr:to>
      <xdr:col>50</xdr:col>
      <xdr:colOff>165100</xdr:colOff>
      <xdr:row>86</xdr:row>
      <xdr:rowOff>10523</xdr:rowOff>
    </xdr:to>
    <xdr:sp macro="" textlink="">
      <xdr:nvSpPr>
        <xdr:cNvPr id="366" name="楕円 365"/>
        <xdr:cNvSpPr/>
      </xdr:nvSpPr>
      <xdr:spPr>
        <a:xfrm>
          <a:off x="9588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127907</xdr:rowOff>
    </xdr:from>
    <xdr:to>
      <xdr:col>55</xdr:col>
      <xdr:colOff>0</xdr:colOff>
      <xdr:row>85</xdr:row>
      <xdr:rowOff>131173</xdr:rowOff>
    </xdr:to>
    <xdr:cxnSp macro="">
      <xdr:nvCxnSpPr>
        <xdr:cNvPr id="367" name="直線コネクタ 366"/>
        <xdr:cNvCxnSpPr/>
      </xdr:nvCxnSpPr>
      <xdr:spPr>
        <a:xfrm flipV="1">
          <a:off x="9639300" y="147011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103232</xdr:rowOff>
    </xdr:from>
    <xdr:to>
      <xdr:col>46</xdr:col>
      <xdr:colOff>38100</xdr:colOff>
      <xdr:row>86</xdr:row>
      <xdr:rowOff>33382</xdr:rowOff>
    </xdr:to>
    <xdr:sp macro="" textlink="">
      <xdr:nvSpPr>
        <xdr:cNvPr id="368" name="楕円 367"/>
        <xdr:cNvSpPr/>
      </xdr:nvSpPr>
      <xdr:spPr>
        <a:xfrm>
          <a:off x="8699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131173</xdr:rowOff>
    </xdr:from>
    <xdr:to>
      <xdr:col>50</xdr:col>
      <xdr:colOff>114300</xdr:colOff>
      <xdr:row>85</xdr:row>
      <xdr:rowOff>154032</xdr:rowOff>
    </xdr:to>
    <xdr:cxnSp macro="">
      <xdr:nvCxnSpPr>
        <xdr:cNvPr id="369" name="直線コネクタ 368"/>
        <xdr:cNvCxnSpPr/>
      </xdr:nvCxnSpPr>
      <xdr:spPr>
        <a:xfrm flipV="1">
          <a:off x="8750300" y="1470442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106499</xdr:rowOff>
    </xdr:from>
    <xdr:to>
      <xdr:col>41</xdr:col>
      <xdr:colOff>101600</xdr:colOff>
      <xdr:row>86</xdr:row>
      <xdr:rowOff>36649</xdr:rowOff>
    </xdr:to>
    <xdr:sp macro="" textlink="">
      <xdr:nvSpPr>
        <xdr:cNvPr id="370" name="楕円 369"/>
        <xdr:cNvSpPr/>
      </xdr:nvSpPr>
      <xdr:spPr>
        <a:xfrm>
          <a:off x="7810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154032</xdr:rowOff>
    </xdr:from>
    <xdr:to>
      <xdr:col>45</xdr:col>
      <xdr:colOff>177800</xdr:colOff>
      <xdr:row>85</xdr:row>
      <xdr:rowOff>157299</xdr:rowOff>
    </xdr:to>
    <xdr:cxnSp macro="">
      <xdr:nvCxnSpPr>
        <xdr:cNvPr id="371" name="直線コネクタ 370"/>
        <xdr:cNvCxnSpPr/>
      </xdr:nvCxnSpPr>
      <xdr:spPr>
        <a:xfrm flipV="1">
          <a:off x="7861300" y="147272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46082</xdr:rowOff>
    </xdr:from>
    <xdr:to>
      <xdr:col>36</xdr:col>
      <xdr:colOff>165100</xdr:colOff>
      <xdr:row>86</xdr:row>
      <xdr:rowOff>147682</xdr:rowOff>
    </xdr:to>
    <xdr:sp macro="" textlink="">
      <xdr:nvSpPr>
        <xdr:cNvPr id="372" name="楕円 371"/>
        <xdr:cNvSpPr/>
      </xdr:nvSpPr>
      <xdr:spPr>
        <a:xfrm>
          <a:off x="6921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157299</xdr:rowOff>
    </xdr:from>
    <xdr:to>
      <xdr:col>41</xdr:col>
      <xdr:colOff>50800</xdr:colOff>
      <xdr:row>86</xdr:row>
      <xdr:rowOff>96882</xdr:rowOff>
    </xdr:to>
    <xdr:cxnSp macro="">
      <xdr:nvCxnSpPr>
        <xdr:cNvPr id="373" name="直線コネクタ 372"/>
        <xdr:cNvCxnSpPr/>
      </xdr:nvCxnSpPr>
      <xdr:spPr>
        <a:xfrm flipV="1">
          <a:off x="6972300" y="14730549"/>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100528</xdr:rowOff>
    </xdr:from>
    <xdr:ext cx="469744" cy="259045"/>
    <xdr:sp macro="" textlink="">
      <xdr:nvSpPr>
        <xdr:cNvPr id="374" name="n_1aveValue【福祉施設】&#10;一人当たり面積"/>
        <xdr:cNvSpPr txBox="1"/>
      </xdr:nvSpPr>
      <xdr:spPr>
        <a:xfrm>
          <a:off x="93917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165843</xdr:rowOff>
    </xdr:from>
    <xdr:ext cx="469744" cy="259045"/>
    <xdr:sp macro="" textlink="">
      <xdr:nvSpPr>
        <xdr:cNvPr id="375" name="n_2aveValue【福祉施設】&#10;一人当たり面積"/>
        <xdr:cNvSpPr txBox="1"/>
      </xdr:nvSpPr>
      <xdr:spPr>
        <a:xfrm>
          <a:off x="8515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76" name="n_3aveValue【福祉施設】&#10;一人当たり面積"/>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23784</xdr:rowOff>
    </xdr:from>
    <xdr:ext cx="469744" cy="259045"/>
    <xdr:sp macro="" textlink="">
      <xdr:nvSpPr>
        <xdr:cNvPr id="377" name="n_4aveValue【福祉施設】&#10;一人当たり面積"/>
        <xdr:cNvSpPr txBox="1"/>
      </xdr:nvSpPr>
      <xdr:spPr>
        <a:xfrm>
          <a:off x="6737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1650</xdr:rowOff>
    </xdr:from>
    <xdr:ext cx="469744" cy="259045"/>
    <xdr:sp macro="" textlink="">
      <xdr:nvSpPr>
        <xdr:cNvPr id="378" name="n_1mainValue【福祉施設】&#10;一人当たり面積"/>
        <xdr:cNvSpPr txBox="1"/>
      </xdr:nvSpPr>
      <xdr:spPr>
        <a:xfrm>
          <a:off x="9391727" y="1474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24509</xdr:rowOff>
    </xdr:from>
    <xdr:ext cx="469744" cy="259045"/>
    <xdr:sp macro="" textlink="">
      <xdr:nvSpPr>
        <xdr:cNvPr id="379" name="n_2mainValue【福祉施設】&#10;一人当たり面積"/>
        <xdr:cNvSpPr txBox="1"/>
      </xdr:nvSpPr>
      <xdr:spPr>
        <a:xfrm>
          <a:off x="85154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27776</xdr:rowOff>
    </xdr:from>
    <xdr:ext cx="469744" cy="259045"/>
    <xdr:sp macro="" textlink="">
      <xdr:nvSpPr>
        <xdr:cNvPr id="380" name="n_3mainValue【福祉施設】&#10;一人当たり面積"/>
        <xdr:cNvSpPr txBox="1"/>
      </xdr:nvSpPr>
      <xdr:spPr>
        <a:xfrm>
          <a:off x="7626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138809</xdr:rowOff>
    </xdr:from>
    <xdr:ext cx="469744" cy="259045"/>
    <xdr:sp macro="" textlink="">
      <xdr:nvSpPr>
        <xdr:cNvPr id="381" name="n_4mainValue【福祉施設】&#10;一人当たり面積"/>
        <xdr:cNvSpPr txBox="1"/>
      </xdr:nvSpPr>
      <xdr:spPr>
        <a:xfrm>
          <a:off x="67374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3" name="直線コネクタ 39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4" name="テキスト ボックス 39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5" name="直線コネクタ 39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6" name="テキスト ボックス 39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7" name="直線コネクタ 39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8" name="テキスト ボックス 39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9" name="直線コネクタ 39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0" name="テキスト ボックス 39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35052</xdr:rowOff>
    </xdr:from>
    <xdr:to>
      <xdr:col>24</xdr:col>
      <xdr:colOff>62865</xdr:colOff>
      <xdr:row>108</xdr:row>
      <xdr:rowOff>108204</xdr:rowOff>
    </xdr:to>
    <xdr:cxnSp macro="">
      <xdr:nvCxnSpPr>
        <xdr:cNvPr id="404" name="直線コネクタ 403"/>
        <xdr:cNvCxnSpPr/>
      </xdr:nvCxnSpPr>
      <xdr:spPr>
        <a:xfrm flipV="1">
          <a:off x="4634865" y="17351502"/>
          <a:ext cx="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112031</xdr:rowOff>
    </xdr:from>
    <xdr:ext cx="405111" cy="259045"/>
    <xdr:sp macro="" textlink="">
      <xdr:nvSpPr>
        <xdr:cNvPr id="405" name="【市民会館】&#10;有形固定資産減価償却率最小値テキスト"/>
        <xdr:cNvSpPr txBox="1"/>
      </xdr:nvSpPr>
      <xdr:spPr>
        <a:xfrm>
          <a:off x="4673600" y="1862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108204</xdr:rowOff>
    </xdr:from>
    <xdr:to>
      <xdr:col>24</xdr:col>
      <xdr:colOff>152400</xdr:colOff>
      <xdr:row>108</xdr:row>
      <xdr:rowOff>108204</xdr:rowOff>
    </xdr:to>
    <xdr:cxnSp macro="">
      <xdr:nvCxnSpPr>
        <xdr:cNvPr id="406" name="直線コネクタ 405"/>
        <xdr:cNvCxnSpPr/>
      </xdr:nvCxnSpPr>
      <xdr:spPr>
        <a:xfrm>
          <a:off x="4546600" y="1862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153179</xdr:rowOff>
    </xdr:from>
    <xdr:ext cx="405111" cy="259045"/>
    <xdr:sp macro="" textlink="">
      <xdr:nvSpPr>
        <xdr:cNvPr id="407" name="【市民会館】&#10;有形固定資産減価償却率最大値テキスト"/>
        <xdr:cNvSpPr txBox="1"/>
      </xdr:nvSpPr>
      <xdr:spPr>
        <a:xfrm>
          <a:off x="4673600" y="1712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35052</xdr:rowOff>
    </xdr:from>
    <xdr:to>
      <xdr:col>24</xdr:col>
      <xdr:colOff>152400</xdr:colOff>
      <xdr:row>101</xdr:row>
      <xdr:rowOff>35052</xdr:rowOff>
    </xdr:to>
    <xdr:cxnSp macro="">
      <xdr:nvCxnSpPr>
        <xdr:cNvPr id="408" name="直線コネクタ 407"/>
        <xdr:cNvCxnSpPr/>
      </xdr:nvCxnSpPr>
      <xdr:spPr>
        <a:xfrm>
          <a:off x="4546600" y="1735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70121</xdr:rowOff>
    </xdr:from>
    <xdr:ext cx="405111" cy="259045"/>
    <xdr:sp macro="" textlink="">
      <xdr:nvSpPr>
        <xdr:cNvPr id="409" name="【市民会館】&#10;有形固定資産減価償却率平均値テキスト"/>
        <xdr:cNvSpPr txBox="1"/>
      </xdr:nvSpPr>
      <xdr:spPr>
        <a:xfrm>
          <a:off x="4673600" y="17900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91694</xdr:rowOff>
    </xdr:from>
    <xdr:to>
      <xdr:col>24</xdr:col>
      <xdr:colOff>114300</xdr:colOff>
      <xdr:row>105</xdr:row>
      <xdr:rowOff>21844</xdr:rowOff>
    </xdr:to>
    <xdr:sp macro="" textlink="">
      <xdr:nvSpPr>
        <xdr:cNvPr id="410" name="フローチャート: 判断 409"/>
        <xdr:cNvSpPr/>
      </xdr:nvSpPr>
      <xdr:spPr>
        <a:xfrm>
          <a:off x="4584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48261</xdr:rowOff>
    </xdr:from>
    <xdr:to>
      <xdr:col>20</xdr:col>
      <xdr:colOff>38100</xdr:colOff>
      <xdr:row>105</xdr:row>
      <xdr:rowOff>149861</xdr:rowOff>
    </xdr:to>
    <xdr:sp macro="" textlink="">
      <xdr:nvSpPr>
        <xdr:cNvPr id="411" name="フローチャート: 判断 410"/>
        <xdr:cNvSpPr/>
      </xdr:nvSpPr>
      <xdr:spPr>
        <a:xfrm>
          <a:off x="3746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141987</xdr:rowOff>
    </xdr:from>
    <xdr:to>
      <xdr:col>15</xdr:col>
      <xdr:colOff>101600</xdr:colOff>
      <xdr:row>105</xdr:row>
      <xdr:rowOff>72137</xdr:rowOff>
    </xdr:to>
    <xdr:sp macro="" textlink="">
      <xdr:nvSpPr>
        <xdr:cNvPr id="412" name="フローチャート: 判断 411"/>
        <xdr:cNvSpPr/>
      </xdr:nvSpPr>
      <xdr:spPr>
        <a:xfrm>
          <a:off x="28575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64263</xdr:rowOff>
    </xdr:from>
    <xdr:to>
      <xdr:col>10</xdr:col>
      <xdr:colOff>165100</xdr:colOff>
      <xdr:row>103</xdr:row>
      <xdr:rowOff>165863</xdr:rowOff>
    </xdr:to>
    <xdr:sp macro="" textlink="">
      <xdr:nvSpPr>
        <xdr:cNvPr id="413" name="フローチャート: 判断 412"/>
        <xdr:cNvSpPr/>
      </xdr:nvSpPr>
      <xdr:spPr>
        <a:xfrm>
          <a:off x="1968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157987</xdr:rowOff>
    </xdr:from>
    <xdr:to>
      <xdr:col>6</xdr:col>
      <xdr:colOff>38100</xdr:colOff>
      <xdr:row>104</xdr:row>
      <xdr:rowOff>88137</xdr:rowOff>
    </xdr:to>
    <xdr:sp macro="" textlink="">
      <xdr:nvSpPr>
        <xdr:cNvPr id="414" name="フローチャート: 判断 413"/>
        <xdr:cNvSpPr/>
      </xdr:nvSpPr>
      <xdr:spPr>
        <a:xfrm>
          <a:off x="1079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128270</xdr:rowOff>
    </xdr:from>
    <xdr:to>
      <xdr:col>24</xdr:col>
      <xdr:colOff>114300</xdr:colOff>
      <xdr:row>102</xdr:row>
      <xdr:rowOff>58420</xdr:rowOff>
    </xdr:to>
    <xdr:sp macro="" textlink="">
      <xdr:nvSpPr>
        <xdr:cNvPr id="420" name="楕円 419"/>
        <xdr:cNvSpPr/>
      </xdr:nvSpPr>
      <xdr:spPr>
        <a:xfrm>
          <a:off x="4584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151147</xdr:rowOff>
    </xdr:from>
    <xdr:ext cx="405111" cy="259045"/>
    <xdr:sp macro="" textlink="">
      <xdr:nvSpPr>
        <xdr:cNvPr id="421" name="【市民会館】&#10;有形固定資産減価償却率該当値テキスト"/>
        <xdr:cNvSpPr txBox="1"/>
      </xdr:nvSpPr>
      <xdr:spPr>
        <a:xfrm>
          <a:off x="4673600"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82550</xdr:rowOff>
    </xdr:from>
    <xdr:to>
      <xdr:col>20</xdr:col>
      <xdr:colOff>38100</xdr:colOff>
      <xdr:row>102</xdr:row>
      <xdr:rowOff>12700</xdr:rowOff>
    </xdr:to>
    <xdr:sp macro="" textlink="">
      <xdr:nvSpPr>
        <xdr:cNvPr id="422" name="楕円 421"/>
        <xdr:cNvSpPr/>
      </xdr:nvSpPr>
      <xdr:spPr>
        <a:xfrm>
          <a:off x="3746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133350</xdr:rowOff>
    </xdr:from>
    <xdr:to>
      <xdr:col>24</xdr:col>
      <xdr:colOff>63500</xdr:colOff>
      <xdr:row>102</xdr:row>
      <xdr:rowOff>7620</xdr:rowOff>
    </xdr:to>
    <xdr:cxnSp macro="">
      <xdr:nvCxnSpPr>
        <xdr:cNvPr id="423" name="直線コネクタ 422"/>
        <xdr:cNvCxnSpPr/>
      </xdr:nvCxnSpPr>
      <xdr:spPr>
        <a:xfrm>
          <a:off x="3797300" y="17449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57404</xdr:rowOff>
    </xdr:from>
    <xdr:to>
      <xdr:col>15</xdr:col>
      <xdr:colOff>101600</xdr:colOff>
      <xdr:row>101</xdr:row>
      <xdr:rowOff>159004</xdr:rowOff>
    </xdr:to>
    <xdr:sp macro="" textlink="">
      <xdr:nvSpPr>
        <xdr:cNvPr id="424" name="楕円 423"/>
        <xdr:cNvSpPr/>
      </xdr:nvSpPr>
      <xdr:spPr>
        <a:xfrm>
          <a:off x="2857500" y="173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108204</xdr:rowOff>
    </xdr:from>
    <xdr:to>
      <xdr:col>19</xdr:col>
      <xdr:colOff>177800</xdr:colOff>
      <xdr:row>101</xdr:row>
      <xdr:rowOff>133350</xdr:rowOff>
    </xdr:to>
    <xdr:cxnSp macro="">
      <xdr:nvCxnSpPr>
        <xdr:cNvPr id="425" name="直線コネクタ 424"/>
        <xdr:cNvCxnSpPr/>
      </xdr:nvCxnSpPr>
      <xdr:spPr>
        <a:xfrm>
          <a:off x="2908300" y="1742465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254</xdr:rowOff>
    </xdr:from>
    <xdr:to>
      <xdr:col>10</xdr:col>
      <xdr:colOff>165100</xdr:colOff>
      <xdr:row>101</xdr:row>
      <xdr:rowOff>101854</xdr:rowOff>
    </xdr:to>
    <xdr:sp macro="" textlink="">
      <xdr:nvSpPr>
        <xdr:cNvPr id="426" name="楕円 425"/>
        <xdr:cNvSpPr/>
      </xdr:nvSpPr>
      <xdr:spPr>
        <a:xfrm>
          <a:off x="1968500" y="173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51054</xdr:rowOff>
    </xdr:from>
    <xdr:to>
      <xdr:col>15</xdr:col>
      <xdr:colOff>50800</xdr:colOff>
      <xdr:row>101</xdr:row>
      <xdr:rowOff>108204</xdr:rowOff>
    </xdr:to>
    <xdr:cxnSp macro="">
      <xdr:nvCxnSpPr>
        <xdr:cNvPr id="427" name="直線コネクタ 426"/>
        <xdr:cNvCxnSpPr/>
      </xdr:nvCxnSpPr>
      <xdr:spPr>
        <a:xfrm>
          <a:off x="2019300" y="1736750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125985</xdr:rowOff>
    </xdr:from>
    <xdr:to>
      <xdr:col>6</xdr:col>
      <xdr:colOff>38100</xdr:colOff>
      <xdr:row>101</xdr:row>
      <xdr:rowOff>56135</xdr:rowOff>
    </xdr:to>
    <xdr:sp macro="" textlink="">
      <xdr:nvSpPr>
        <xdr:cNvPr id="428" name="楕円 427"/>
        <xdr:cNvSpPr/>
      </xdr:nvSpPr>
      <xdr:spPr>
        <a:xfrm>
          <a:off x="1079500" y="172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5335</xdr:rowOff>
    </xdr:from>
    <xdr:to>
      <xdr:col>10</xdr:col>
      <xdr:colOff>114300</xdr:colOff>
      <xdr:row>101</xdr:row>
      <xdr:rowOff>51054</xdr:rowOff>
    </xdr:to>
    <xdr:cxnSp macro="">
      <xdr:nvCxnSpPr>
        <xdr:cNvPr id="429" name="直線コネクタ 428"/>
        <xdr:cNvCxnSpPr/>
      </xdr:nvCxnSpPr>
      <xdr:spPr>
        <a:xfrm>
          <a:off x="1130300" y="173217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140988</xdr:rowOff>
    </xdr:from>
    <xdr:ext cx="405111" cy="259045"/>
    <xdr:sp macro="" textlink="">
      <xdr:nvSpPr>
        <xdr:cNvPr id="430" name="n_1aveValue【市民会館】&#10;有形固定資産減価償却率"/>
        <xdr:cNvSpPr txBox="1"/>
      </xdr:nvSpPr>
      <xdr:spPr>
        <a:xfrm>
          <a:off x="3582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63264</xdr:rowOff>
    </xdr:from>
    <xdr:ext cx="405111" cy="259045"/>
    <xdr:sp macro="" textlink="">
      <xdr:nvSpPr>
        <xdr:cNvPr id="431" name="n_2aveValue【市民会館】&#10;有形固定資産減価償却率"/>
        <xdr:cNvSpPr txBox="1"/>
      </xdr:nvSpPr>
      <xdr:spPr>
        <a:xfrm>
          <a:off x="2705744" y="180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156990</xdr:rowOff>
    </xdr:from>
    <xdr:ext cx="405111" cy="259045"/>
    <xdr:sp macro="" textlink="">
      <xdr:nvSpPr>
        <xdr:cNvPr id="432" name="n_3aveValue【市民会館】&#10;有形固定資産減価償却率"/>
        <xdr:cNvSpPr txBox="1"/>
      </xdr:nvSpPr>
      <xdr:spPr>
        <a:xfrm>
          <a:off x="1816744" y="1781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79264</xdr:rowOff>
    </xdr:from>
    <xdr:ext cx="405111" cy="259045"/>
    <xdr:sp macro="" textlink="">
      <xdr:nvSpPr>
        <xdr:cNvPr id="433" name="n_4aveValue【市民会館】&#10;有形固定資産減価償却率"/>
        <xdr:cNvSpPr txBox="1"/>
      </xdr:nvSpPr>
      <xdr:spPr>
        <a:xfrm>
          <a:off x="927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29227</xdr:rowOff>
    </xdr:from>
    <xdr:ext cx="405111" cy="259045"/>
    <xdr:sp macro="" textlink="">
      <xdr:nvSpPr>
        <xdr:cNvPr id="434" name="n_1mainValue【市民会館】&#10;有形固定資産減価償却率"/>
        <xdr:cNvSpPr txBox="1"/>
      </xdr:nvSpPr>
      <xdr:spPr>
        <a:xfrm>
          <a:off x="3582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4081</xdr:rowOff>
    </xdr:from>
    <xdr:ext cx="405111" cy="259045"/>
    <xdr:sp macro="" textlink="">
      <xdr:nvSpPr>
        <xdr:cNvPr id="435" name="n_2mainValue【市民会館】&#10;有形固定資産減価償却率"/>
        <xdr:cNvSpPr txBox="1"/>
      </xdr:nvSpPr>
      <xdr:spPr>
        <a:xfrm>
          <a:off x="2705744" y="1714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118381</xdr:rowOff>
    </xdr:from>
    <xdr:ext cx="405111" cy="259045"/>
    <xdr:sp macro="" textlink="">
      <xdr:nvSpPr>
        <xdr:cNvPr id="436" name="n_3mainValue【市民会館】&#10;有形固定資産減価償却率"/>
        <xdr:cNvSpPr txBox="1"/>
      </xdr:nvSpPr>
      <xdr:spPr>
        <a:xfrm>
          <a:off x="1816744" y="1709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72662</xdr:rowOff>
    </xdr:from>
    <xdr:ext cx="405111" cy="259045"/>
    <xdr:sp macro="" textlink="">
      <xdr:nvSpPr>
        <xdr:cNvPr id="437" name="n_4mainValue【市民会館】&#10;有形固定資産減価償却率"/>
        <xdr:cNvSpPr txBox="1"/>
      </xdr:nvSpPr>
      <xdr:spPr>
        <a:xfrm>
          <a:off x="927744" y="1704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8" name="直線コネクタ 44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9" name="テキスト ボックス 44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0" name="直線コネクタ 44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1" name="テキスト ボックス 45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2" name="直線コネクタ 45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3" name="テキスト ボックス 45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4" name="直線コネクタ 45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5" name="テキスト ボックス 45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6" name="直線コネクタ 45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7" name="テキスト ボックス 45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8" name="直線コネクタ 45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9" name="テキスト ボックス 45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157843</xdr:rowOff>
    </xdr:from>
    <xdr:to>
      <xdr:col>54</xdr:col>
      <xdr:colOff>189865</xdr:colOff>
      <xdr:row>108</xdr:row>
      <xdr:rowOff>72934</xdr:rowOff>
    </xdr:to>
    <xdr:cxnSp macro="">
      <xdr:nvCxnSpPr>
        <xdr:cNvPr id="463" name="直線コネクタ 462"/>
        <xdr:cNvCxnSpPr/>
      </xdr:nvCxnSpPr>
      <xdr:spPr>
        <a:xfrm flipV="1">
          <a:off x="10476865" y="1730284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76761</xdr:rowOff>
    </xdr:from>
    <xdr:ext cx="469744" cy="259045"/>
    <xdr:sp macro="" textlink="">
      <xdr:nvSpPr>
        <xdr:cNvPr id="464" name="【市民会館】&#10;一人当たり面積最小値テキスト"/>
        <xdr:cNvSpPr txBox="1"/>
      </xdr:nvSpPr>
      <xdr:spPr>
        <a:xfrm>
          <a:off x="10515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72934</xdr:rowOff>
    </xdr:from>
    <xdr:to>
      <xdr:col>55</xdr:col>
      <xdr:colOff>88900</xdr:colOff>
      <xdr:row>108</xdr:row>
      <xdr:rowOff>72934</xdr:rowOff>
    </xdr:to>
    <xdr:cxnSp macro="">
      <xdr:nvCxnSpPr>
        <xdr:cNvPr id="465" name="直線コネクタ 464"/>
        <xdr:cNvCxnSpPr/>
      </xdr:nvCxnSpPr>
      <xdr:spPr>
        <a:xfrm>
          <a:off x="10388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104520</xdr:rowOff>
    </xdr:from>
    <xdr:ext cx="469744" cy="259045"/>
    <xdr:sp macro="" textlink="">
      <xdr:nvSpPr>
        <xdr:cNvPr id="466" name="【市民会館】&#10;一人当たり面積最大値テキスト"/>
        <xdr:cNvSpPr txBox="1"/>
      </xdr:nvSpPr>
      <xdr:spPr>
        <a:xfrm>
          <a:off x="10515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157843</xdr:rowOff>
    </xdr:from>
    <xdr:to>
      <xdr:col>55</xdr:col>
      <xdr:colOff>88900</xdr:colOff>
      <xdr:row>100</xdr:row>
      <xdr:rowOff>157843</xdr:rowOff>
    </xdr:to>
    <xdr:cxnSp macro="">
      <xdr:nvCxnSpPr>
        <xdr:cNvPr id="467" name="直線コネクタ 466"/>
        <xdr:cNvCxnSpPr/>
      </xdr:nvCxnSpPr>
      <xdr:spPr>
        <a:xfrm>
          <a:off x="10388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74403</xdr:rowOff>
    </xdr:from>
    <xdr:ext cx="469744" cy="259045"/>
    <xdr:sp macro="" textlink="">
      <xdr:nvSpPr>
        <xdr:cNvPr id="468" name="【市民会館】&#10;一人当たり面積平均値テキスト"/>
        <xdr:cNvSpPr txBox="1"/>
      </xdr:nvSpPr>
      <xdr:spPr>
        <a:xfrm>
          <a:off x="10515600" y="1773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51526</xdr:rowOff>
    </xdr:from>
    <xdr:to>
      <xdr:col>55</xdr:col>
      <xdr:colOff>50800</xdr:colOff>
      <xdr:row>104</xdr:row>
      <xdr:rowOff>153126</xdr:rowOff>
    </xdr:to>
    <xdr:sp macro="" textlink="">
      <xdr:nvSpPr>
        <xdr:cNvPr id="469" name="フローチャート: 判断 468"/>
        <xdr:cNvSpPr/>
      </xdr:nvSpPr>
      <xdr:spPr>
        <a:xfrm>
          <a:off x="104267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93980</xdr:rowOff>
    </xdr:from>
    <xdr:to>
      <xdr:col>50</xdr:col>
      <xdr:colOff>165100</xdr:colOff>
      <xdr:row>105</xdr:row>
      <xdr:rowOff>24130</xdr:rowOff>
    </xdr:to>
    <xdr:sp macro="" textlink="">
      <xdr:nvSpPr>
        <xdr:cNvPr id="470" name="フローチャート: 判断 469"/>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149498</xdr:rowOff>
    </xdr:from>
    <xdr:to>
      <xdr:col>46</xdr:col>
      <xdr:colOff>38100</xdr:colOff>
      <xdr:row>105</xdr:row>
      <xdr:rowOff>79648</xdr:rowOff>
    </xdr:to>
    <xdr:sp macro="" textlink="">
      <xdr:nvSpPr>
        <xdr:cNvPr id="471" name="フローチャート: 判断 470"/>
        <xdr:cNvSpPr/>
      </xdr:nvSpPr>
      <xdr:spPr>
        <a:xfrm>
          <a:off x="8699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146231</xdr:rowOff>
    </xdr:from>
    <xdr:to>
      <xdr:col>41</xdr:col>
      <xdr:colOff>101600</xdr:colOff>
      <xdr:row>105</xdr:row>
      <xdr:rowOff>76381</xdr:rowOff>
    </xdr:to>
    <xdr:sp macro="" textlink="">
      <xdr:nvSpPr>
        <xdr:cNvPr id="472" name="フローチャート: 判断 471"/>
        <xdr:cNvSpPr/>
      </xdr:nvSpPr>
      <xdr:spPr>
        <a:xfrm>
          <a:off x="7810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43362</xdr:rowOff>
    </xdr:from>
    <xdr:to>
      <xdr:col>36</xdr:col>
      <xdr:colOff>165100</xdr:colOff>
      <xdr:row>105</xdr:row>
      <xdr:rowOff>144962</xdr:rowOff>
    </xdr:to>
    <xdr:sp macro="" textlink="">
      <xdr:nvSpPr>
        <xdr:cNvPr id="473" name="フローチャート: 判断 472"/>
        <xdr:cNvSpPr/>
      </xdr:nvSpPr>
      <xdr:spPr>
        <a:xfrm>
          <a:off x="692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159294</xdr:rowOff>
    </xdr:from>
    <xdr:to>
      <xdr:col>55</xdr:col>
      <xdr:colOff>50800</xdr:colOff>
      <xdr:row>107</xdr:row>
      <xdr:rowOff>89444</xdr:rowOff>
    </xdr:to>
    <xdr:sp macro="" textlink="">
      <xdr:nvSpPr>
        <xdr:cNvPr id="479" name="楕円 478"/>
        <xdr:cNvSpPr/>
      </xdr:nvSpPr>
      <xdr:spPr>
        <a:xfrm>
          <a:off x="10426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137721</xdr:rowOff>
    </xdr:from>
    <xdr:ext cx="469744" cy="259045"/>
    <xdr:sp macro="" textlink="">
      <xdr:nvSpPr>
        <xdr:cNvPr id="480" name="【市民会館】&#10;一人当たり面積該当値テキスト"/>
        <xdr:cNvSpPr txBox="1"/>
      </xdr:nvSpPr>
      <xdr:spPr>
        <a:xfrm>
          <a:off x="10515600"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165826</xdr:rowOff>
    </xdr:from>
    <xdr:to>
      <xdr:col>50</xdr:col>
      <xdr:colOff>165100</xdr:colOff>
      <xdr:row>107</xdr:row>
      <xdr:rowOff>95976</xdr:rowOff>
    </xdr:to>
    <xdr:sp macro="" textlink="">
      <xdr:nvSpPr>
        <xdr:cNvPr id="481" name="楕円 480"/>
        <xdr:cNvSpPr/>
      </xdr:nvSpPr>
      <xdr:spPr>
        <a:xfrm>
          <a:off x="9588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38644</xdr:rowOff>
    </xdr:from>
    <xdr:to>
      <xdr:col>55</xdr:col>
      <xdr:colOff>0</xdr:colOff>
      <xdr:row>107</xdr:row>
      <xdr:rowOff>45176</xdr:rowOff>
    </xdr:to>
    <xdr:cxnSp macro="">
      <xdr:nvCxnSpPr>
        <xdr:cNvPr id="482" name="直線コネクタ 481"/>
        <xdr:cNvCxnSpPr/>
      </xdr:nvCxnSpPr>
      <xdr:spPr>
        <a:xfrm flipV="1">
          <a:off x="9639300" y="183837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907</xdr:rowOff>
    </xdr:from>
    <xdr:to>
      <xdr:col>46</xdr:col>
      <xdr:colOff>38100</xdr:colOff>
      <xdr:row>107</xdr:row>
      <xdr:rowOff>102507</xdr:rowOff>
    </xdr:to>
    <xdr:sp macro="" textlink="">
      <xdr:nvSpPr>
        <xdr:cNvPr id="483" name="楕円 482"/>
        <xdr:cNvSpPr/>
      </xdr:nvSpPr>
      <xdr:spPr>
        <a:xfrm>
          <a:off x="8699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45176</xdr:rowOff>
    </xdr:from>
    <xdr:to>
      <xdr:col>50</xdr:col>
      <xdr:colOff>114300</xdr:colOff>
      <xdr:row>107</xdr:row>
      <xdr:rowOff>51707</xdr:rowOff>
    </xdr:to>
    <xdr:cxnSp macro="">
      <xdr:nvCxnSpPr>
        <xdr:cNvPr id="484" name="直線コネクタ 483"/>
        <xdr:cNvCxnSpPr/>
      </xdr:nvCxnSpPr>
      <xdr:spPr>
        <a:xfrm flipV="1">
          <a:off x="8750300" y="183903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7438</xdr:rowOff>
    </xdr:from>
    <xdr:to>
      <xdr:col>41</xdr:col>
      <xdr:colOff>101600</xdr:colOff>
      <xdr:row>107</xdr:row>
      <xdr:rowOff>109038</xdr:rowOff>
    </xdr:to>
    <xdr:sp macro="" textlink="">
      <xdr:nvSpPr>
        <xdr:cNvPr id="485" name="楕円 484"/>
        <xdr:cNvSpPr/>
      </xdr:nvSpPr>
      <xdr:spPr>
        <a:xfrm>
          <a:off x="7810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51707</xdr:rowOff>
    </xdr:from>
    <xdr:to>
      <xdr:col>45</xdr:col>
      <xdr:colOff>177800</xdr:colOff>
      <xdr:row>107</xdr:row>
      <xdr:rowOff>58238</xdr:rowOff>
    </xdr:to>
    <xdr:cxnSp macro="">
      <xdr:nvCxnSpPr>
        <xdr:cNvPr id="486" name="直線コネクタ 485"/>
        <xdr:cNvCxnSpPr/>
      </xdr:nvCxnSpPr>
      <xdr:spPr>
        <a:xfrm flipV="1">
          <a:off x="7861300" y="183968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10705</xdr:rowOff>
    </xdr:from>
    <xdr:to>
      <xdr:col>36</xdr:col>
      <xdr:colOff>165100</xdr:colOff>
      <xdr:row>107</xdr:row>
      <xdr:rowOff>112305</xdr:rowOff>
    </xdr:to>
    <xdr:sp macro="" textlink="">
      <xdr:nvSpPr>
        <xdr:cNvPr id="487" name="楕円 486"/>
        <xdr:cNvSpPr/>
      </xdr:nvSpPr>
      <xdr:spPr>
        <a:xfrm>
          <a:off x="6921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58238</xdr:rowOff>
    </xdr:from>
    <xdr:to>
      <xdr:col>41</xdr:col>
      <xdr:colOff>50800</xdr:colOff>
      <xdr:row>107</xdr:row>
      <xdr:rowOff>61505</xdr:rowOff>
    </xdr:to>
    <xdr:cxnSp macro="">
      <xdr:nvCxnSpPr>
        <xdr:cNvPr id="488" name="直線コネクタ 487"/>
        <xdr:cNvCxnSpPr/>
      </xdr:nvCxnSpPr>
      <xdr:spPr>
        <a:xfrm flipV="1">
          <a:off x="6972300" y="184033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40657</xdr:rowOff>
    </xdr:from>
    <xdr:ext cx="469744" cy="259045"/>
    <xdr:sp macro="" textlink="">
      <xdr:nvSpPr>
        <xdr:cNvPr id="489" name="n_1ave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96175</xdr:rowOff>
    </xdr:from>
    <xdr:ext cx="469744" cy="259045"/>
    <xdr:sp macro="" textlink="">
      <xdr:nvSpPr>
        <xdr:cNvPr id="490" name="n_2aveValue【市民会館】&#10;一人当たり面積"/>
        <xdr:cNvSpPr txBox="1"/>
      </xdr:nvSpPr>
      <xdr:spPr>
        <a:xfrm>
          <a:off x="8515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92908</xdr:rowOff>
    </xdr:from>
    <xdr:ext cx="469744" cy="259045"/>
    <xdr:sp macro="" textlink="">
      <xdr:nvSpPr>
        <xdr:cNvPr id="491" name="n_3aveValue【市民会館】&#10;一人当たり面積"/>
        <xdr:cNvSpPr txBox="1"/>
      </xdr:nvSpPr>
      <xdr:spPr>
        <a:xfrm>
          <a:off x="7626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161489</xdr:rowOff>
    </xdr:from>
    <xdr:ext cx="469744" cy="259045"/>
    <xdr:sp macro="" textlink="">
      <xdr:nvSpPr>
        <xdr:cNvPr id="492" name="n_4aveValue【市民会館】&#10;一人当たり面積"/>
        <xdr:cNvSpPr txBox="1"/>
      </xdr:nvSpPr>
      <xdr:spPr>
        <a:xfrm>
          <a:off x="6737427" y="178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87103</xdr:rowOff>
    </xdr:from>
    <xdr:ext cx="469744" cy="259045"/>
    <xdr:sp macro="" textlink="">
      <xdr:nvSpPr>
        <xdr:cNvPr id="493" name="n_1mainValue【市民会館】&#10;一人当たり面積"/>
        <xdr:cNvSpPr txBox="1"/>
      </xdr:nvSpPr>
      <xdr:spPr>
        <a:xfrm>
          <a:off x="9391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93634</xdr:rowOff>
    </xdr:from>
    <xdr:ext cx="469744" cy="259045"/>
    <xdr:sp macro="" textlink="">
      <xdr:nvSpPr>
        <xdr:cNvPr id="494" name="n_2mainValue【市民会館】&#10;一人当たり面積"/>
        <xdr:cNvSpPr txBox="1"/>
      </xdr:nvSpPr>
      <xdr:spPr>
        <a:xfrm>
          <a:off x="8515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100165</xdr:rowOff>
    </xdr:from>
    <xdr:ext cx="469744" cy="259045"/>
    <xdr:sp macro="" textlink="">
      <xdr:nvSpPr>
        <xdr:cNvPr id="495" name="n_3mainValue【市民会館】&#10;一人当たり面積"/>
        <xdr:cNvSpPr txBox="1"/>
      </xdr:nvSpPr>
      <xdr:spPr>
        <a:xfrm>
          <a:off x="7626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103432</xdr:rowOff>
    </xdr:from>
    <xdr:ext cx="469744" cy="259045"/>
    <xdr:sp macro="" textlink="">
      <xdr:nvSpPr>
        <xdr:cNvPr id="496" name="n_4mainValue【市民会館】&#10;一人当たり面積"/>
        <xdr:cNvSpPr txBox="1"/>
      </xdr:nvSpPr>
      <xdr:spPr>
        <a:xfrm>
          <a:off x="6737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104775</xdr:rowOff>
    </xdr:from>
    <xdr:to>
      <xdr:col>85</xdr:col>
      <xdr:colOff>126364</xdr:colOff>
      <xdr:row>41</xdr:row>
      <xdr:rowOff>133350</xdr:rowOff>
    </xdr:to>
    <xdr:cxnSp macro="">
      <xdr:nvCxnSpPr>
        <xdr:cNvPr id="521" name="直線コネクタ 520"/>
        <xdr:cNvCxnSpPr/>
      </xdr:nvCxnSpPr>
      <xdr:spPr>
        <a:xfrm flipV="1">
          <a:off x="16318864" y="57626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22"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23" name="直線コネクタ 52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51452</xdr:rowOff>
    </xdr:from>
    <xdr:ext cx="405111" cy="259045"/>
    <xdr:sp macro="" textlink="">
      <xdr:nvSpPr>
        <xdr:cNvPr id="524" name="【一般廃棄物処理施設】&#10;有形固定資産減価償却率最大値テキスト"/>
        <xdr:cNvSpPr txBox="1"/>
      </xdr:nvSpPr>
      <xdr:spPr>
        <a:xfrm>
          <a:off x="16357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104775</xdr:rowOff>
    </xdr:from>
    <xdr:to>
      <xdr:col>86</xdr:col>
      <xdr:colOff>25400</xdr:colOff>
      <xdr:row>33</xdr:row>
      <xdr:rowOff>104775</xdr:rowOff>
    </xdr:to>
    <xdr:cxnSp macro="">
      <xdr:nvCxnSpPr>
        <xdr:cNvPr id="525" name="直線コネクタ 524"/>
        <xdr:cNvCxnSpPr/>
      </xdr:nvCxnSpPr>
      <xdr:spPr>
        <a:xfrm>
          <a:off x="16230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6"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170180</xdr:rowOff>
    </xdr:from>
    <xdr:to>
      <xdr:col>81</xdr:col>
      <xdr:colOff>101600</xdr:colOff>
      <xdr:row>38</xdr:row>
      <xdr:rowOff>100330</xdr:rowOff>
    </xdr:to>
    <xdr:sp macro="" textlink="">
      <xdr:nvSpPr>
        <xdr:cNvPr id="528" name="フローチャート: 判断 527"/>
        <xdr:cNvSpPr/>
      </xdr:nvSpPr>
      <xdr:spPr>
        <a:xfrm>
          <a:off x="15430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29" name="フローチャート: 判断 528"/>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139700</xdr:rowOff>
    </xdr:from>
    <xdr:to>
      <xdr:col>72</xdr:col>
      <xdr:colOff>38100</xdr:colOff>
      <xdr:row>38</xdr:row>
      <xdr:rowOff>69850</xdr:rowOff>
    </xdr:to>
    <xdr:sp macro="" textlink="">
      <xdr:nvSpPr>
        <xdr:cNvPr id="530" name="フローチャート: 判断 529"/>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13970</xdr:rowOff>
    </xdr:from>
    <xdr:to>
      <xdr:col>67</xdr:col>
      <xdr:colOff>101600</xdr:colOff>
      <xdr:row>33</xdr:row>
      <xdr:rowOff>115570</xdr:rowOff>
    </xdr:to>
    <xdr:sp macro="" textlink="">
      <xdr:nvSpPr>
        <xdr:cNvPr id="531" name="フローチャート: 判断 530"/>
        <xdr:cNvSpPr/>
      </xdr:nvSpPr>
      <xdr:spPr>
        <a:xfrm>
          <a:off x="12763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168275</xdr:rowOff>
    </xdr:from>
    <xdr:to>
      <xdr:col>85</xdr:col>
      <xdr:colOff>177800</xdr:colOff>
      <xdr:row>37</xdr:row>
      <xdr:rowOff>98425</xdr:rowOff>
    </xdr:to>
    <xdr:sp macro="" textlink="">
      <xdr:nvSpPr>
        <xdr:cNvPr id="537" name="楕円 536"/>
        <xdr:cNvSpPr/>
      </xdr:nvSpPr>
      <xdr:spPr>
        <a:xfrm>
          <a:off x="162687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19702</xdr:rowOff>
    </xdr:from>
    <xdr:ext cx="405111" cy="259045"/>
    <xdr:sp macro="" textlink="">
      <xdr:nvSpPr>
        <xdr:cNvPr id="538" name="【一般廃棄物処理施設】&#10;有形固定資産減価償却率該当値テキスト"/>
        <xdr:cNvSpPr txBox="1"/>
      </xdr:nvSpPr>
      <xdr:spPr>
        <a:xfrm>
          <a:off x="16357600"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113030</xdr:rowOff>
    </xdr:from>
    <xdr:to>
      <xdr:col>81</xdr:col>
      <xdr:colOff>101600</xdr:colOff>
      <xdr:row>37</xdr:row>
      <xdr:rowOff>43180</xdr:rowOff>
    </xdr:to>
    <xdr:sp macro="" textlink="">
      <xdr:nvSpPr>
        <xdr:cNvPr id="539" name="楕円 538"/>
        <xdr:cNvSpPr/>
      </xdr:nvSpPr>
      <xdr:spPr>
        <a:xfrm>
          <a:off x="1543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163830</xdr:rowOff>
    </xdr:from>
    <xdr:to>
      <xdr:col>85</xdr:col>
      <xdr:colOff>127000</xdr:colOff>
      <xdr:row>37</xdr:row>
      <xdr:rowOff>47625</xdr:rowOff>
    </xdr:to>
    <xdr:cxnSp macro="">
      <xdr:nvCxnSpPr>
        <xdr:cNvPr id="540" name="直線コネクタ 539"/>
        <xdr:cNvCxnSpPr/>
      </xdr:nvCxnSpPr>
      <xdr:spPr>
        <a:xfrm>
          <a:off x="15481300" y="633603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147320</xdr:rowOff>
    </xdr:from>
    <xdr:to>
      <xdr:col>76</xdr:col>
      <xdr:colOff>165100</xdr:colOff>
      <xdr:row>36</xdr:row>
      <xdr:rowOff>77470</xdr:rowOff>
    </xdr:to>
    <xdr:sp macro="" textlink="">
      <xdr:nvSpPr>
        <xdr:cNvPr id="541" name="楕円 540"/>
        <xdr:cNvSpPr/>
      </xdr:nvSpPr>
      <xdr:spPr>
        <a:xfrm>
          <a:off x="14541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26670</xdr:rowOff>
    </xdr:from>
    <xdr:to>
      <xdr:col>81</xdr:col>
      <xdr:colOff>50800</xdr:colOff>
      <xdr:row>36</xdr:row>
      <xdr:rowOff>163830</xdr:rowOff>
    </xdr:to>
    <xdr:cxnSp macro="">
      <xdr:nvCxnSpPr>
        <xdr:cNvPr id="542" name="直線コネクタ 541"/>
        <xdr:cNvCxnSpPr/>
      </xdr:nvCxnSpPr>
      <xdr:spPr>
        <a:xfrm>
          <a:off x="14592300" y="61988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12065</xdr:rowOff>
    </xdr:from>
    <xdr:to>
      <xdr:col>72</xdr:col>
      <xdr:colOff>38100</xdr:colOff>
      <xdr:row>36</xdr:row>
      <xdr:rowOff>113665</xdr:rowOff>
    </xdr:to>
    <xdr:sp macro="" textlink="">
      <xdr:nvSpPr>
        <xdr:cNvPr id="543" name="楕円 542"/>
        <xdr:cNvSpPr/>
      </xdr:nvSpPr>
      <xdr:spPr>
        <a:xfrm>
          <a:off x="13652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26670</xdr:rowOff>
    </xdr:from>
    <xdr:to>
      <xdr:col>76</xdr:col>
      <xdr:colOff>114300</xdr:colOff>
      <xdr:row>36</xdr:row>
      <xdr:rowOff>62865</xdr:rowOff>
    </xdr:to>
    <xdr:cxnSp macro="">
      <xdr:nvCxnSpPr>
        <xdr:cNvPr id="544" name="直線コネクタ 543"/>
        <xdr:cNvCxnSpPr/>
      </xdr:nvCxnSpPr>
      <xdr:spPr>
        <a:xfrm flipV="1">
          <a:off x="13703300" y="61988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128270</xdr:rowOff>
    </xdr:from>
    <xdr:to>
      <xdr:col>67</xdr:col>
      <xdr:colOff>101600</xdr:colOff>
      <xdr:row>36</xdr:row>
      <xdr:rowOff>58420</xdr:rowOff>
    </xdr:to>
    <xdr:sp macro="" textlink="">
      <xdr:nvSpPr>
        <xdr:cNvPr id="545" name="楕円 544"/>
        <xdr:cNvSpPr/>
      </xdr:nvSpPr>
      <xdr:spPr>
        <a:xfrm>
          <a:off x="12763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7620</xdr:rowOff>
    </xdr:from>
    <xdr:to>
      <xdr:col>71</xdr:col>
      <xdr:colOff>177800</xdr:colOff>
      <xdr:row>36</xdr:row>
      <xdr:rowOff>62865</xdr:rowOff>
    </xdr:to>
    <xdr:cxnSp macro="">
      <xdr:nvCxnSpPr>
        <xdr:cNvPr id="546" name="直線コネクタ 545"/>
        <xdr:cNvCxnSpPr/>
      </xdr:nvCxnSpPr>
      <xdr:spPr>
        <a:xfrm>
          <a:off x="12814300" y="617982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91457</xdr:rowOff>
    </xdr:from>
    <xdr:ext cx="405111" cy="259045"/>
    <xdr:sp macro="" textlink="">
      <xdr:nvSpPr>
        <xdr:cNvPr id="547" name="n_1aveValue【一般廃棄物処理施設】&#10;有形固定資産減価償却率"/>
        <xdr:cNvSpPr txBox="1"/>
      </xdr:nvSpPr>
      <xdr:spPr>
        <a:xfrm>
          <a:off x="15266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48" name="n_2aveValue【一般廃棄物処理施設】&#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549" name="n_3aveValue【一般廃棄物処理施設】&#10;有形固定資産減価償却率"/>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132097</xdr:rowOff>
    </xdr:from>
    <xdr:ext cx="405111" cy="259045"/>
    <xdr:sp macro="" textlink="">
      <xdr:nvSpPr>
        <xdr:cNvPr id="550" name="n_4aveValue【一般廃棄物処理施設】&#10;有形固定資産減価償却率"/>
        <xdr:cNvSpPr txBox="1"/>
      </xdr:nvSpPr>
      <xdr:spPr>
        <a:xfrm>
          <a:off x="12611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59707</xdr:rowOff>
    </xdr:from>
    <xdr:ext cx="405111" cy="259045"/>
    <xdr:sp macro="" textlink="">
      <xdr:nvSpPr>
        <xdr:cNvPr id="551" name="n_1mainValue【一般廃棄物処理施設】&#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93997</xdr:rowOff>
    </xdr:from>
    <xdr:ext cx="405111" cy="259045"/>
    <xdr:sp macro="" textlink="">
      <xdr:nvSpPr>
        <xdr:cNvPr id="552" name="n_2mainValue【一般廃棄物処理施設】&#10;有形固定資産減価償却率"/>
        <xdr:cNvSpPr txBox="1"/>
      </xdr:nvSpPr>
      <xdr:spPr>
        <a:xfrm>
          <a:off x="14389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130192</xdr:rowOff>
    </xdr:from>
    <xdr:ext cx="405111" cy="259045"/>
    <xdr:sp macro="" textlink="">
      <xdr:nvSpPr>
        <xdr:cNvPr id="553" name="n_3mainValue【一般廃棄物処理施設】&#10;有形固定資産減価償却率"/>
        <xdr:cNvSpPr txBox="1"/>
      </xdr:nvSpPr>
      <xdr:spPr>
        <a:xfrm>
          <a:off x="13500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49547</xdr:rowOff>
    </xdr:from>
    <xdr:ext cx="405111" cy="259045"/>
    <xdr:sp macro="" textlink="">
      <xdr:nvSpPr>
        <xdr:cNvPr id="554" name="n_4mainValue【一般廃棄物処理施設】&#10;有形固定資産減価償却率"/>
        <xdr:cNvSpPr txBox="1"/>
      </xdr:nvSpPr>
      <xdr:spPr>
        <a:xfrm>
          <a:off x="126117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6" name="テキスト ボックス 5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8" name="テキスト ボックス 56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0" name="テキスト ボックス 56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2" name="テキスト ボックス 57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4" name="テキスト ボックス 5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62214</xdr:rowOff>
    </xdr:from>
    <xdr:to>
      <xdr:col>116</xdr:col>
      <xdr:colOff>62864</xdr:colOff>
      <xdr:row>42</xdr:row>
      <xdr:rowOff>24270</xdr:rowOff>
    </xdr:to>
    <xdr:cxnSp macro="">
      <xdr:nvCxnSpPr>
        <xdr:cNvPr id="578" name="直線コネクタ 577"/>
        <xdr:cNvCxnSpPr/>
      </xdr:nvCxnSpPr>
      <xdr:spPr>
        <a:xfrm flipV="1">
          <a:off x="22160864" y="5891514"/>
          <a:ext cx="0" cy="1333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28097</xdr:rowOff>
    </xdr:from>
    <xdr:ext cx="469744" cy="259045"/>
    <xdr:sp macro="" textlink="">
      <xdr:nvSpPr>
        <xdr:cNvPr id="579" name="【一般廃棄物処理施設】&#10;一人当たり有形固定資産（償却資産）額最小値テキスト"/>
        <xdr:cNvSpPr txBox="1"/>
      </xdr:nvSpPr>
      <xdr:spPr>
        <a:xfrm>
          <a:off x="22199600" y="72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24270</xdr:rowOff>
    </xdr:from>
    <xdr:to>
      <xdr:col>116</xdr:col>
      <xdr:colOff>152400</xdr:colOff>
      <xdr:row>42</xdr:row>
      <xdr:rowOff>24270</xdr:rowOff>
    </xdr:to>
    <xdr:cxnSp macro="">
      <xdr:nvCxnSpPr>
        <xdr:cNvPr id="580" name="直線コネクタ 579"/>
        <xdr:cNvCxnSpPr/>
      </xdr:nvCxnSpPr>
      <xdr:spPr>
        <a:xfrm>
          <a:off x="22072600" y="722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8891</xdr:rowOff>
    </xdr:from>
    <xdr:ext cx="599010" cy="259045"/>
    <xdr:sp macro="" textlink="">
      <xdr:nvSpPr>
        <xdr:cNvPr id="581" name="【一般廃棄物処理施設】&#10;一人当たり有形固定資産（償却資産）額最大値テキスト"/>
        <xdr:cNvSpPr txBox="1"/>
      </xdr:nvSpPr>
      <xdr:spPr>
        <a:xfrm>
          <a:off x="22199600" y="566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62214</xdr:rowOff>
    </xdr:from>
    <xdr:to>
      <xdr:col>116</xdr:col>
      <xdr:colOff>152400</xdr:colOff>
      <xdr:row>34</xdr:row>
      <xdr:rowOff>62214</xdr:rowOff>
    </xdr:to>
    <xdr:cxnSp macro="">
      <xdr:nvCxnSpPr>
        <xdr:cNvPr id="582" name="直線コネクタ 581"/>
        <xdr:cNvCxnSpPr/>
      </xdr:nvCxnSpPr>
      <xdr:spPr>
        <a:xfrm>
          <a:off x="22072600" y="589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124499</xdr:rowOff>
    </xdr:from>
    <xdr:ext cx="599010" cy="259045"/>
    <xdr:sp macro="" textlink="">
      <xdr:nvSpPr>
        <xdr:cNvPr id="583" name="【一般廃棄物処理施設】&#10;一人当たり有形固定資産（償却資産）額平均値テキスト"/>
        <xdr:cNvSpPr txBox="1"/>
      </xdr:nvSpPr>
      <xdr:spPr>
        <a:xfrm>
          <a:off x="22199600" y="66395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101622</xdr:rowOff>
    </xdr:from>
    <xdr:to>
      <xdr:col>116</xdr:col>
      <xdr:colOff>114300</xdr:colOff>
      <xdr:row>40</xdr:row>
      <xdr:rowOff>31772</xdr:rowOff>
    </xdr:to>
    <xdr:sp macro="" textlink="">
      <xdr:nvSpPr>
        <xdr:cNvPr id="584" name="フローチャート: 判断 583"/>
        <xdr:cNvSpPr/>
      </xdr:nvSpPr>
      <xdr:spPr>
        <a:xfrm>
          <a:off x="22110700" y="67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93081</xdr:rowOff>
    </xdr:from>
    <xdr:to>
      <xdr:col>112</xdr:col>
      <xdr:colOff>38100</xdr:colOff>
      <xdr:row>40</xdr:row>
      <xdr:rowOff>23231</xdr:rowOff>
    </xdr:to>
    <xdr:sp macro="" textlink="">
      <xdr:nvSpPr>
        <xdr:cNvPr id="585" name="フローチャート: 判断 584"/>
        <xdr:cNvSpPr/>
      </xdr:nvSpPr>
      <xdr:spPr>
        <a:xfrm>
          <a:off x="21272500" y="677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79262</xdr:rowOff>
    </xdr:from>
    <xdr:to>
      <xdr:col>107</xdr:col>
      <xdr:colOff>101600</xdr:colOff>
      <xdr:row>40</xdr:row>
      <xdr:rowOff>9412</xdr:rowOff>
    </xdr:to>
    <xdr:sp macro="" textlink="">
      <xdr:nvSpPr>
        <xdr:cNvPr id="586" name="フローチャート: 判断 585"/>
        <xdr:cNvSpPr/>
      </xdr:nvSpPr>
      <xdr:spPr>
        <a:xfrm>
          <a:off x="20383500" y="676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50474</xdr:rowOff>
    </xdr:from>
    <xdr:to>
      <xdr:col>102</xdr:col>
      <xdr:colOff>165100</xdr:colOff>
      <xdr:row>39</xdr:row>
      <xdr:rowOff>152074</xdr:rowOff>
    </xdr:to>
    <xdr:sp macro="" textlink="">
      <xdr:nvSpPr>
        <xdr:cNvPr id="587" name="フローチャート: 判断 586"/>
        <xdr:cNvSpPr/>
      </xdr:nvSpPr>
      <xdr:spPr>
        <a:xfrm>
          <a:off x="19494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146836</xdr:rowOff>
    </xdr:from>
    <xdr:to>
      <xdr:col>98</xdr:col>
      <xdr:colOff>38100</xdr:colOff>
      <xdr:row>33</xdr:row>
      <xdr:rowOff>76986</xdr:rowOff>
    </xdr:to>
    <xdr:sp macro="" textlink="">
      <xdr:nvSpPr>
        <xdr:cNvPr id="588" name="フローチャート: 判断 587"/>
        <xdr:cNvSpPr/>
      </xdr:nvSpPr>
      <xdr:spPr>
        <a:xfrm>
          <a:off x="18605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64925</xdr:rowOff>
    </xdr:from>
    <xdr:to>
      <xdr:col>116</xdr:col>
      <xdr:colOff>114300</xdr:colOff>
      <xdr:row>41</xdr:row>
      <xdr:rowOff>166525</xdr:rowOff>
    </xdr:to>
    <xdr:sp macro="" textlink="">
      <xdr:nvSpPr>
        <xdr:cNvPr id="594" name="楕円 593"/>
        <xdr:cNvSpPr/>
      </xdr:nvSpPr>
      <xdr:spPr>
        <a:xfrm>
          <a:off x="22110700" y="70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151302</xdr:rowOff>
    </xdr:from>
    <xdr:ext cx="534377" cy="259045"/>
    <xdr:sp macro="" textlink="">
      <xdr:nvSpPr>
        <xdr:cNvPr id="595" name="【一般廃棄物処理施設】&#10;一人当たり有形固定資産（償却資産）額該当値テキスト"/>
        <xdr:cNvSpPr txBox="1"/>
      </xdr:nvSpPr>
      <xdr:spPr>
        <a:xfrm>
          <a:off x="22199600" y="700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66609</xdr:rowOff>
    </xdr:from>
    <xdr:to>
      <xdr:col>112</xdr:col>
      <xdr:colOff>38100</xdr:colOff>
      <xdr:row>41</xdr:row>
      <xdr:rowOff>168209</xdr:rowOff>
    </xdr:to>
    <xdr:sp macro="" textlink="">
      <xdr:nvSpPr>
        <xdr:cNvPr id="596" name="楕円 595"/>
        <xdr:cNvSpPr/>
      </xdr:nvSpPr>
      <xdr:spPr>
        <a:xfrm>
          <a:off x="21272500" y="709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115725</xdr:rowOff>
    </xdr:from>
    <xdr:to>
      <xdr:col>116</xdr:col>
      <xdr:colOff>63500</xdr:colOff>
      <xdr:row>41</xdr:row>
      <xdr:rowOff>117409</xdr:rowOff>
    </xdr:to>
    <xdr:cxnSp macro="">
      <xdr:nvCxnSpPr>
        <xdr:cNvPr id="597" name="直線コネクタ 596"/>
        <xdr:cNvCxnSpPr/>
      </xdr:nvCxnSpPr>
      <xdr:spPr>
        <a:xfrm flipV="1">
          <a:off x="21323300" y="7145175"/>
          <a:ext cx="8382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47124</xdr:rowOff>
    </xdr:from>
    <xdr:to>
      <xdr:col>107</xdr:col>
      <xdr:colOff>101600</xdr:colOff>
      <xdr:row>41</xdr:row>
      <xdr:rowOff>148724</xdr:rowOff>
    </xdr:to>
    <xdr:sp macro="" textlink="">
      <xdr:nvSpPr>
        <xdr:cNvPr id="598" name="楕円 597"/>
        <xdr:cNvSpPr/>
      </xdr:nvSpPr>
      <xdr:spPr>
        <a:xfrm>
          <a:off x="20383500" y="70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97924</xdr:rowOff>
    </xdr:from>
    <xdr:to>
      <xdr:col>111</xdr:col>
      <xdr:colOff>177800</xdr:colOff>
      <xdr:row>41</xdr:row>
      <xdr:rowOff>117409</xdr:rowOff>
    </xdr:to>
    <xdr:cxnSp macro="">
      <xdr:nvCxnSpPr>
        <xdr:cNvPr id="599" name="直線コネクタ 598"/>
        <xdr:cNvCxnSpPr/>
      </xdr:nvCxnSpPr>
      <xdr:spPr>
        <a:xfrm>
          <a:off x="20434300" y="7127374"/>
          <a:ext cx="889000" cy="1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68967</xdr:rowOff>
    </xdr:from>
    <xdr:to>
      <xdr:col>102</xdr:col>
      <xdr:colOff>165100</xdr:colOff>
      <xdr:row>41</xdr:row>
      <xdr:rowOff>170567</xdr:rowOff>
    </xdr:to>
    <xdr:sp macro="" textlink="">
      <xdr:nvSpPr>
        <xdr:cNvPr id="600" name="楕円 599"/>
        <xdr:cNvSpPr/>
      </xdr:nvSpPr>
      <xdr:spPr>
        <a:xfrm>
          <a:off x="19494500" y="70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97924</xdr:rowOff>
    </xdr:from>
    <xdr:to>
      <xdr:col>107</xdr:col>
      <xdr:colOff>50800</xdr:colOff>
      <xdr:row>41</xdr:row>
      <xdr:rowOff>119767</xdr:rowOff>
    </xdr:to>
    <xdr:cxnSp macro="">
      <xdr:nvCxnSpPr>
        <xdr:cNvPr id="601" name="直線コネクタ 600"/>
        <xdr:cNvCxnSpPr/>
      </xdr:nvCxnSpPr>
      <xdr:spPr>
        <a:xfrm flipV="1">
          <a:off x="19545300" y="7127374"/>
          <a:ext cx="889000" cy="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70186</xdr:rowOff>
    </xdr:from>
    <xdr:to>
      <xdr:col>98</xdr:col>
      <xdr:colOff>38100</xdr:colOff>
      <xdr:row>42</xdr:row>
      <xdr:rowOff>336</xdr:rowOff>
    </xdr:to>
    <xdr:sp macro="" textlink="">
      <xdr:nvSpPr>
        <xdr:cNvPr id="602" name="楕円 601"/>
        <xdr:cNvSpPr/>
      </xdr:nvSpPr>
      <xdr:spPr>
        <a:xfrm>
          <a:off x="18605500" y="70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119767</xdr:rowOff>
    </xdr:from>
    <xdr:to>
      <xdr:col>102</xdr:col>
      <xdr:colOff>114300</xdr:colOff>
      <xdr:row>41</xdr:row>
      <xdr:rowOff>120986</xdr:rowOff>
    </xdr:to>
    <xdr:cxnSp macro="">
      <xdr:nvCxnSpPr>
        <xdr:cNvPr id="603" name="直線コネクタ 602"/>
        <xdr:cNvCxnSpPr/>
      </xdr:nvCxnSpPr>
      <xdr:spPr>
        <a:xfrm flipV="1">
          <a:off x="18656300" y="7149217"/>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39758</xdr:rowOff>
    </xdr:from>
    <xdr:ext cx="599010" cy="259045"/>
    <xdr:sp macro="" textlink="">
      <xdr:nvSpPr>
        <xdr:cNvPr id="604" name="n_1aveValue【一般廃棄物処理施設】&#10;一人当たり有形固定資産（償却資産）額"/>
        <xdr:cNvSpPr txBox="1"/>
      </xdr:nvSpPr>
      <xdr:spPr>
        <a:xfrm>
          <a:off x="21011095" y="655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25939</xdr:rowOff>
    </xdr:from>
    <xdr:ext cx="599010" cy="259045"/>
    <xdr:sp macro="" textlink="">
      <xdr:nvSpPr>
        <xdr:cNvPr id="605" name="n_2aveValue【一般廃棄物処理施設】&#10;一人当たり有形固定資産（償却資産）額"/>
        <xdr:cNvSpPr txBox="1"/>
      </xdr:nvSpPr>
      <xdr:spPr>
        <a:xfrm>
          <a:off x="20134795" y="654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168601</xdr:rowOff>
    </xdr:from>
    <xdr:ext cx="599010" cy="259045"/>
    <xdr:sp macro="" textlink="">
      <xdr:nvSpPr>
        <xdr:cNvPr id="606" name="n_3aveValue【一般廃棄物処理施設】&#10;一人当たり有形固定資産（償却資産）額"/>
        <xdr:cNvSpPr txBox="1"/>
      </xdr:nvSpPr>
      <xdr:spPr>
        <a:xfrm>
          <a:off x="19245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93513</xdr:rowOff>
    </xdr:from>
    <xdr:ext cx="599010" cy="259045"/>
    <xdr:sp macro="" textlink="">
      <xdr:nvSpPr>
        <xdr:cNvPr id="607" name="n_4aveValue【一般廃棄物処理施設】&#10;一人当たり有形固定資産（償却資産）額"/>
        <xdr:cNvSpPr txBox="1"/>
      </xdr:nvSpPr>
      <xdr:spPr>
        <a:xfrm>
          <a:off x="18356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159336</xdr:rowOff>
    </xdr:from>
    <xdr:ext cx="534377" cy="259045"/>
    <xdr:sp macro="" textlink="">
      <xdr:nvSpPr>
        <xdr:cNvPr id="608" name="n_1mainValue【一般廃棄物処理施設】&#10;一人当たり有形固定資産（償却資産）額"/>
        <xdr:cNvSpPr txBox="1"/>
      </xdr:nvSpPr>
      <xdr:spPr>
        <a:xfrm>
          <a:off x="21043411" y="71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139851</xdr:rowOff>
    </xdr:from>
    <xdr:ext cx="534377" cy="259045"/>
    <xdr:sp macro="" textlink="">
      <xdr:nvSpPr>
        <xdr:cNvPr id="609" name="n_2mainValue【一般廃棄物処理施設】&#10;一人当たり有形固定資産（償却資産）額"/>
        <xdr:cNvSpPr txBox="1"/>
      </xdr:nvSpPr>
      <xdr:spPr>
        <a:xfrm>
          <a:off x="20167111" y="716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161694</xdr:rowOff>
    </xdr:from>
    <xdr:ext cx="534377" cy="259045"/>
    <xdr:sp macro="" textlink="">
      <xdr:nvSpPr>
        <xdr:cNvPr id="610" name="n_3mainValue【一般廃棄物処理施設】&#10;一人当たり有形固定資産（償却資産）額"/>
        <xdr:cNvSpPr txBox="1"/>
      </xdr:nvSpPr>
      <xdr:spPr>
        <a:xfrm>
          <a:off x="19278111" y="71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162913</xdr:rowOff>
    </xdr:from>
    <xdr:ext cx="534377" cy="259045"/>
    <xdr:sp macro="" textlink="">
      <xdr:nvSpPr>
        <xdr:cNvPr id="611" name="n_4mainValue【一般廃棄物処理施設】&#10;一人当たり有形固定資産（償却資産）額"/>
        <xdr:cNvSpPr txBox="1"/>
      </xdr:nvSpPr>
      <xdr:spPr>
        <a:xfrm>
          <a:off x="18389111" y="719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4" name="テキスト ボックス 6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2" name="テキスト ボックス 631"/>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85725</xdr:rowOff>
    </xdr:from>
    <xdr:to>
      <xdr:col>85</xdr:col>
      <xdr:colOff>126364</xdr:colOff>
      <xdr:row>64</xdr:row>
      <xdr:rowOff>116205</xdr:rowOff>
    </xdr:to>
    <xdr:cxnSp macro="">
      <xdr:nvCxnSpPr>
        <xdr:cNvPr id="635" name="直線コネクタ 634"/>
        <xdr:cNvCxnSpPr/>
      </xdr:nvCxnSpPr>
      <xdr:spPr>
        <a:xfrm flipV="1">
          <a:off x="16318864" y="968692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120032</xdr:rowOff>
    </xdr:from>
    <xdr:ext cx="405111" cy="259045"/>
    <xdr:sp macro="" textlink="">
      <xdr:nvSpPr>
        <xdr:cNvPr id="636" name="【保健センター・保健所】&#10;有形固定資産減価償却率最小値テキスト"/>
        <xdr:cNvSpPr txBox="1"/>
      </xdr:nvSpPr>
      <xdr:spPr>
        <a:xfrm>
          <a:off x="16357600" y="1109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116205</xdr:rowOff>
    </xdr:from>
    <xdr:to>
      <xdr:col>86</xdr:col>
      <xdr:colOff>25400</xdr:colOff>
      <xdr:row>64</xdr:row>
      <xdr:rowOff>116205</xdr:rowOff>
    </xdr:to>
    <xdr:cxnSp macro="">
      <xdr:nvCxnSpPr>
        <xdr:cNvPr id="637" name="直線コネクタ 636"/>
        <xdr:cNvCxnSpPr/>
      </xdr:nvCxnSpPr>
      <xdr:spPr>
        <a:xfrm>
          <a:off x="16230600" y="1108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32402</xdr:rowOff>
    </xdr:from>
    <xdr:ext cx="340478" cy="259045"/>
    <xdr:sp macro="" textlink="">
      <xdr:nvSpPr>
        <xdr:cNvPr id="638" name="【保健センター・保健所】&#10;有形固定資産減価償却率最大値テキスト"/>
        <xdr:cNvSpPr txBox="1"/>
      </xdr:nvSpPr>
      <xdr:spPr>
        <a:xfrm>
          <a:off x="16357600" y="9462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85725</xdr:rowOff>
    </xdr:from>
    <xdr:to>
      <xdr:col>86</xdr:col>
      <xdr:colOff>25400</xdr:colOff>
      <xdr:row>56</xdr:row>
      <xdr:rowOff>85725</xdr:rowOff>
    </xdr:to>
    <xdr:cxnSp macro="">
      <xdr:nvCxnSpPr>
        <xdr:cNvPr id="639" name="直線コネクタ 638"/>
        <xdr:cNvCxnSpPr/>
      </xdr:nvCxnSpPr>
      <xdr:spPr>
        <a:xfrm>
          <a:off x="16230600" y="968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103522</xdr:rowOff>
    </xdr:from>
    <xdr:ext cx="405111" cy="259045"/>
    <xdr:sp macro="" textlink="">
      <xdr:nvSpPr>
        <xdr:cNvPr id="640" name="【保健センター・保健所】&#10;有形固定資産減価償却率平均値テキスト"/>
        <xdr:cNvSpPr txBox="1"/>
      </xdr:nvSpPr>
      <xdr:spPr>
        <a:xfrm>
          <a:off x="16357600" y="10390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80645</xdr:rowOff>
    </xdr:from>
    <xdr:to>
      <xdr:col>85</xdr:col>
      <xdr:colOff>177800</xdr:colOff>
      <xdr:row>62</xdr:row>
      <xdr:rowOff>10795</xdr:rowOff>
    </xdr:to>
    <xdr:sp macro="" textlink="">
      <xdr:nvSpPr>
        <xdr:cNvPr id="641" name="フローチャート: 判断 640"/>
        <xdr:cNvSpPr/>
      </xdr:nvSpPr>
      <xdr:spPr>
        <a:xfrm>
          <a:off x="162687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162560</xdr:rowOff>
    </xdr:from>
    <xdr:to>
      <xdr:col>81</xdr:col>
      <xdr:colOff>101600</xdr:colOff>
      <xdr:row>62</xdr:row>
      <xdr:rowOff>92710</xdr:rowOff>
    </xdr:to>
    <xdr:sp macro="" textlink="">
      <xdr:nvSpPr>
        <xdr:cNvPr id="642" name="フローチャート: 判断 641"/>
        <xdr:cNvSpPr/>
      </xdr:nvSpPr>
      <xdr:spPr>
        <a:xfrm>
          <a:off x="15430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122555</xdr:rowOff>
    </xdr:from>
    <xdr:to>
      <xdr:col>76</xdr:col>
      <xdr:colOff>165100</xdr:colOff>
      <xdr:row>62</xdr:row>
      <xdr:rowOff>52705</xdr:rowOff>
    </xdr:to>
    <xdr:sp macro="" textlink="">
      <xdr:nvSpPr>
        <xdr:cNvPr id="643" name="フローチャート: 判断 642"/>
        <xdr:cNvSpPr/>
      </xdr:nvSpPr>
      <xdr:spPr>
        <a:xfrm>
          <a:off x="14541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44450</xdr:rowOff>
    </xdr:from>
    <xdr:to>
      <xdr:col>72</xdr:col>
      <xdr:colOff>38100</xdr:colOff>
      <xdr:row>61</xdr:row>
      <xdr:rowOff>146050</xdr:rowOff>
    </xdr:to>
    <xdr:sp macro="" textlink="">
      <xdr:nvSpPr>
        <xdr:cNvPr id="644" name="フローチャート: 判断 643"/>
        <xdr:cNvSpPr/>
      </xdr:nvSpPr>
      <xdr:spPr>
        <a:xfrm>
          <a:off x="1365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6350</xdr:rowOff>
    </xdr:from>
    <xdr:to>
      <xdr:col>67</xdr:col>
      <xdr:colOff>101600</xdr:colOff>
      <xdr:row>61</xdr:row>
      <xdr:rowOff>107950</xdr:rowOff>
    </xdr:to>
    <xdr:sp macro="" textlink="">
      <xdr:nvSpPr>
        <xdr:cNvPr id="645" name="フローチャート: 判断 644"/>
        <xdr:cNvSpPr/>
      </xdr:nvSpPr>
      <xdr:spPr>
        <a:xfrm>
          <a:off x="1276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162560</xdr:rowOff>
    </xdr:from>
    <xdr:to>
      <xdr:col>85</xdr:col>
      <xdr:colOff>177800</xdr:colOff>
      <xdr:row>64</xdr:row>
      <xdr:rowOff>92710</xdr:rowOff>
    </xdr:to>
    <xdr:sp macro="" textlink="">
      <xdr:nvSpPr>
        <xdr:cNvPr id="651" name="楕円 650"/>
        <xdr:cNvSpPr/>
      </xdr:nvSpPr>
      <xdr:spPr>
        <a:xfrm>
          <a:off x="162687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77487</xdr:rowOff>
    </xdr:from>
    <xdr:ext cx="405111" cy="259045"/>
    <xdr:sp macro="" textlink="">
      <xdr:nvSpPr>
        <xdr:cNvPr id="652" name="【保健センター・保健所】&#10;有形固定資産減価償却率該当値テキスト"/>
        <xdr:cNvSpPr txBox="1"/>
      </xdr:nvSpPr>
      <xdr:spPr>
        <a:xfrm>
          <a:off x="16357600" y="1087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128270</xdr:rowOff>
    </xdr:from>
    <xdr:to>
      <xdr:col>81</xdr:col>
      <xdr:colOff>101600</xdr:colOff>
      <xdr:row>64</xdr:row>
      <xdr:rowOff>58420</xdr:rowOff>
    </xdr:to>
    <xdr:sp macro="" textlink="">
      <xdr:nvSpPr>
        <xdr:cNvPr id="653" name="楕円 652"/>
        <xdr:cNvSpPr/>
      </xdr:nvSpPr>
      <xdr:spPr>
        <a:xfrm>
          <a:off x="15430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7620</xdr:rowOff>
    </xdr:from>
    <xdr:to>
      <xdr:col>85</xdr:col>
      <xdr:colOff>127000</xdr:colOff>
      <xdr:row>64</xdr:row>
      <xdr:rowOff>41910</xdr:rowOff>
    </xdr:to>
    <xdr:cxnSp macro="">
      <xdr:nvCxnSpPr>
        <xdr:cNvPr id="654" name="直線コネクタ 653"/>
        <xdr:cNvCxnSpPr/>
      </xdr:nvCxnSpPr>
      <xdr:spPr>
        <a:xfrm>
          <a:off x="15481300" y="109804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67310</xdr:rowOff>
    </xdr:from>
    <xdr:to>
      <xdr:col>76</xdr:col>
      <xdr:colOff>165100</xdr:colOff>
      <xdr:row>63</xdr:row>
      <xdr:rowOff>168910</xdr:rowOff>
    </xdr:to>
    <xdr:sp macro="" textlink="">
      <xdr:nvSpPr>
        <xdr:cNvPr id="655" name="楕円 654"/>
        <xdr:cNvSpPr/>
      </xdr:nvSpPr>
      <xdr:spPr>
        <a:xfrm>
          <a:off x="14541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118110</xdr:rowOff>
    </xdr:from>
    <xdr:to>
      <xdr:col>81</xdr:col>
      <xdr:colOff>50800</xdr:colOff>
      <xdr:row>64</xdr:row>
      <xdr:rowOff>7620</xdr:rowOff>
    </xdr:to>
    <xdr:cxnSp macro="">
      <xdr:nvCxnSpPr>
        <xdr:cNvPr id="656" name="直線コネクタ 655"/>
        <xdr:cNvCxnSpPr/>
      </xdr:nvCxnSpPr>
      <xdr:spPr>
        <a:xfrm>
          <a:off x="14592300" y="10919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31115</xdr:rowOff>
    </xdr:from>
    <xdr:to>
      <xdr:col>72</xdr:col>
      <xdr:colOff>38100</xdr:colOff>
      <xdr:row>63</xdr:row>
      <xdr:rowOff>132715</xdr:rowOff>
    </xdr:to>
    <xdr:sp macro="" textlink="">
      <xdr:nvSpPr>
        <xdr:cNvPr id="657" name="楕円 656"/>
        <xdr:cNvSpPr/>
      </xdr:nvSpPr>
      <xdr:spPr>
        <a:xfrm>
          <a:off x="13652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81915</xdr:rowOff>
    </xdr:from>
    <xdr:to>
      <xdr:col>76</xdr:col>
      <xdr:colOff>114300</xdr:colOff>
      <xdr:row>63</xdr:row>
      <xdr:rowOff>118110</xdr:rowOff>
    </xdr:to>
    <xdr:cxnSp macro="">
      <xdr:nvCxnSpPr>
        <xdr:cNvPr id="658" name="直線コネクタ 657"/>
        <xdr:cNvCxnSpPr/>
      </xdr:nvCxnSpPr>
      <xdr:spPr>
        <a:xfrm>
          <a:off x="13703300" y="108832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168275</xdr:rowOff>
    </xdr:from>
    <xdr:to>
      <xdr:col>67</xdr:col>
      <xdr:colOff>101600</xdr:colOff>
      <xdr:row>63</xdr:row>
      <xdr:rowOff>98425</xdr:rowOff>
    </xdr:to>
    <xdr:sp macro="" textlink="">
      <xdr:nvSpPr>
        <xdr:cNvPr id="659" name="楕円 658"/>
        <xdr:cNvSpPr/>
      </xdr:nvSpPr>
      <xdr:spPr>
        <a:xfrm>
          <a:off x="12763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47625</xdr:rowOff>
    </xdr:from>
    <xdr:to>
      <xdr:col>71</xdr:col>
      <xdr:colOff>177800</xdr:colOff>
      <xdr:row>63</xdr:row>
      <xdr:rowOff>81915</xdr:rowOff>
    </xdr:to>
    <xdr:cxnSp macro="">
      <xdr:nvCxnSpPr>
        <xdr:cNvPr id="660" name="直線コネクタ 659"/>
        <xdr:cNvCxnSpPr/>
      </xdr:nvCxnSpPr>
      <xdr:spPr>
        <a:xfrm>
          <a:off x="12814300" y="108489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109237</xdr:rowOff>
    </xdr:from>
    <xdr:ext cx="405111" cy="259045"/>
    <xdr:sp macro="" textlink="">
      <xdr:nvSpPr>
        <xdr:cNvPr id="661" name="n_1aveValue【保健センター・保健所】&#10;有形固定資産減価償却率"/>
        <xdr:cNvSpPr txBox="1"/>
      </xdr:nvSpPr>
      <xdr:spPr>
        <a:xfrm>
          <a:off x="15266044" y="1039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69232</xdr:rowOff>
    </xdr:from>
    <xdr:ext cx="405111" cy="259045"/>
    <xdr:sp macro="" textlink="">
      <xdr:nvSpPr>
        <xdr:cNvPr id="662" name="n_2aveValue【保健センター・保健所】&#10;有形固定資産減価償却率"/>
        <xdr:cNvSpPr txBox="1"/>
      </xdr:nvSpPr>
      <xdr:spPr>
        <a:xfrm>
          <a:off x="14389744" y="1035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162577</xdr:rowOff>
    </xdr:from>
    <xdr:ext cx="405111" cy="259045"/>
    <xdr:sp macro="" textlink="">
      <xdr:nvSpPr>
        <xdr:cNvPr id="663" name="n_3aveValue【保健センター・保健所】&#10;有形固定資産減価償却率"/>
        <xdr:cNvSpPr txBox="1"/>
      </xdr:nvSpPr>
      <xdr:spPr>
        <a:xfrm>
          <a:off x="13500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124477</xdr:rowOff>
    </xdr:from>
    <xdr:ext cx="405111" cy="259045"/>
    <xdr:sp macro="" textlink="">
      <xdr:nvSpPr>
        <xdr:cNvPr id="664" name="n_4aveValue【保健センター・保健所】&#10;有形固定資産減価償却率"/>
        <xdr:cNvSpPr txBox="1"/>
      </xdr:nvSpPr>
      <xdr:spPr>
        <a:xfrm>
          <a:off x="12611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49547</xdr:rowOff>
    </xdr:from>
    <xdr:ext cx="405111" cy="259045"/>
    <xdr:sp macro="" textlink="">
      <xdr:nvSpPr>
        <xdr:cNvPr id="665" name="n_1mainValue【保健センター・保健所】&#10;有形固定資産減価償却率"/>
        <xdr:cNvSpPr txBox="1"/>
      </xdr:nvSpPr>
      <xdr:spPr>
        <a:xfrm>
          <a:off x="15266044"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160037</xdr:rowOff>
    </xdr:from>
    <xdr:ext cx="405111" cy="259045"/>
    <xdr:sp macro="" textlink="">
      <xdr:nvSpPr>
        <xdr:cNvPr id="666" name="n_2mainValue【保健センター・保健所】&#10;有形固定資産減価償却率"/>
        <xdr:cNvSpPr txBox="1"/>
      </xdr:nvSpPr>
      <xdr:spPr>
        <a:xfrm>
          <a:off x="14389744"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123842</xdr:rowOff>
    </xdr:from>
    <xdr:ext cx="405111" cy="259045"/>
    <xdr:sp macro="" textlink="">
      <xdr:nvSpPr>
        <xdr:cNvPr id="667" name="n_3mainValue【保健センター・保健所】&#10;有形固定資産減価償却率"/>
        <xdr:cNvSpPr txBox="1"/>
      </xdr:nvSpPr>
      <xdr:spPr>
        <a:xfrm>
          <a:off x="135007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89552</xdr:rowOff>
    </xdr:from>
    <xdr:ext cx="405111" cy="259045"/>
    <xdr:sp macro="" textlink="">
      <xdr:nvSpPr>
        <xdr:cNvPr id="668" name="n_4mainValue【保健センター・保健所】&#10;有形固定資産減価償却率"/>
        <xdr:cNvSpPr txBox="1"/>
      </xdr:nvSpPr>
      <xdr:spPr>
        <a:xfrm>
          <a:off x="12611744"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9" name="直線コネクタ 6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0" name="テキスト ボックス 6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1" name="直線コネクタ 6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2" name="テキスト ボックス 6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3" name="直線コネクタ 6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4" name="テキスト ボックス 6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5" name="直線コネクタ 6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6" name="テキスト ボックス 6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134874</xdr:rowOff>
    </xdr:from>
    <xdr:to>
      <xdr:col>116</xdr:col>
      <xdr:colOff>62864</xdr:colOff>
      <xdr:row>63</xdr:row>
      <xdr:rowOff>107442</xdr:rowOff>
    </xdr:to>
    <xdr:cxnSp macro="">
      <xdr:nvCxnSpPr>
        <xdr:cNvPr id="690" name="直線コネクタ 689"/>
        <xdr:cNvCxnSpPr/>
      </xdr:nvCxnSpPr>
      <xdr:spPr>
        <a:xfrm flipV="1">
          <a:off x="22160864" y="9564624"/>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691" name="【保健センター・保健所】&#10;一人当たり面積最小値テキスト"/>
        <xdr:cNvSpPr txBox="1"/>
      </xdr:nvSpPr>
      <xdr:spPr>
        <a:xfrm>
          <a:off x="221996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692" name="直線コネクタ 691"/>
        <xdr:cNvCxnSpPr/>
      </xdr:nvCxnSpPr>
      <xdr:spPr>
        <a:xfrm>
          <a:off x="22072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81551</xdr:rowOff>
    </xdr:from>
    <xdr:ext cx="469744" cy="259045"/>
    <xdr:sp macro="" textlink="">
      <xdr:nvSpPr>
        <xdr:cNvPr id="693" name="【保健センター・保健所】&#10;一人当たり面積最大値テキスト"/>
        <xdr:cNvSpPr txBox="1"/>
      </xdr:nvSpPr>
      <xdr:spPr>
        <a:xfrm>
          <a:off x="22199600" y="933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134874</xdr:rowOff>
    </xdr:from>
    <xdr:to>
      <xdr:col>116</xdr:col>
      <xdr:colOff>152400</xdr:colOff>
      <xdr:row>55</xdr:row>
      <xdr:rowOff>134874</xdr:rowOff>
    </xdr:to>
    <xdr:cxnSp macro="">
      <xdr:nvCxnSpPr>
        <xdr:cNvPr id="694" name="直線コネクタ 693"/>
        <xdr:cNvCxnSpPr/>
      </xdr:nvCxnSpPr>
      <xdr:spPr>
        <a:xfrm>
          <a:off x="22072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117365</xdr:rowOff>
    </xdr:from>
    <xdr:ext cx="469744" cy="259045"/>
    <xdr:sp macro="" textlink="">
      <xdr:nvSpPr>
        <xdr:cNvPr id="695" name="【保健センター・保健所】&#10;一人当たり面積平均値テキスト"/>
        <xdr:cNvSpPr txBox="1"/>
      </xdr:nvSpPr>
      <xdr:spPr>
        <a:xfrm>
          <a:off x="22199600" y="1057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138938</xdr:rowOff>
    </xdr:from>
    <xdr:to>
      <xdr:col>116</xdr:col>
      <xdr:colOff>114300</xdr:colOff>
      <xdr:row>62</xdr:row>
      <xdr:rowOff>69088</xdr:rowOff>
    </xdr:to>
    <xdr:sp macro="" textlink="">
      <xdr:nvSpPr>
        <xdr:cNvPr id="696" name="フローチャート: 判断 695"/>
        <xdr:cNvSpPr/>
      </xdr:nvSpPr>
      <xdr:spPr>
        <a:xfrm>
          <a:off x="221107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97" name="フローチャート: 判断 696"/>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31496</xdr:rowOff>
    </xdr:from>
    <xdr:to>
      <xdr:col>107</xdr:col>
      <xdr:colOff>101600</xdr:colOff>
      <xdr:row>62</xdr:row>
      <xdr:rowOff>133096</xdr:rowOff>
    </xdr:to>
    <xdr:sp macro="" textlink="">
      <xdr:nvSpPr>
        <xdr:cNvPr id="698" name="フローチャート: 判断 697"/>
        <xdr:cNvSpPr/>
      </xdr:nvSpPr>
      <xdr:spPr>
        <a:xfrm>
          <a:off x="20383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170942</xdr:rowOff>
    </xdr:from>
    <xdr:to>
      <xdr:col>102</xdr:col>
      <xdr:colOff>165100</xdr:colOff>
      <xdr:row>62</xdr:row>
      <xdr:rowOff>101092</xdr:rowOff>
    </xdr:to>
    <xdr:sp macro="" textlink="">
      <xdr:nvSpPr>
        <xdr:cNvPr id="699" name="フローチャート: 判断 698"/>
        <xdr:cNvSpPr/>
      </xdr:nvSpPr>
      <xdr:spPr>
        <a:xfrm>
          <a:off x="19494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xdr:rowOff>
    </xdr:from>
    <xdr:to>
      <xdr:col>98</xdr:col>
      <xdr:colOff>38100</xdr:colOff>
      <xdr:row>62</xdr:row>
      <xdr:rowOff>117094</xdr:rowOff>
    </xdr:to>
    <xdr:sp macro="" textlink="">
      <xdr:nvSpPr>
        <xdr:cNvPr id="700" name="フローチャート: 判断 699"/>
        <xdr:cNvSpPr/>
      </xdr:nvSpPr>
      <xdr:spPr>
        <a:xfrm>
          <a:off x="18605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45212</xdr:rowOff>
    </xdr:from>
    <xdr:to>
      <xdr:col>116</xdr:col>
      <xdr:colOff>114300</xdr:colOff>
      <xdr:row>61</xdr:row>
      <xdr:rowOff>146812</xdr:rowOff>
    </xdr:to>
    <xdr:sp macro="" textlink="">
      <xdr:nvSpPr>
        <xdr:cNvPr id="706" name="楕円 705"/>
        <xdr:cNvSpPr/>
      </xdr:nvSpPr>
      <xdr:spPr>
        <a:xfrm>
          <a:off x="221107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68089</xdr:rowOff>
    </xdr:from>
    <xdr:ext cx="469744" cy="259045"/>
    <xdr:sp macro="" textlink="">
      <xdr:nvSpPr>
        <xdr:cNvPr id="707" name="【保健センター・保健所】&#10;一人当たり面積該当値テキスト"/>
        <xdr:cNvSpPr txBox="1"/>
      </xdr:nvSpPr>
      <xdr:spPr>
        <a:xfrm>
          <a:off x="22199600" y="1035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54356</xdr:rowOff>
    </xdr:from>
    <xdr:to>
      <xdr:col>112</xdr:col>
      <xdr:colOff>38100</xdr:colOff>
      <xdr:row>61</xdr:row>
      <xdr:rowOff>155956</xdr:rowOff>
    </xdr:to>
    <xdr:sp macro="" textlink="">
      <xdr:nvSpPr>
        <xdr:cNvPr id="708" name="楕円 707"/>
        <xdr:cNvSpPr/>
      </xdr:nvSpPr>
      <xdr:spPr>
        <a:xfrm>
          <a:off x="21272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96012</xdr:rowOff>
    </xdr:from>
    <xdr:to>
      <xdr:col>116</xdr:col>
      <xdr:colOff>63500</xdr:colOff>
      <xdr:row>61</xdr:row>
      <xdr:rowOff>105156</xdr:rowOff>
    </xdr:to>
    <xdr:cxnSp macro="">
      <xdr:nvCxnSpPr>
        <xdr:cNvPr id="709" name="直線コネクタ 708"/>
        <xdr:cNvCxnSpPr/>
      </xdr:nvCxnSpPr>
      <xdr:spPr>
        <a:xfrm flipV="1">
          <a:off x="21323300" y="1055446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8636</xdr:rowOff>
    </xdr:from>
    <xdr:to>
      <xdr:col>107</xdr:col>
      <xdr:colOff>101600</xdr:colOff>
      <xdr:row>61</xdr:row>
      <xdr:rowOff>110236</xdr:rowOff>
    </xdr:to>
    <xdr:sp macro="" textlink="">
      <xdr:nvSpPr>
        <xdr:cNvPr id="710" name="楕円 709"/>
        <xdr:cNvSpPr/>
      </xdr:nvSpPr>
      <xdr:spPr>
        <a:xfrm>
          <a:off x="203835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59436</xdr:rowOff>
    </xdr:from>
    <xdr:to>
      <xdr:col>111</xdr:col>
      <xdr:colOff>177800</xdr:colOff>
      <xdr:row>61</xdr:row>
      <xdr:rowOff>105156</xdr:rowOff>
    </xdr:to>
    <xdr:cxnSp macro="">
      <xdr:nvCxnSpPr>
        <xdr:cNvPr id="711" name="直線コネクタ 710"/>
        <xdr:cNvCxnSpPr/>
      </xdr:nvCxnSpPr>
      <xdr:spPr>
        <a:xfrm>
          <a:off x="20434300" y="105178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712" name="楕円 711"/>
        <xdr:cNvSpPr/>
      </xdr:nvSpPr>
      <xdr:spPr>
        <a:xfrm>
          <a:off x="194945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59436</xdr:rowOff>
    </xdr:from>
    <xdr:to>
      <xdr:col>107</xdr:col>
      <xdr:colOff>50800</xdr:colOff>
      <xdr:row>61</xdr:row>
      <xdr:rowOff>64008</xdr:rowOff>
    </xdr:to>
    <xdr:cxnSp macro="">
      <xdr:nvCxnSpPr>
        <xdr:cNvPr id="713" name="直線コネクタ 712"/>
        <xdr:cNvCxnSpPr/>
      </xdr:nvCxnSpPr>
      <xdr:spPr>
        <a:xfrm flipV="1">
          <a:off x="19545300" y="105178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20066</xdr:rowOff>
    </xdr:from>
    <xdr:to>
      <xdr:col>98</xdr:col>
      <xdr:colOff>38100</xdr:colOff>
      <xdr:row>61</xdr:row>
      <xdr:rowOff>121666</xdr:rowOff>
    </xdr:to>
    <xdr:sp macro="" textlink="">
      <xdr:nvSpPr>
        <xdr:cNvPr id="714" name="楕円 713"/>
        <xdr:cNvSpPr/>
      </xdr:nvSpPr>
      <xdr:spPr>
        <a:xfrm>
          <a:off x="18605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64008</xdr:rowOff>
    </xdr:from>
    <xdr:to>
      <xdr:col>102</xdr:col>
      <xdr:colOff>114300</xdr:colOff>
      <xdr:row>61</xdr:row>
      <xdr:rowOff>70866</xdr:rowOff>
    </xdr:to>
    <xdr:cxnSp macro="">
      <xdr:nvCxnSpPr>
        <xdr:cNvPr id="715" name="直線コネクタ 714"/>
        <xdr:cNvCxnSpPr/>
      </xdr:nvCxnSpPr>
      <xdr:spPr>
        <a:xfrm flipV="1">
          <a:off x="18656300" y="105224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716" name="n_1aveValue【保健センター・保健所】&#10;一人当たり面積"/>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124223</xdr:rowOff>
    </xdr:from>
    <xdr:ext cx="469744" cy="259045"/>
    <xdr:sp macro="" textlink="">
      <xdr:nvSpPr>
        <xdr:cNvPr id="717" name="n_2aveValue【保健センター・保健所】&#10;一人当たり面積"/>
        <xdr:cNvSpPr txBox="1"/>
      </xdr:nvSpPr>
      <xdr:spPr>
        <a:xfrm>
          <a:off x="20199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92219</xdr:rowOff>
    </xdr:from>
    <xdr:ext cx="469744" cy="259045"/>
    <xdr:sp macro="" textlink="">
      <xdr:nvSpPr>
        <xdr:cNvPr id="718" name="n_3aveValue【保健センター・保健所】&#10;一人当たり面積"/>
        <xdr:cNvSpPr txBox="1"/>
      </xdr:nvSpPr>
      <xdr:spPr>
        <a:xfrm>
          <a:off x="19310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108221</xdr:rowOff>
    </xdr:from>
    <xdr:ext cx="469744" cy="259045"/>
    <xdr:sp macro="" textlink="">
      <xdr:nvSpPr>
        <xdr:cNvPr id="719" name="n_4aveValue【保健センター・保健所】&#10;一人当たり面積"/>
        <xdr:cNvSpPr txBox="1"/>
      </xdr:nvSpPr>
      <xdr:spPr>
        <a:xfrm>
          <a:off x="18421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1033</xdr:rowOff>
    </xdr:from>
    <xdr:ext cx="469744" cy="259045"/>
    <xdr:sp macro="" textlink="">
      <xdr:nvSpPr>
        <xdr:cNvPr id="720" name="n_1mainValue【保健センター・保健所】&#10;一人当たり面積"/>
        <xdr:cNvSpPr txBox="1"/>
      </xdr:nvSpPr>
      <xdr:spPr>
        <a:xfrm>
          <a:off x="210757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126763</xdr:rowOff>
    </xdr:from>
    <xdr:ext cx="469744" cy="259045"/>
    <xdr:sp macro="" textlink="">
      <xdr:nvSpPr>
        <xdr:cNvPr id="721" name="n_2mainValue【保健センター・保健所】&#10;一人当たり面積"/>
        <xdr:cNvSpPr txBox="1"/>
      </xdr:nvSpPr>
      <xdr:spPr>
        <a:xfrm>
          <a:off x="20199427" y="102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722" name="n_3mainValue【保健センター・保健所】&#10;一人当たり面積"/>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138193</xdr:rowOff>
    </xdr:from>
    <xdr:ext cx="469744" cy="259045"/>
    <xdr:sp macro="" textlink="">
      <xdr:nvSpPr>
        <xdr:cNvPr id="723" name="n_4mainValue【保健センター・保健所】&#10;一人当たり面積"/>
        <xdr:cNvSpPr txBox="1"/>
      </xdr:nvSpPr>
      <xdr:spPr>
        <a:xfrm>
          <a:off x="18421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5" name="直線コネクタ 73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6" name="テキスト ボックス 735"/>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7" name="直線コネクタ 73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8" name="テキスト ボックス 73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9" name="直線コネクタ 73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0" name="テキスト ボックス 73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1" name="直線コネクタ 74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2" name="テキスト ボックス 74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4" name="テキスト ボックス 74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99822</xdr:rowOff>
    </xdr:from>
    <xdr:to>
      <xdr:col>85</xdr:col>
      <xdr:colOff>126364</xdr:colOff>
      <xdr:row>84</xdr:row>
      <xdr:rowOff>6096</xdr:rowOff>
    </xdr:to>
    <xdr:cxnSp macro="">
      <xdr:nvCxnSpPr>
        <xdr:cNvPr id="746" name="直線コネクタ 745"/>
        <xdr:cNvCxnSpPr/>
      </xdr:nvCxnSpPr>
      <xdr:spPr>
        <a:xfrm flipV="1">
          <a:off x="16318864" y="1330147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9923</xdr:rowOff>
    </xdr:from>
    <xdr:ext cx="405111" cy="259045"/>
    <xdr:sp macro="" textlink="">
      <xdr:nvSpPr>
        <xdr:cNvPr id="747" name="【消防施設】&#10;有形固定資産減価償却率最小値テキスト"/>
        <xdr:cNvSpPr txBox="1"/>
      </xdr:nvSpPr>
      <xdr:spPr>
        <a:xfrm>
          <a:off x="16357600" y="14411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6096</xdr:rowOff>
    </xdr:from>
    <xdr:to>
      <xdr:col>86</xdr:col>
      <xdr:colOff>25400</xdr:colOff>
      <xdr:row>84</xdr:row>
      <xdr:rowOff>6096</xdr:rowOff>
    </xdr:to>
    <xdr:cxnSp macro="">
      <xdr:nvCxnSpPr>
        <xdr:cNvPr id="748" name="直線コネクタ 747"/>
        <xdr:cNvCxnSpPr/>
      </xdr:nvCxnSpPr>
      <xdr:spPr>
        <a:xfrm>
          <a:off x="16230600" y="144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46499</xdr:rowOff>
    </xdr:from>
    <xdr:ext cx="405111" cy="259045"/>
    <xdr:sp macro="" textlink="">
      <xdr:nvSpPr>
        <xdr:cNvPr id="749" name="【消防施設】&#10;有形固定資産減価償却率最大値テキスト"/>
        <xdr:cNvSpPr txBox="1"/>
      </xdr:nvSpPr>
      <xdr:spPr>
        <a:xfrm>
          <a:off x="16357600" y="1307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99822</xdr:rowOff>
    </xdr:from>
    <xdr:to>
      <xdr:col>86</xdr:col>
      <xdr:colOff>25400</xdr:colOff>
      <xdr:row>77</xdr:row>
      <xdr:rowOff>99822</xdr:rowOff>
    </xdr:to>
    <xdr:cxnSp macro="">
      <xdr:nvCxnSpPr>
        <xdr:cNvPr id="750" name="直線コネクタ 749"/>
        <xdr:cNvCxnSpPr/>
      </xdr:nvCxnSpPr>
      <xdr:spPr>
        <a:xfrm>
          <a:off x="16230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119905</xdr:rowOff>
    </xdr:from>
    <xdr:ext cx="405111" cy="259045"/>
    <xdr:sp macro="" textlink="">
      <xdr:nvSpPr>
        <xdr:cNvPr id="751" name="【消防施設】&#10;有形固定資産減価償却率平均値テキスト"/>
        <xdr:cNvSpPr txBox="1"/>
      </xdr:nvSpPr>
      <xdr:spPr>
        <a:xfrm>
          <a:off x="16357600" y="136644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97028</xdr:rowOff>
    </xdr:from>
    <xdr:to>
      <xdr:col>85</xdr:col>
      <xdr:colOff>177800</xdr:colOff>
      <xdr:row>81</xdr:row>
      <xdr:rowOff>27178</xdr:rowOff>
    </xdr:to>
    <xdr:sp macro="" textlink="">
      <xdr:nvSpPr>
        <xdr:cNvPr id="752" name="フローチャート: 判断 751"/>
        <xdr:cNvSpPr/>
      </xdr:nvSpPr>
      <xdr:spPr>
        <a:xfrm>
          <a:off x="162687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1015</xdr:rowOff>
    </xdr:from>
    <xdr:to>
      <xdr:col>81</xdr:col>
      <xdr:colOff>101600</xdr:colOff>
      <xdr:row>80</xdr:row>
      <xdr:rowOff>102615</xdr:rowOff>
    </xdr:to>
    <xdr:sp macro="" textlink="">
      <xdr:nvSpPr>
        <xdr:cNvPr id="753" name="フローチャート: 判断 752"/>
        <xdr:cNvSpPr/>
      </xdr:nvSpPr>
      <xdr:spPr>
        <a:xfrm>
          <a:off x="15430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110744</xdr:rowOff>
    </xdr:from>
    <xdr:to>
      <xdr:col>76</xdr:col>
      <xdr:colOff>165100</xdr:colOff>
      <xdr:row>80</xdr:row>
      <xdr:rowOff>40894</xdr:rowOff>
    </xdr:to>
    <xdr:sp macro="" textlink="">
      <xdr:nvSpPr>
        <xdr:cNvPr id="754" name="フローチャート: 判断 753"/>
        <xdr:cNvSpPr/>
      </xdr:nvSpPr>
      <xdr:spPr>
        <a:xfrm>
          <a:off x="14541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71882</xdr:rowOff>
    </xdr:from>
    <xdr:to>
      <xdr:col>72</xdr:col>
      <xdr:colOff>38100</xdr:colOff>
      <xdr:row>80</xdr:row>
      <xdr:rowOff>2032</xdr:rowOff>
    </xdr:to>
    <xdr:sp macro="" textlink="">
      <xdr:nvSpPr>
        <xdr:cNvPr id="755" name="フローチャート: 判断 754"/>
        <xdr:cNvSpPr/>
      </xdr:nvSpPr>
      <xdr:spPr>
        <a:xfrm>
          <a:off x="13652500" y="1361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21589</xdr:rowOff>
    </xdr:from>
    <xdr:to>
      <xdr:col>67</xdr:col>
      <xdr:colOff>101600</xdr:colOff>
      <xdr:row>79</xdr:row>
      <xdr:rowOff>123189</xdr:rowOff>
    </xdr:to>
    <xdr:sp macro="" textlink="">
      <xdr:nvSpPr>
        <xdr:cNvPr id="756" name="フローチャート: 判断 755"/>
        <xdr:cNvSpPr/>
      </xdr:nvSpPr>
      <xdr:spPr>
        <a:xfrm>
          <a:off x="12763500" y="1356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762" name="楕円 761"/>
        <xdr:cNvSpPr/>
      </xdr:nvSpPr>
      <xdr:spPr>
        <a:xfrm>
          <a:off x="16268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119397</xdr:rowOff>
    </xdr:from>
    <xdr:ext cx="405111" cy="259045"/>
    <xdr:sp macro="" textlink="">
      <xdr:nvSpPr>
        <xdr:cNvPr id="763" name="【消防施設】&#10;有形固定資産減価償却率該当値テキスト"/>
        <xdr:cNvSpPr txBox="1"/>
      </xdr:nvSpPr>
      <xdr:spPr>
        <a:xfrm>
          <a:off x="16357600" y="1417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117602</xdr:rowOff>
    </xdr:from>
    <xdr:to>
      <xdr:col>81</xdr:col>
      <xdr:colOff>101600</xdr:colOff>
      <xdr:row>84</xdr:row>
      <xdr:rowOff>47752</xdr:rowOff>
    </xdr:to>
    <xdr:sp macro="" textlink="">
      <xdr:nvSpPr>
        <xdr:cNvPr id="764" name="楕円 763"/>
        <xdr:cNvSpPr/>
      </xdr:nvSpPr>
      <xdr:spPr>
        <a:xfrm>
          <a:off x="15430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83820</xdr:rowOff>
    </xdr:from>
    <xdr:to>
      <xdr:col>85</xdr:col>
      <xdr:colOff>127000</xdr:colOff>
      <xdr:row>83</xdr:row>
      <xdr:rowOff>168402</xdr:rowOff>
    </xdr:to>
    <xdr:cxnSp macro="">
      <xdr:nvCxnSpPr>
        <xdr:cNvPr id="765" name="直線コネクタ 764"/>
        <xdr:cNvCxnSpPr/>
      </xdr:nvCxnSpPr>
      <xdr:spPr>
        <a:xfrm flipV="1">
          <a:off x="15481300" y="14314170"/>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94742</xdr:rowOff>
    </xdr:from>
    <xdr:to>
      <xdr:col>76</xdr:col>
      <xdr:colOff>165100</xdr:colOff>
      <xdr:row>85</xdr:row>
      <xdr:rowOff>24892</xdr:rowOff>
    </xdr:to>
    <xdr:sp macro="" textlink="">
      <xdr:nvSpPr>
        <xdr:cNvPr id="766" name="楕円 765"/>
        <xdr:cNvSpPr/>
      </xdr:nvSpPr>
      <xdr:spPr>
        <a:xfrm>
          <a:off x="14541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168402</xdr:rowOff>
    </xdr:from>
    <xdr:to>
      <xdr:col>81</xdr:col>
      <xdr:colOff>50800</xdr:colOff>
      <xdr:row>84</xdr:row>
      <xdr:rowOff>145542</xdr:rowOff>
    </xdr:to>
    <xdr:cxnSp macro="">
      <xdr:nvCxnSpPr>
        <xdr:cNvPr id="767" name="直線コネクタ 766"/>
        <xdr:cNvCxnSpPr/>
      </xdr:nvCxnSpPr>
      <xdr:spPr>
        <a:xfrm flipV="1">
          <a:off x="14592300" y="14398752"/>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68" name="楕円 767"/>
        <xdr:cNvSpPr/>
      </xdr:nvSpPr>
      <xdr:spPr>
        <a:xfrm>
          <a:off x="13652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106680</xdr:rowOff>
    </xdr:from>
    <xdr:to>
      <xdr:col>76</xdr:col>
      <xdr:colOff>114300</xdr:colOff>
      <xdr:row>84</xdr:row>
      <xdr:rowOff>145542</xdr:rowOff>
    </xdr:to>
    <xdr:cxnSp macro="">
      <xdr:nvCxnSpPr>
        <xdr:cNvPr id="769" name="直線コネクタ 768"/>
        <xdr:cNvCxnSpPr/>
      </xdr:nvCxnSpPr>
      <xdr:spPr>
        <a:xfrm>
          <a:off x="13703300" y="1433703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156463</xdr:rowOff>
    </xdr:from>
    <xdr:to>
      <xdr:col>67</xdr:col>
      <xdr:colOff>101600</xdr:colOff>
      <xdr:row>84</xdr:row>
      <xdr:rowOff>86613</xdr:rowOff>
    </xdr:to>
    <xdr:sp macro="" textlink="">
      <xdr:nvSpPr>
        <xdr:cNvPr id="770" name="楕円 769"/>
        <xdr:cNvSpPr/>
      </xdr:nvSpPr>
      <xdr:spPr>
        <a:xfrm>
          <a:off x="12763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106680</xdr:rowOff>
    </xdr:from>
    <xdr:to>
      <xdr:col>71</xdr:col>
      <xdr:colOff>177800</xdr:colOff>
      <xdr:row>84</xdr:row>
      <xdr:rowOff>35813</xdr:rowOff>
    </xdr:to>
    <xdr:cxnSp macro="">
      <xdr:nvCxnSpPr>
        <xdr:cNvPr id="771" name="直線コネクタ 770"/>
        <xdr:cNvCxnSpPr/>
      </xdr:nvCxnSpPr>
      <xdr:spPr>
        <a:xfrm flipV="1">
          <a:off x="12814300" y="14337030"/>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119142</xdr:rowOff>
    </xdr:from>
    <xdr:ext cx="405111" cy="259045"/>
    <xdr:sp macro="" textlink="">
      <xdr:nvSpPr>
        <xdr:cNvPr id="772" name="n_1aveValue【消防施設】&#10;有形固定資産減価償却率"/>
        <xdr:cNvSpPr txBox="1"/>
      </xdr:nvSpPr>
      <xdr:spPr>
        <a:xfrm>
          <a:off x="152660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57421</xdr:rowOff>
    </xdr:from>
    <xdr:ext cx="405111" cy="259045"/>
    <xdr:sp macro="" textlink="">
      <xdr:nvSpPr>
        <xdr:cNvPr id="773" name="n_2aveValue【消防施設】&#10;有形固定資産減価償却率"/>
        <xdr:cNvSpPr txBox="1"/>
      </xdr:nvSpPr>
      <xdr:spPr>
        <a:xfrm>
          <a:off x="14389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18559</xdr:rowOff>
    </xdr:from>
    <xdr:ext cx="405111" cy="259045"/>
    <xdr:sp macro="" textlink="">
      <xdr:nvSpPr>
        <xdr:cNvPr id="774" name="n_3aveValue【消防施設】&#10;有形固定資産減価償却率"/>
        <xdr:cNvSpPr txBox="1"/>
      </xdr:nvSpPr>
      <xdr:spPr>
        <a:xfrm>
          <a:off x="13500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139716</xdr:rowOff>
    </xdr:from>
    <xdr:ext cx="405111" cy="259045"/>
    <xdr:sp macro="" textlink="">
      <xdr:nvSpPr>
        <xdr:cNvPr id="775" name="n_4aveValue【消防施設】&#10;有形固定資産減価償却率"/>
        <xdr:cNvSpPr txBox="1"/>
      </xdr:nvSpPr>
      <xdr:spPr>
        <a:xfrm>
          <a:off x="12611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38879</xdr:rowOff>
    </xdr:from>
    <xdr:ext cx="405111" cy="259045"/>
    <xdr:sp macro="" textlink="">
      <xdr:nvSpPr>
        <xdr:cNvPr id="776" name="n_1mainValue【消防施設】&#10;有形固定資産減価償却率"/>
        <xdr:cNvSpPr txBox="1"/>
      </xdr:nvSpPr>
      <xdr:spPr>
        <a:xfrm>
          <a:off x="15266044" y="144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16019</xdr:rowOff>
    </xdr:from>
    <xdr:ext cx="405111" cy="259045"/>
    <xdr:sp macro="" textlink="">
      <xdr:nvSpPr>
        <xdr:cNvPr id="777" name="n_2mainValue【消防施設】&#10;有形固定資産減価償却率"/>
        <xdr:cNvSpPr txBox="1"/>
      </xdr:nvSpPr>
      <xdr:spPr>
        <a:xfrm>
          <a:off x="14389744" y="1458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78" name="n_3main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77740</xdr:rowOff>
    </xdr:from>
    <xdr:ext cx="405111" cy="259045"/>
    <xdr:sp macro="" textlink="">
      <xdr:nvSpPr>
        <xdr:cNvPr id="779" name="n_4mainValue【消防施設】&#10;有形固定資産減価償却率"/>
        <xdr:cNvSpPr txBox="1"/>
      </xdr:nvSpPr>
      <xdr:spPr>
        <a:xfrm>
          <a:off x="12611744" y="1447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106680</xdr:rowOff>
    </xdr:from>
    <xdr:to>
      <xdr:col>116</xdr:col>
      <xdr:colOff>62864</xdr:colOff>
      <xdr:row>85</xdr:row>
      <xdr:rowOff>148589</xdr:rowOff>
    </xdr:to>
    <xdr:cxnSp macro="">
      <xdr:nvCxnSpPr>
        <xdr:cNvPr id="803" name="直線コネクタ 802"/>
        <xdr:cNvCxnSpPr/>
      </xdr:nvCxnSpPr>
      <xdr:spPr>
        <a:xfrm flipV="1">
          <a:off x="22160864" y="13308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804"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805" name="直線コネクタ 804"/>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53357</xdr:rowOff>
    </xdr:from>
    <xdr:ext cx="469744" cy="259045"/>
    <xdr:sp macro="" textlink="">
      <xdr:nvSpPr>
        <xdr:cNvPr id="806" name="【消防施設】&#10;一人当たり面積最大値テキスト"/>
        <xdr:cNvSpPr txBox="1"/>
      </xdr:nvSpPr>
      <xdr:spPr>
        <a:xfrm>
          <a:off x="22199600" y="1308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106680</xdr:rowOff>
    </xdr:from>
    <xdr:to>
      <xdr:col>116</xdr:col>
      <xdr:colOff>152400</xdr:colOff>
      <xdr:row>77</xdr:row>
      <xdr:rowOff>106680</xdr:rowOff>
    </xdr:to>
    <xdr:cxnSp macro="">
      <xdr:nvCxnSpPr>
        <xdr:cNvPr id="807" name="直線コネクタ 806"/>
        <xdr:cNvCxnSpPr/>
      </xdr:nvCxnSpPr>
      <xdr:spPr>
        <a:xfrm>
          <a:off x="22072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109238</xdr:rowOff>
    </xdr:from>
    <xdr:ext cx="469744" cy="259045"/>
    <xdr:sp macro="" textlink="">
      <xdr:nvSpPr>
        <xdr:cNvPr id="808" name="【消防施設】&#10;一人当たり面積平均値テキスト"/>
        <xdr:cNvSpPr txBox="1"/>
      </xdr:nvSpPr>
      <xdr:spPr>
        <a:xfrm>
          <a:off x="22199600" y="13996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86361</xdr:rowOff>
    </xdr:from>
    <xdr:to>
      <xdr:col>116</xdr:col>
      <xdr:colOff>114300</xdr:colOff>
      <xdr:row>83</xdr:row>
      <xdr:rowOff>16511</xdr:rowOff>
    </xdr:to>
    <xdr:sp macro="" textlink="">
      <xdr:nvSpPr>
        <xdr:cNvPr id="809" name="フローチャート: 判断 808"/>
        <xdr:cNvSpPr/>
      </xdr:nvSpPr>
      <xdr:spPr>
        <a:xfrm>
          <a:off x="22110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810" name="フローチャート: 判断 809"/>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120650</xdr:rowOff>
    </xdr:from>
    <xdr:to>
      <xdr:col>107</xdr:col>
      <xdr:colOff>101600</xdr:colOff>
      <xdr:row>83</xdr:row>
      <xdr:rowOff>50800</xdr:rowOff>
    </xdr:to>
    <xdr:sp macro="" textlink="">
      <xdr:nvSpPr>
        <xdr:cNvPr id="811" name="フローチャート: 判断 810"/>
        <xdr:cNvSpPr/>
      </xdr:nvSpPr>
      <xdr:spPr>
        <a:xfrm>
          <a:off x="20383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120650</xdr:rowOff>
    </xdr:from>
    <xdr:to>
      <xdr:col>102</xdr:col>
      <xdr:colOff>165100</xdr:colOff>
      <xdr:row>83</xdr:row>
      <xdr:rowOff>50800</xdr:rowOff>
    </xdr:to>
    <xdr:sp macro="" textlink="">
      <xdr:nvSpPr>
        <xdr:cNvPr id="812" name="フローチャート: 判断 811"/>
        <xdr:cNvSpPr/>
      </xdr:nvSpPr>
      <xdr:spPr>
        <a:xfrm>
          <a:off x="19494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151130</xdr:rowOff>
    </xdr:from>
    <xdr:to>
      <xdr:col>98</xdr:col>
      <xdr:colOff>38100</xdr:colOff>
      <xdr:row>83</xdr:row>
      <xdr:rowOff>81280</xdr:rowOff>
    </xdr:to>
    <xdr:sp macro="" textlink="">
      <xdr:nvSpPr>
        <xdr:cNvPr id="813" name="フローチャート: 判断 812"/>
        <xdr:cNvSpPr/>
      </xdr:nvSpPr>
      <xdr:spPr>
        <a:xfrm>
          <a:off x="18605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19" name="楕円 818"/>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80027</xdr:rowOff>
    </xdr:from>
    <xdr:ext cx="469744" cy="259045"/>
    <xdr:sp macro="" textlink="">
      <xdr:nvSpPr>
        <xdr:cNvPr id="820" name="【消防施設】&#10;一人当たり面積該当値テキスト"/>
        <xdr:cNvSpPr txBox="1"/>
      </xdr:nvSpPr>
      <xdr:spPr>
        <a:xfrm>
          <a:off x="22199600"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116839</xdr:rowOff>
    </xdr:from>
    <xdr:to>
      <xdr:col>112</xdr:col>
      <xdr:colOff>38100</xdr:colOff>
      <xdr:row>83</xdr:row>
      <xdr:rowOff>46989</xdr:rowOff>
    </xdr:to>
    <xdr:sp macro="" textlink="">
      <xdr:nvSpPr>
        <xdr:cNvPr id="821" name="楕円 820"/>
        <xdr:cNvSpPr/>
      </xdr:nvSpPr>
      <xdr:spPr>
        <a:xfrm>
          <a:off x="21272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167639</xdr:rowOff>
    </xdr:to>
    <xdr:cxnSp macro="">
      <xdr:nvCxnSpPr>
        <xdr:cNvPr id="822" name="直線コネクタ 821"/>
        <xdr:cNvCxnSpPr/>
      </xdr:nvCxnSpPr>
      <xdr:spPr>
        <a:xfrm flipV="1">
          <a:off x="21323300" y="142113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132080</xdr:rowOff>
    </xdr:from>
    <xdr:to>
      <xdr:col>107</xdr:col>
      <xdr:colOff>101600</xdr:colOff>
      <xdr:row>83</xdr:row>
      <xdr:rowOff>62230</xdr:rowOff>
    </xdr:to>
    <xdr:sp macro="" textlink="">
      <xdr:nvSpPr>
        <xdr:cNvPr id="823" name="楕円 822"/>
        <xdr:cNvSpPr/>
      </xdr:nvSpPr>
      <xdr:spPr>
        <a:xfrm>
          <a:off x="20383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167639</xdr:rowOff>
    </xdr:from>
    <xdr:to>
      <xdr:col>111</xdr:col>
      <xdr:colOff>177800</xdr:colOff>
      <xdr:row>83</xdr:row>
      <xdr:rowOff>11430</xdr:rowOff>
    </xdr:to>
    <xdr:cxnSp macro="">
      <xdr:nvCxnSpPr>
        <xdr:cNvPr id="824" name="直線コネクタ 823"/>
        <xdr:cNvCxnSpPr/>
      </xdr:nvCxnSpPr>
      <xdr:spPr>
        <a:xfrm flipV="1">
          <a:off x="20434300" y="14226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825" name="楕円 824"/>
        <xdr:cNvSpPr/>
      </xdr:nvSpPr>
      <xdr:spPr>
        <a:xfrm>
          <a:off x="19494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3811</xdr:rowOff>
    </xdr:from>
    <xdr:to>
      <xdr:col>107</xdr:col>
      <xdr:colOff>50800</xdr:colOff>
      <xdr:row>83</xdr:row>
      <xdr:rowOff>11430</xdr:rowOff>
    </xdr:to>
    <xdr:cxnSp macro="">
      <xdr:nvCxnSpPr>
        <xdr:cNvPr id="826" name="直線コネクタ 825"/>
        <xdr:cNvCxnSpPr/>
      </xdr:nvCxnSpPr>
      <xdr:spPr>
        <a:xfrm>
          <a:off x="19545300" y="14234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147320</xdr:rowOff>
    </xdr:from>
    <xdr:to>
      <xdr:col>98</xdr:col>
      <xdr:colOff>38100</xdr:colOff>
      <xdr:row>83</xdr:row>
      <xdr:rowOff>77470</xdr:rowOff>
    </xdr:to>
    <xdr:sp macro="" textlink="">
      <xdr:nvSpPr>
        <xdr:cNvPr id="827" name="楕円 826"/>
        <xdr:cNvSpPr/>
      </xdr:nvSpPr>
      <xdr:spPr>
        <a:xfrm>
          <a:off x="18605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3811</xdr:rowOff>
    </xdr:from>
    <xdr:to>
      <xdr:col>102</xdr:col>
      <xdr:colOff>114300</xdr:colOff>
      <xdr:row>83</xdr:row>
      <xdr:rowOff>26670</xdr:rowOff>
    </xdr:to>
    <xdr:cxnSp macro="">
      <xdr:nvCxnSpPr>
        <xdr:cNvPr id="828" name="直線コネクタ 827"/>
        <xdr:cNvCxnSpPr/>
      </xdr:nvCxnSpPr>
      <xdr:spPr>
        <a:xfrm flipV="1">
          <a:off x="18656300" y="14234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29" name="n_1ave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67327</xdr:rowOff>
    </xdr:from>
    <xdr:ext cx="469744" cy="259045"/>
    <xdr:sp macro="" textlink="">
      <xdr:nvSpPr>
        <xdr:cNvPr id="830" name="n_2aveValue【消防施設】&#10;一人当たり面積"/>
        <xdr:cNvSpPr txBox="1"/>
      </xdr:nvSpPr>
      <xdr:spPr>
        <a:xfrm>
          <a:off x="20199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67327</xdr:rowOff>
    </xdr:from>
    <xdr:ext cx="469744" cy="259045"/>
    <xdr:sp macro="" textlink="">
      <xdr:nvSpPr>
        <xdr:cNvPr id="831" name="n_3aveValue【消防施設】&#10;一人当たり面積"/>
        <xdr:cNvSpPr txBox="1"/>
      </xdr:nvSpPr>
      <xdr:spPr>
        <a:xfrm>
          <a:off x="19310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72407</xdr:rowOff>
    </xdr:from>
    <xdr:ext cx="469744" cy="259045"/>
    <xdr:sp macro="" textlink="">
      <xdr:nvSpPr>
        <xdr:cNvPr id="832" name="n_4aveValue【消防施設】&#10;一人当たり面積"/>
        <xdr:cNvSpPr txBox="1"/>
      </xdr:nvSpPr>
      <xdr:spPr>
        <a:xfrm>
          <a:off x="1842142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38116</xdr:rowOff>
    </xdr:from>
    <xdr:ext cx="469744" cy="259045"/>
    <xdr:sp macro="" textlink="">
      <xdr:nvSpPr>
        <xdr:cNvPr id="833" name="n_1mainValue【消防施設】&#10;一人当たり面積"/>
        <xdr:cNvSpPr txBox="1"/>
      </xdr:nvSpPr>
      <xdr:spPr>
        <a:xfrm>
          <a:off x="21075727" y="1426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53357</xdr:rowOff>
    </xdr:from>
    <xdr:ext cx="469744" cy="259045"/>
    <xdr:sp macro="" textlink="">
      <xdr:nvSpPr>
        <xdr:cNvPr id="834" name="n_2mainValue【消防施設】&#10;一人当たり面積"/>
        <xdr:cNvSpPr txBox="1"/>
      </xdr:nvSpPr>
      <xdr:spPr>
        <a:xfrm>
          <a:off x="20199427" y="1428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45738</xdr:rowOff>
    </xdr:from>
    <xdr:ext cx="469744" cy="259045"/>
    <xdr:sp macro="" textlink="">
      <xdr:nvSpPr>
        <xdr:cNvPr id="835" name="n_3mainValue【消防施設】&#10;一人当たり面積"/>
        <xdr:cNvSpPr txBox="1"/>
      </xdr:nvSpPr>
      <xdr:spPr>
        <a:xfrm>
          <a:off x="19310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836" name="n_4mainValue【消防施設】&#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154577</xdr:rowOff>
    </xdr:to>
    <xdr:cxnSp macro="">
      <xdr:nvCxnSpPr>
        <xdr:cNvPr id="862" name="直線コネクタ 861"/>
        <xdr:cNvCxnSpPr/>
      </xdr:nvCxnSpPr>
      <xdr:spPr>
        <a:xfrm flipV="1">
          <a:off x="16318864"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158404</xdr:rowOff>
    </xdr:from>
    <xdr:ext cx="405111" cy="259045"/>
    <xdr:sp macro="" textlink="">
      <xdr:nvSpPr>
        <xdr:cNvPr id="863" name="【庁舎】&#10;有形固定資産減価償却率最小値テキスト"/>
        <xdr:cNvSpPr txBox="1"/>
      </xdr:nvSpPr>
      <xdr:spPr>
        <a:xfrm>
          <a:off x="16357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154577</xdr:rowOff>
    </xdr:from>
    <xdr:to>
      <xdr:col>86</xdr:col>
      <xdr:colOff>25400</xdr:colOff>
      <xdr:row>108</xdr:row>
      <xdr:rowOff>154577</xdr:rowOff>
    </xdr:to>
    <xdr:cxnSp macro="">
      <xdr:nvCxnSpPr>
        <xdr:cNvPr id="864" name="直線コネクタ 863"/>
        <xdr:cNvCxnSpPr/>
      </xdr:nvCxnSpPr>
      <xdr:spPr>
        <a:xfrm>
          <a:off x="16230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5"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6" name="直線コネクタ 86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84200</xdr:rowOff>
    </xdr:from>
    <xdr:ext cx="405111" cy="259045"/>
    <xdr:sp macro="" textlink="">
      <xdr:nvSpPr>
        <xdr:cNvPr id="867" name="【庁舎】&#10;有形固定資産減価償却率平均値テキスト"/>
        <xdr:cNvSpPr txBox="1"/>
      </xdr:nvSpPr>
      <xdr:spPr>
        <a:xfrm>
          <a:off x="16357600" y="1774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61323</xdr:rowOff>
    </xdr:from>
    <xdr:to>
      <xdr:col>85</xdr:col>
      <xdr:colOff>177800</xdr:colOff>
      <xdr:row>104</xdr:row>
      <xdr:rowOff>162923</xdr:rowOff>
    </xdr:to>
    <xdr:sp macro="" textlink="">
      <xdr:nvSpPr>
        <xdr:cNvPr id="868" name="フローチャート: 判断 867"/>
        <xdr:cNvSpPr/>
      </xdr:nvSpPr>
      <xdr:spPr>
        <a:xfrm>
          <a:off x="162687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9" name="フローチャート: 判断 868"/>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70" name="フローチャート: 判断 869"/>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871" name="フローチャート: 判断 870"/>
        <xdr:cNvSpPr/>
      </xdr:nvSpPr>
      <xdr:spPr>
        <a:xfrm>
          <a:off x="13652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72752</xdr:rowOff>
    </xdr:from>
    <xdr:to>
      <xdr:col>67</xdr:col>
      <xdr:colOff>101600</xdr:colOff>
      <xdr:row>105</xdr:row>
      <xdr:rowOff>2902</xdr:rowOff>
    </xdr:to>
    <xdr:sp macro="" textlink="">
      <xdr:nvSpPr>
        <xdr:cNvPr id="872" name="フローチャート: 判断 871"/>
        <xdr:cNvSpPr/>
      </xdr:nvSpPr>
      <xdr:spPr>
        <a:xfrm>
          <a:off x="12763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98879</xdr:rowOff>
    </xdr:from>
    <xdr:to>
      <xdr:col>85</xdr:col>
      <xdr:colOff>177800</xdr:colOff>
      <xdr:row>108</xdr:row>
      <xdr:rowOff>29029</xdr:rowOff>
    </xdr:to>
    <xdr:sp macro="" textlink="">
      <xdr:nvSpPr>
        <xdr:cNvPr id="878" name="楕円 877"/>
        <xdr:cNvSpPr/>
      </xdr:nvSpPr>
      <xdr:spPr>
        <a:xfrm>
          <a:off x="16268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77306</xdr:rowOff>
    </xdr:from>
    <xdr:ext cx="405111" cy="259045"/>
    <xdr:sp macro="" textlink="">
      <xdr:nvSpPr>
        <xdr:cNvPr id="879" name="【庁舎】&#10;有形固定資産減価償却率該当値テキスト"/>
        <xdr:cNvSpPr txBox="1"/>
      </xdr:nvSpPr>
      <xdr:spPr>
        <a:xfrm>
          <a:off x="16357600"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66221</xdr:rowOff>
    </xdr:from>
    <xdr:to>
      <xdr:col>81</xdr:col>
      <xdr:colOff>101600</xdr:colOff>
      <xdr:row>107</xdr:row>
      <xdr:rowOff>167821</xdr:rowOff>
    </xdr:to>
    <xdr:sp macro="" textlink="">
      <xdr:nvSpPr>
        <xdr:cNvPr id="880" name="楕円 879"/>
        <xdr:cNvSpPr/>
      </xdr:nvSpPr>
      <xdr:spPr>
        <a:xfrm>
          <a:off x="15430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117021</xdr:rowOff>
    </xdr:from>
    <xdr:to>
      <xdr:col>85</xdr:col>
      <xdr:colOff>127000</xdr:colOff>
      <xdr:row>107</xdr:row>
      <xdr:rowOff>149679</xdr:rowOff>
    </xdr:to>
    <xdr:cxnSp macro="">
      <xdr:nvCxnSpPr>
        <xdr:cNvPr id="881" name="直線コネクタ 880"/>
        <xdr:cNvCxnSpPr/>
      </xdr:nvCxnSpPr>
      <xdr:spPr>
        <a:xfrm>
          <a:off x="15481300" y="184621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95613</xdr:rowOff>
    </xdr:from>
    <xdr:to>
      <xdr:col>76</xdr:col>
      <xdr:colOff>165100</xdr:colOff>
      <xdr:row>107</xdr:row>
      <xdr:rowOff>25763</xdr:rowOff>
    </xdr:to>
    <xdr:sp macro="" textlink="">
      <xdr:nvSpPr>
        <xdr:cNvPr id="882" name="楕円 881"/>
        <xdr:cNvSpPr/>
      </xdr:nvSpPr>
      <xdr:spPr>
        <a:xfrm>
          <a:off x="14541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146413</xdr:rowOff>
    </xdr:from>
    <xdr:to>
      <xdr:col>81</xdr:col>
      <xdr:colOff>50800</xdr:colOff>
      <xdr:row>107</xdr:row>
      <xdr:rowOff>117021</xdr:rowOff>
    </xdr:to>
    <xdr:cxnSp macro="">
      <xdr:nvCxnSpPr>
        <xdr:cNvPr id="883" name="直線コネクタ 882"/>
        <xdr:cNvCxnSpPr/>
      </xdr:nvCxnSpPr>
      <xdr:spPr>
        <a:xfrm>
          <a:off x="14592300" y="18320113"/>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56424</xdr:rowOff>
    </xdr:from>
    <xdr:to>
      <xdr:col>72</xdr:col>
      <xdr:colOff>38100</xdr:colOff>
      <xdr:row>106</xdr:row>
      <xdr:rowOff>158024</xdr:rowOff>
    </xdr:to>
    <xdr:sp macro="" textlink="">
      <xdr:nvSpPr>
        <xdr:cNvPr id="884" name="楕円 883"/>
        <xdr:cNvSpPr/>
      </xdr:nvSpPr>
      <xdr:spPr>
        <a:xfrm>
          <a:off x="13652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107224</xdr:rowOff>
    </xdr:from>
    <xdr:to>
      <xdr:col>76</xdr:col>
      <xdr:colOff>114300</xdr:colOff>
      <xdr:row>106</xdr:row>
      <xdr:rowOff>146413</xdr:rowOff>
    </xdr:to>
    <xdr:cxnSp macro="">
      <xdr:nvCxnSpPr>
        <xdr:cNvPr id="885" name="直線コネクタ 884"/>
        <xdr:cNvCxnSpPr/>
      </xdr:nvCxnSpPr>
      <xdr:spPr>
        <a:xfrm>
          <a:off x="13703300" y="1828092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xdr:rowOff>
    </xdr:from>
    <xdr:to>
      <xdr:col>67</xdr:col>
      <xdr:colOff>101600</xdr:colOff>
      <xdr:row>106</xdr:row>
      <xdr:rowOff>115570</xdr:rowOff>
    </xdr:to>
    <xdr:sp macro="" textlink="">
      <xdr:nvSpPr>
        <xdr:cNvPr id="886" name="楕円 885"/>
        <xdr:cNvSpPr/>
      </xdr:nvSpPr>
      <xdr:spPr>
        <a:xfrm>
          <a:off x="1276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64770</xdr:rowOff>
    </xdr:from>
    <xdr:to>
      <xdr:col>71</xdr:col>
      <xdr:colOff>177800</xdr:colOff>
      <xdr:row>106</xdr:row>
      <xdr:rowOff>107224</xdr:rowOff>
    </xdr:to>
    <xdr:cxnSp macro="">
      <xdr:nvCxnSpPr>
        <xdr:cNvPr id="887" name="直線コネクタ 886"/>
        <xdr:cNvCxnSpPr/>
      </xdr:nvCxnSpPr>
      <xdr:spPr>
        <a:xfrm>
          <a:off x="12814300" y="1823847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88"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889" name="n_2aveValue【庁舎】&#10;有形固定資産減価償却率"/>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50454</xdr:rowOff>
    </xdr:from>
    <xdr:ext cx="405111" cy="259045"/>
    <xdr:sp macro="" textlink="">
      <xdr:nvSpPr>
        <xdr:cNvPr id="890" name="n_3aveValue【庁舎】&#10;有形固定資産減価償却率"/>
        <xdr:cNvSpPr txBox="1"/>
      </xdr:nvSpPr>
      <xdr:spPr>
        <a:xfrm>
          <a:off x="13500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19429</xdr:rowOff>
    </xdr:from>
    <xdr:ext cx="405111" cy="259045"/>
    <xdr:sp macro="" textlink="">
      <xdr:nvSpPr>
        <xdr:cNvPr id="891" name="n_4aveValue【庁舎】&#10;有形固定資産減価償却率"/>
        <xdr:cNvSpPr txBox="1"/>
      </xdr:nvSpPr>
      <xdr:spPr>
        <a:xfrm>
          <a:off x="12611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158948</xdr:rowOff>
    </xdr:from>
    <xdr:ext cx="405111" cy="259045"/>
    <xdr:sp macro="" textlink="">
      <xdr:nvSpPr>
        <xdr:cNvPr id="892" name="n_1mainValue【庁舎】&#10;有形固定資産減価償却率"/>
        <xdr:cNvSpPr txBox="1"/>
      </xdr:nvSpPr>
      <xdr:spPr>
        <a:xfrm>
          <a:off x="152660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16890</xdr:rowOff>
    </xdr:from>
    <xdr:ext cx="405111" cy="259045"/>
    <xdr:sp macro="" textlink="">
      <xdr:nvSpPr>
        <xdr:cNvPr id="893" name="n_2mainValue【庁舎】&#10;有形固定資産減価償却率"/>
        <xdr:cNvSpPr txBox="1"/>
      </xdr:nvSpPr>
      <xdr:spPr>
        <a:xfrm>
          <a:off x="14389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149151</xdr:rowOff>
    </xdr:from>
    <xdr:ext cx="405111" cy="259045"/>
    <xdr:sp macro="" textlink="">
      <xdr:nvSpPr>
        <xdr:cNvPr id="894" name="n_3mainValue【庁舎】&#10;有形固定資産減価償却率"/>
        <xdr:cNvSpPr txBox="1"/>
      </xdr:nvSpPr>
      <xdr:spPr>
        <a:xfrm>
          <a:off x="13500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106697</xdr:rowOff>
    </xdr:from>
    <xdr:ext cx="405111" cy="259045"/>
    <xdr:sp macro="" textlink="">
      <xdr:nvSpPr>
        <xdr:cNvPr id="895" name="n_4mainValue【庁舎】&#10;有形固定資産減価償却率"/>
        <xdr:cNvSpPr txBox="1"/>
      </xdr:nvSpPr>
      <xdr:spPr>
        <a:xfrm>
          <a:off x="12611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6" name="テキスト ボックス 90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163830</xdr:rowOff>
    </xdr:to>
    <xdr:cxnSp macro="">
      <xdr:nvCxnSpPr>
        <xdr:cNvPr id="920" name="直線コネクタ 919"/>
        <xdr:cNvCxnSpPr/>
      </xdr:nvCxnSpPr>
      <xdr:spPr>
        <a:xfrm flipV="1">
          <a:off x="22160864" y="17038320"/>
          <a:ext cx="0" cy="164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167657</xdr:rowOff>
    </xdr:from>
    <xdr:ext cx="469744" cy="259045"/>
    <xdr:sp macro="" textlink="">
      <xdr:nvSpPr>
        <xdr:cNvPr id="921" name="【庁舎】&#10;一人当たり面積最小値テキスト"/>
        <xdr:cNvSpPr txBox="1"/>
      </xdr:nvSpPr>
      <xdr:spPr>
        <a:xfrm>
          <a:off x="221996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163830</xdr:rowOff>
    </xdr:from>
    <xdr:to>
      <xdr:col>116</xdr:col>
      <xdr:colOff>152400</xdr:colOff>
      <xdr:row>108</xdr:row>
      <xdr:rowOff>163830</xdr:rowOff>
    </xdr:to>
    <xdr:cxnSp macro="">
      <xdr:nvCxnSpPr>
        <xdr:cNvPr id="922" name="直線コネクタ 921"/>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923"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924" name="直線コネクタ 923"/>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129557</xdr:rowOff>
    </xdr:from>
    <xdr:ext cx="469744" cy="259045"/>
    <xdr:sp macro="" textlink="">
      <xdr:nvSpPr>
        <xdr:cNvPr id="925" name="【庁舎】&#10;一人当たり面積平均値テキスト"/>
        <xdr:cNvSpPr txBox="1"/>
      </xdr:nvSpPr>
      <xdr:spPr>
        <a:xfrm>
          <a:off x="22199600" y="1778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926" name="フローチャート: 判断 925"/>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97789</xdr:rowOff>
    </xdr:from>
    <xdr:to>
      <xdr:col>112</xdr:col>
      <xdr:colOff>38100</xdr:colOff>
      <xdr:row>105</xdr:row>
      <xdr:rowOff>27939</xdr:rowOff>
    </xdr:to>
    <xdr:sp macro="" textlink="">
      <xdr:nvSpPr>
        <xdr:cNvPr id="927" name="フローチャート: 判断 926"/>
        <xdr:cNvSpPr/>
      </xdr:nvSpPr>
      <xdr:spPr>
        <a:xfrm>
          <a:off x="2127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28" name="フローチャート: 判断 927"/>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29" name="フローチャート: 判断 928"/>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97789</xdr:rowOff>
    </xdr:from>
    <xdr:to>
      <xdr:col>98</xdr:col>
      <xdr:colOff>38100</xdr:colOff>
      <xdr:row>106</xdr:row>
      <xdr:rowOff>27939</xdr:rowOff>
    </xdr:to>
    <xdr:sp macro="" textlink="">
      <xdr:nvSpPr>
        <xdr:cNvPr id="930" name="フローチャート: 判断 929"/>
        <xdr:cNvSpPr/>
      </xdr:nvSpPr>
      <xdr:spPr>
        <a:xfrm>
          <a:off x="18605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170180</xdr:rowOff>
    </xdr:from>
    <xdr:to>
      <xdr:col>116</xdr:col>
      <xdr:colOff>114300</xdr:colOff>
      <xdr:row>103</xdr:row>
      <xdr:rowOff>100330</xdr:rowOff>
    </xdr:to>
    <xdr:sp macro="" textlink="">
      <xdr:nvSpPr>
        <xdr:cNvPr id="936" name="楕円 935"/>
        <xdr:cNvSpPr/>
      </xdr:nvSpPr>
      <xdr:spPr>
        <a:xfrm>
          <a:off x="22110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21607</xdr:rowOff>
    </xdr:from>
    <xdr:ext cx="469744" cy="259045"/>
    <xdr:sp macro="" textlink="">
      <xdr:nvSpPr>
        <xdr:cNvPr id="937" name="【庁舎】&#10;一人当たり面積該当値テキスト"/>
        <xdr:cNvSpPr txBox="1"/>
      </xdr:nvSpPr>
      <xdr:spPr>
        <a:xfrm>
          <a:off x="22199600"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29211</xdr:rowOff>
    </xdr:from>
    <xdr:to>
      <xdr:col>112</xdr:col>
      <xdr:colOff>38100</xdr:colOff>
      <xdr:row>103</xdr:row>
      <xdr:rowOff>130811</xdr:rowOff>
    </xdr:to>
    <xdr:sp macro="" textlink="">
      <xdr:nvSpPr>
        <xdr:cNvPr id="938" name="楕円 937"/>
        <xdr:cNvSpPr/>
      </xdr:nvSpPr>
      <xdr:spPr>
        <a:xfrm>
          <a:off x="21272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49530</xdr:rowOff>
    </xdr:from>
    <xdr:to>
      <xdr:col>116</xdr:col>
      <xdr:colOff>63500</xdr:colOff>
      <xdr:row>103</xdr:row>
      <xdr:rowOff>80011</xdr:rowOff>
    </xdr:to>
    <xdr:cxnSp macro="">
      <xdr:nvCxnSpPr>
        <xdr:cNvPr id="939" name="直線コネクタ 938"/>
        <xdr:cNvCxnSpPr/>
      </xdr:nvCxnSpPr>
      <xdr:spPr>
        <a:xfrm flipV="1">
          <a:off x="21323300" y="177088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21589</xdr:rowOff>
    </xdr:from>
    <xdr:to>
      <xdr:col>107</xdr:col>
      <xdr:colOff>101600</xdr:colOff>
      <xdr:row>103</xdr:row>
      <xdr:rowOff>123189</xdr:rowOff>
    </xdr:to>
    <xdr:sp macro="" textlink="">
      <xdr:nvSpPr>
        <xdr:cNvPr id="940" name="楕円 939"/>
        <xdr:cNvSpPr/>
      </xdr:nvSpPr>
      <xdr:spPr>
        <a:xfrm>
          <a:off x="20383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72389</xdr:rowOff>
    </xdr:from>
    <xdr:to>
      <xdr:col>111</xdr:col>
      <xdr:colOff>177800</xdr:colOff>
      <xdr:row>103</xdr:row>
      <xdr:rowOff>80011</xdr:rowOff>
    </xdr:to>
    <xdr:cxnSp macro="">
      <xdr:nvCxnSpPr>
        <xdr:cNvPr id="941" name="直線コネクタ 940"/>
        <xdr:cNvCxnSpPr/>
      </xdr:nvCxnSpPr>
      <xdr:spPr>
        <a:xfrm>
          <a:off x="20434300" y="17731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40639</xdr:rowOff>
    </xdr:from>
    <xdr:to>
      <xdr:col>102</xdr:col>
      <xdr:colOff>165100</xdr:colOff>
      <xdr:row>103</xdr:row>
      <xdr:rowOff>142239</xdr:rowOff>
    </xdr:to>
    <xdr:sp macro="" textlink="">
      <xdr:nvSpPr>
        <xdr:cNvPr id="942" name="楕円 941"/>
        <xdr:cNvSpPr/>
      </xdr:nvSpPr>
      <xdr:spPr>
        <a:xfrm>
          <a:off x="19494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72389</xdr:rowOff>
    </xdr:from>
    <xdr:to>
      <xdr:col>107</xdr:col>
      <xdr:colOff>50800</xdr:colOff>
      <xdr:row>103</xdr:row>
      <xdr:rowOff>91439</xdr:rowOff>
    </xdr:to>
    <xdr:cxnSp macro="">
      <xdr:nvCxnSpPr>
        <xdr:cNvPr id="943" name="直線コネクタ 942"/>
        <xdr:cNvCxnSpPr/>
      </xdr:nvCxnSpPr>
      <xdr:spPr>
        <a:xfrm flipV="1">
          <a:off x="19545300" y="177317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63500</xdr:rowOff>
    </xdr:from>
    <xdr:to>
      <xdr:col>98</xdr:col>
      <xdr:colOff>38100</xdr:colOff>
      <xdr:row>103</xdr:row>
      <xdr:rowOff>165100</xdr:rowOff>
    </xdr:to>
    <xdr:sp macro="" textlink="">
      <xdr:nvSpPr>
        <xdr:cNvPr id="944" name="楕円 943"/>
        <xdr:cNvSpPr/>
      </xdr:nvSpPr>
      <xdr:spPr>
        <a:xfrm>
          <a:off x="18605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91439</xdr:rowOff>
    </xdr:from>
    <xdr:to>
      <xdr:col>102</xdr:col>
      <xdr:colOff>114300</xdr:colOff>
      <xdr:row>103</xdr:row>
      <xdr:rowOff>114300</xdr:rowOff>
    </xdr:to>
    <xdr:cxnSp macro="">
      <xdr:nvCxnSpPr>
        <xdr:cNvPr id="945" name="直線コネクタ 944"/>
        <xdr:cNvCxnSpPr/>
      </xdr:nvCxnSpPr>
      <xdr:spPr>
        <a:xfrm flipV="1">
          <a:off x="18656300" y="177507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19066</xdr:rowOff>
    </xdr:from>
    <xdr:ext cx="469744" cy="259045"/>
    <xdr:sp macro="" textlink="">
      <xdr:nvSpPr>
        <xdr:cNvPr id="946" name="n_1aveValue【庁舎】&#10;一人当たり面積"/>
        <xdr:cNvSpPr txBox="1"/>
      </xdr:nvSpPr>
      <xdr:spPr>
        <a:xfrm>
          <a:off x="21075727" y="180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947" name="n_2aveValue【庁舎】&#10;一人当たり面積"/>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48" name="n_3aveValue【庁舎】&#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19066</xdr:rowOff>
    </xdr:from>
    <xdr:ext cx="469744" cy="259045"/>
    <xdr:sp macro="" textlink="">
      <xdr:nvSpPr>
        <xdr:cNvPr id="949" name="n_4aveValue【庁舎】&#10;一人当たり面積"/>
        <xdr:cNvSpPr txBox="1"/>
      </xdr:nvSpPr>
      <xdr:spPr>
        <a:xfrm>
          <a:off x="18421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147338</xdr:rowOff>
    </xdr:from>
    <xdr:ext cx="469744" cy="259045"/>
    <xdr:sp macro="" textlink="">
      <xdr:nvSpPr>
        <xdr:cNvPr id="950" name="n_1mainValue【庁舎】&#10;一人当たり面積"/>
        <xdr:cNvSpPr txBox="1"/>
      </xdr:nvSpPr>
      <xdr:spPr>
        <a:xfrm>
          <a:off x="21075727" y="1746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139716</xdr:rowOff>
    </xdr:from>
    <xdr:ext cx="469744" cy="259045"/>
    <xdr:sp macro="" textlink="">
      <xdr:nvSpPr>
        <xdr:cNvPr id="951" name="n_2mainValue【庁舎】&#10;一人当たり面積"/>
        <xdr:cNvSpPr txBox="1"/>
      </xdr:nvSpPr>
      <xdr:spPr>
        <a:xfrm>
          <a:off x="201994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158766</xdr:rowOff>
    </xdr:from>
    <xdr:ext cx="469744" cy="259045"/>
    <xdr:sp macro="" textlink="">
      <xdr:nvSpPr>
        <xdr:cNvPr id="952" name="n_3mainValue【庁舎】&#10;一人当たり面積"/>
        <xdr:cNvSpPr txBox="1"/>
      </xdr:nvSpPr>
      <xdr:spPr>
        <a:xfrm>
          <a:off x="19310427" y="1747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10177</xdr:rowOff>
    </xdr:from>
    <xdr:ext cx="469744" cy="259045"/>
    <xdr:sp macro="" textlink="">
      <xdr:nvSpPr>
        <xdr:cNvPr id="953" name="n_4mainValue【庁舎】&#10;一人当たり面積"/>
        <xdr:cNvSpPr txBox="1"/>
      </xdr:nvSpPr>
      <xdr:spPr>
        <a:xfrm>
          <a:off x="184214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類似団体と比較して特に有形固定資産償却率が高くなっている施設は、「幼稚園・保育所」、「公営住宅」、「図書館」、「消防施設」、「庁舎」である。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「図書館」については、有形固定資産償却率</a:t>
          </a:r>
          <a:r>
            <a:rPr kumimoji="1" lang="en-US" altLang="ja-JP" sz="1100">
              <a:solidFill>
                <a:schemeClr val="dk1"/>
              </a:solidFill>
              <a:effectLst/>
              <a:latin typeface="+mn-lt"/>
              <a:ea typeface="+mn-ea"/>
              <a:cs typeface="+mn-cs"/>
            </a:rPr>
            <a:t>78.2</a:t>
          </a:r>
          <a:r>
            <a:rPr kumimoji="1" lang="ja-JP" altLang="ja-JP" sz="1100">
              <a:solidFill>
                <a:schemeClr val="dk1"/>
              </a:solidFill>
              <a:effectLst/>
              <a:latin typeface="+mn-lt"/>
              <a:ea typeface="+mn-ea"/>
              <a:cs typeface="+mn-cs"/>
            </a:rPr>
            <a:t>％、類似団体と比較しても</a:t>
          </a:r>
          <a:r>
            <a:rPr kumimoji="1" lang="en-US" altLang="ja-JP" sz="1100">
              <a:solidFill>
                <a:schemeClr val="dk1"/>
              </a:solidFill>
              <a:effectLst/>
              <a:latin typeface="+mn-lt"/>
              <a:ea typeface="+mn-ea"/>
              <a:cs typeface="+mn-cs"/>
            </a:rPr>
            <a:t>26.5</a:t>
          </a:r>
          <a:r>
            <a:rPr kumimoji="1" lang="ja-JP" altLang="ja-JP" sz="1100">
              <a:solidFill>
                <a:schemeClr val="dk1"/>
              </a:solidFill>
              <a:effectLst/>
              <a:latin typeface="+mn-lt"/>
              <a:ea typeface="+mn-ea"/>
              <a:cs typeface="+mn-cs"/>
            </a:rPr>
            <a:t>％と高くなっている。また、「消防施設」においては、有形固定資産比率</a:t>
          </a:r>
          <a:r>
            <a:rPr kumimoji="1" lang="en-US" altLang="ja-JP" sz="1100">
              <a:solidFill>
                <a:schemeClr val="dk1"/>
              </a:solidFill>
              <a:effectLst/>
              <a:latin typeface="+mn-lt"/>
              <a:ea typeface="+mn-ea"/>
              <a:cs typeface="+mn-cs"/>
            </a:rPr>
            <a:t>79.5</a:t>
          </a:r>
          <a:r>
            <a:rPr kumimoji="1" lang="ja-JP" altLang="ja-JP" sz="1100">
              <a:solidFill>
                <a:schemeClr val="dk1"/>
              </a:solidFill>
              <a:effectLst/>
              <a:latin typeface="+mn-lt"/>
              <a:ea typeface="+mn-ea"/>
              <a:cs typeface="+mn-cs"/>
            </a:rPr>
            <a:t>％であり、類似団体と比較して</a:t>
          </a:r>
          <a:r>
            <a:rPr kumimoji="1" lang="en-US" altLang="ja-JP" sz="1100">
              <a:solidFill>
                <a:schemeClr val="dk1"/>
              </a:solidFill>
              <a:effectLst/>
              <a:latin typeface="+mn-lt"/>
              <a:ea typeface="+mn-ea"/>
              <a:cs typeface="+mn-cs"/>
            </a:rPr>
            <a:t>19.7</a:t>
          </a:r>
          <a:r>
            <a:rPr kumimoji="1" lang="ja-JP" altLang="ja-JP" sz="1100">
              <a:solidFill>
                <a:schemeClr val="dk1"/>
              </a:solidFill>
              <a:effectLst/>
              <a:latin typeface="+mn-lt"/>
              <a:ea typeface="+mn-ea"/>
              <a:cs typeface="+mn-cs"/>
            </a:rPr>
            <a:t>％と高くなっている。各地区に点在している詰め所などについては、老朽化がかなり進んでいるといえる。「庁舎」においても、有形固定資産比率は</a:t>
          </a:r>
          <a:r>
            <a:rPr kumimoji="1" lang="en-US" altLang="ja-JP" sz="1100">
              <a:solidFill>
                <a:schemeClr val="dk1"/>
              </a:solidFill>
              <a:effectLst/>
              <a:latin typeface="+mn-lt"/>
              <a:ea typeface="+mn-ea"/>
              <a:cs typeface="+mn-cs"/>
            </a:rPr>
            <a:t>86.0</a:t>
          </a:r>
          <a:r>
            <a:rPr kumimoji="1" lang="ja-JP" altLang="ja-JP" sz="1100">
              <a:solidFill>
                <a:schemeClr val="dk1"/>
              </a:solidFill>
              <a:effectLst/>
              <a:latin typeface="+mn-lt"/>
              <a:ea typeface="+mn-ea"/>
              <a:cs typeface="+mn-cs"/>
            </a:rPr>
            <a:t>％であり、類似団体と比較して</a:t>
          </a:r>
          <a:r>
            <a:rPr kumimoji="1" lang="en-US" altLang="ja-JP" sz="1100">
              <a:solidFill>
                <a:schemeClr val="dk1"/>
              </a:solidFill>
              <a:effectLst/>
              <a:latin typeface="+mn-lt"/>
              <a:ea typeface="+mn-ea"/>
              <a:cs typeface="+mn-cs"/>
            </a:rPr>
            <a:t>33.8</a:t>
          </a:r>
          <a:r>
            <a:rPr kumimoji="1" lang="ja-JP" altLang="ja-JP" sz="1100">
              <a:solidFill>
                <a:schemeClr val="dk1"/>
              </a:solidFill>
              <a:effectLst/>
              <a:latin typeface="+mn-lt"/>
              <a:ea typeface="+mn-ea"/>
              <a:cs typeface="+mn-cs"/>
            </a:rPr>
            <a:t>％も高くなっている。「庁舎」においては、平成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年度に耐震改修を完了していることから、使用する上での問題はない。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「道路」においては、長寿命化計画に応じた改修等が行われていることもあり、有形固定資産比率は類似団体と同様の水準となっている。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過疎地域においての統廃合は難しい面もあるが、人口が減少する中において、一人あたりの面積が過大となるようなことのないように留意しつつ、公共施設総合管理計画に基づいた取り組みを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16,056
15,996
299.43
12,701,511
12,233,091
361,963
6,613,454
7,997,906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人口が令和元年度：</a:t>
          </a:r>
          <a:r>
            <a:rPr kumimoji="1" lang="en-US" altLang="ja-JP" sz="1100">
              <a:solidFill>
                <a:schemeClr val="dk1"/>
              </a:solidFill>
              <a:effectLst/>
              <a:latin typeface="+mn-lt"/>
              <a:ea typeface="+mn-ea"/>
              <a:cs typeface="+mn-cs"/>
            </a:rPr>
            <a:t>16,349</a:t>
          </a:r>
          <a:r>
            <a:rPr kumimoji="1" lang="ja-JP" altLang="ja-JP" sz="1100">
              <a:solidFill>
                <a:schemeClr val="dk1"/>
              </a:solidFill>
              <a:effectLst/>
              <a:latin typeface="+mn-lt"/>
              <a:ea typeface="+mn-ea"/>
              <a:cs typeface="+mn-cs"/>
            </a:rPr>
            <a:t>人から令和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16,056</a:t>
          </a:r>
          <a:r>
            <a:rPr kumimoji="1" lang="ja-JP" altLang="ja-JP" sz="1100">
              <a:solidFill>
                <a:schemeClr val="dk1"/>
              </a:solidFill>
              <a:effectLst/>
              <a:latin typeface="+mn-lt"/>
              <a:ea typeface="+mn-ea"/>
              <a:cs typeface="+mn-cs"/>
            </a:rPr>
            <a:t>人へ</a:t>
          </a:r>
          <a:r>
            <a:rPr kumimoji="1" lang="en-US" altLang="ja-JP" sz="1100">
              <a:solidFill>
                <a:schemeClr val="dk1"/>
              </a:solidFill>
              <a:effectLst/>
              <a:latin typeface="+mn-lt"/>
              <a:ea typeface="+mn-ea"/>
              <a:cs typeface="+mn-cs"/>
            </a:rPr>
            <a:t>293</a:t>
          </a:r>
          <a:r>
            <a:rPr kumimoji="1" lang="ja-JP" altLang="ja-JP" sz="1100">
              <a:solidFill>
                <a:schemeClr val="dk1"/>
              </a:solidFill>
              <a:effectLst/>
              <a:latin typeface="+mn-lt"/>
              <a:ea typeface="+mn-ea"/>
              <a:cs typeface="+mn-cs"/>
            </a:rPr>
            <a:t>人減少（対前年度比：▲</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％）したこと、高齢化率が全国平均を上回る</a:t>
          </a:r>
          <a:r>
            <a:rPr kumimoji="1" lang="en-US" altLang="ja-JP" sz="1100">
              <a:solidFill>
                <a:schemeClr val="dk1"/>
              </a:solidFill>
              <a:effectLst/>
              <a:latin typeface="+mn-lt"/>
              <a:ea typeface="+mn-ea"/>
              <a:cs typeface="+mn-cs"/>
            </a:rPr>
            <a:t>40.3</a:t>
          </a:r>
          <a:r>
            <a:rPr kumimoji="1" lang="ja-JP" altLang="ja-JP" sz="1100">
              <a:solidFill>
                <a:schemeClr val="dk1"/>
              </a:solidFill>
              <a:effectLst/>
              <a:latin typeface="+mn-lt"/>
              <a:ea typeface="+mn-ea"/>
              <a:cs typeface="+mn-cs"/>
            </a:rPr>
            <a:t>％（前年度：</a:t>
          </a:r>
          <a:r>
            <a:rPr kumimoji="1" lang="en-US" altLang="ja-JP" sz="1100">
              <a:solidFill>
                <a:schemeClr val="dk1"/>
              </a:solidFill>
              <a:effectLst/>
              <a:latin typeface="+mn-lt"/>
              <a:ea typeface="+mn-ea"/>
              <a:cs typeface="+mn-cs"/>
            </a:rPr>
            <a:t>39.7</a:t>
          </a:r>
          <a:r>
            <a:rPr kumimoji="1" lang="ja-JP" altLang="ja-JP" sz="1100">
              <a:solidFill>
                <a:schemeClr val="dk1"/>
              </a:solidFill>
              <a:effectLst/>
              <a:latin typeface="+mn-lt"/>
              <a:ea typeface="+mn-ea"/>
              <a:cs typeface="+mn-cs"/>
            </a:rPr>
            <a:t>％）になることに加え、町内に中心となる産業が少ないことから、財政基盤が弱く、類似団体平均</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を大きく下回る</a:t>
          </a:r>
          <a:r>
            <a:rPr kumimoji="1" lang="en-US" altLang="ja-JP" sz="1100">
              <a:solidFill>
                <a:schemeClr val="dk1"/>
              </a:solidFill>
              <a:effectLst/>
              <a:latin typeface="+mn-lt"/>
              <a:ea typeface="+mn-ea"/>
              <a:cs typeface="+mn-cs"/>
            </a:rPr>
            <a:t>0.27</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年間の間でも大幅な税収の増減がない現状である。今後の大幅な増収が見込めない中でも、引き続き町税の徴収事務の強化を図りながら、限られた財源を有効活用することに努める。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68580</xdr:rowOff>
    </xdr:to>
    <xdr:cxnSp macro="">
      <xdr:nvCxnSpPr>
        <xdr:cNvPr id="62" name="直線コネクタ 61"/>
        <xdr:cNvCxnSpPr/>
      </xdr:nvCxnSpPr>
      <xdr:spPr>
        <a:xfrm flipV="1">
          <a:off x="4953000" y="611632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42</xdr:row>
      <xdr:rowOff>170180</xdr:rowOff>
    </xdr:to>
    <xdr:cxnSp macro="">
      <xdr:nvCxnSpPr>
        <xdr:cNvPr id="67" name="直線コネクタ 66"/>
        <xdr:cNvCxnSpPr/>
      </xdr:nvCxnSpPr>
      <xdr:spPr>
        <a:xfrm>
          <a:off x="4114800" y="737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42</xdr:row>
      <xdr:rowOff>170180</xdr:rowOff>
    </xdr:to>
    <xdr:cxnSp macro="">
      <xdr:nvCxnSpPr>
        <xdr:cNvPr id="70" name="直線コネクタ 69"/>
        <xdr:cNvCxnSpPr/>
      </xdr:nvCxnSpPr>
      <xdr:spPr>
        <a:xfrm>
          <a:off x="3225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43</xdr:row>
      <xdr:rowOff>46990</xdr:rowOff>
    </xdr:to>
    <xdr:cxnSp macro="">
      <xdr:nvCxnSpPr>
        <xdr:cNvPr id="73" name="直線コネクタ 72"/>
        <xdr:cNvCxnSpPr/>
      </xdr:nvCxnSpPr>
      <xdr:spPr>
        <a:xfrm flipV="1">
          <a:off x="2336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46990</xdr:rowOff>
    </xdr:to>
    <xdr:cxnSp macro="">
      <xdr:nvCxnSpPr>
        <xdr:cNvPr id="76" name="直線コネクタ 75"/>
        <xdr:cNvCxnSpPr/>
      </xdr:nvCxnSpPr>
      <xdr:spPr>
        <a:xfrm>
          <a:off x="1447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6" name="楕円 85"/>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91457</xdr:rowOff>
    </xdr:from>
    <xdr:ext cx="762000" cy="259045"/>
    <xdr:sp macro="" textlink="">
      <xdr:nvSpPr>
        <xdr:cNvPr id="87" name="財政力該当値テキスト"/>
        <xdr:cNvSpPr txBox="1"/>
      </xdr:nvSpPr>
      <xdr:spPr>
        <a:xfrm>
          <a:off x="5041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8" name="楕円 87"/>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34307</xdr:rowOff>
    </xdr:from>
    <xdr:ext cx="736600" cy="259045"/>
    <xdr:sp macro="" textlink="">
      <xdr:nvSpPr>
        <xdr:cNvPr id="89" name="テキスト ボックス 88"/>
        <xdr:cNvSpPr txBox="1"/>
      </xdr:nvSpPr>
      <xdr:spPr>
        <a:xfrm>
          <a:off x="3733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90" name="楕円 89"/>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34307</xdr:rowOff>
    </xdr:from>
    <xdr:ext cx="762000" cy="259045"/>
    <xdr:sp macro="" textlink="">
      <xdr:nvSpPr>
        <xdr:cNvPr id="91" name="テキスト ボックス 90"/>
        <xdr:cNvSpPr txBox="1"/>
      </xdr:nvSpPr>
      <xdr:spPr>
        <a:xfrm>
          <a:off x="2844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92" name="楕円 91"/>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93" name="テキスト ボックス 92"/>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内子町では例年</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％に近い数字で推移しており、概ね良好な状態であったが、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80.8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主な原因としては令和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年度から導入された会計年度任用職員制度に伴う人件費の増加・防災行政無線の整備や大瀬小学校建設に係る大規模な借入の元金償還が始まったことによる公債費の増加などがあげられる。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％下回っているが、今後も経常経費の削減に努め、財政構造弾力性の確保に努める。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67</xdr:row>
      <xdr:rowOff>71967</xdr:rowOff>
    </xdr:to>
    <xdr:cxnSp macro="">
      <xdr:nvCxnSpPr>
        <xdr:cNvPr id="125" name="直線コネクタ 124"/>
        <xdr:cNvCxnSpPr/>
      </xdr:nvCxnSpPr>
      <xdr:spPr>
        <a:xfrm flipV="1">
          <a:off x="4953000" y="1005501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6"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7" name="直線コネクタ 126"/>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38523</xdr:rowOff>
    </xdr:from>
    <xdr:to>
      <xdr:col>23</xdr:col>
      <xdr:colOff>133350</xdr:colOff>
      <xdr:row>58</xdr:row>
      <xdr:rowOff>110913</xdr:rowOff>
    </xdr:to>
    <xdr:cxnSp macro="">
      <xdr:nvCxnSpPr>
        <xdr:cNvPr id="130" name="直線コネクタ 129"/>
        <xdr:cNvCxnSpPr/>
      </xdr:nvCxnSpPr>
      <xdr:spPr>
        <a:xfrm>
          <a:off x="4114800" y="998262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102464</xdr:rowOff>
    </xdr:from>
    <xdr:ext cx="762000" cy="259045"/>
    <xdr:sp macro="" textlink="">
      <xdr:nvSpPr>
        <xdr:cNvPr id="131" name="財政構造の弾力性平均値テキスト"/>
        <xdr:cNvSpPr txBox="1"/>
      </xdr:nvSpPr>
      <xdr:spPr>
        <a:xfrm>
          <a:off x="5041900" y="1073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32" name="フローチャート: 判断 131"/>
        <xdr:cNvSpPr/>
      </xdr:nvSpPr>
      <xdr:spPr>
        <a:xfrm>
          <a:off x="49022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38523</xdr:rowOff>
    </xdr:from>
    <xdr:to>
      <xdr:col>19</xdr:col>
      <xdr:colOff>133350</xdr:colOff>
      <xdr:row>58</xdr:row>
      <xdr:rowOff>78740</xdr:rowOff>
    </xdr:to>
    <xdr:cxnSp macro="">
      <xdr:nvCxnSpPr>
        <xdr:cNvPr id="133" name="直線コネクタ 132"/>
        <xdr:cNvCxnSpPr/>
      </xdr:nvCxnSpPr>
      <xdr:spPr>
        <a:xfrm flipV="1">
          <a:off x="3225800" y="99826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122344</xdr:rowOff>
    </xdr:from>
    <xdr:to>
      <xdr:col>19</xdr:col>
      <xdr:colOff>184150</xdr:colOff>
      <xdr:row>63</xdr:row>
      <xdr:rowOff>52494</xdr:rowOff>
    </xdr:to>
    <xdr:sp macro="" textlink="">
      <xdr:nvSpPr>
        <xdr:cNvPr id="134" name="フローチャート: 判断 133"/>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37271</xdr:rowOff>
    </xdr:from>
    <xdr:ext cx="736600" cy="259045"/>
    <xdr:sp macro="" textlink="">
      <xdr:nvSpPr>
        <xdr:cNvPr id="135" name="テキスト ボックス 134"/>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46567</xdr:rowOff>
    </xdr:from>
    <xdr:to>
      <xdr:col>15</xdr:col>
      <xdr:colOff>82550</xdr:colOff>
      <xdr:row>58</xdr:row>
      <xdr:rowOff>78740</xdr:rowOff>
    </xdr:to>
    <xdr:cxnSp macro="">
      <xdr:nvCxnSpPr>
        <xdr:cNvPr id="136" name="直線コネクタ 135"/>
        <xdr:cNvCxnSpPr/>
      </xdr:nvCxnSpPr>
      <xdr:spPr>
        <a:xfrm>
          <a:off x="2336800" y="99906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45314</xdr:rowOff>
    </xdr:from>
    <xdr:ext cx="762000" cy="259045"/>
    <xdr:sp macro="" textlink="">
      <xdr:nvSpPr>
        <xdr:cNvPr id="138" name="テキスト ボックス 137"/>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46567</xdr:rowOff>
    </xdr:from>
    <xdr:to>
      <xdr:col>11</xdr:col>
      <xdr:colOff>31750</xdr:colOff>
      <xdr:row>58</xdr:row>
      <xdr:rowOff>54610</xdr:rowOff>
    </xdr:to>
    <xdr:cxnSp macro="">
      <xdr:nvCxnSpPr>
        <xdr:cNvPr id="139" name="直線コネクタ 138"/>
        <xdr:cNvCxnSpPr/>
      </xdr:nvCxnSpPr>
      <xdr:spPr>
        <a:xfrm flipV="1">
          <a:off x="1447800" y="99906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40" name="フローチャート: 判断 139"/>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1" name="テキスト ボックス 140"/>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2" name="フローチャート: 判断 141"/>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3" name="テキスト ボックス 142"/>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60113</xdr:rowOff>
    </xdr:from>
    <xdr:to>
      <xdr:col>23</xdr:col>
      <xdr:colOff>184150</xdr:colOff>
      <xdr:row>58</xdr:row>
      <xdr:rowOff>161713</xdr:rowOff>
    </xdr:to>
    <xdr:sp macro="" textlink="">
      <xdr:nvSpPr>
        <xdr:cNvPr id="149" name="楕円 148"/>
        <xdr:cNvSpPr/>
      </xdr:nvSpPr>
      <xdr:spPr>
        <a:xfrm>
          <a:off x="4902200" y="100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152840</xdr:rowOff>
    </xdr:from>
    <xdr:ext cx="762000" cy="259045"/>
    <xdr:sp macro="" textlink="">
      <xdr:nvSpPr>
        <xdr:cNvPr id="150" name="財政構造の弾力性該当値テキスト"/>
        <xdr:cNvSpPr txBox="1"/>
      </xdr:nvSpPr>
      <xdr:spPr>
        <a:xfrm>
          <a:off x="5041900" y="992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159173</xdr:rowOff>
    </xdr:from>
    <xdr:to>
      <xdr:col>19</xdr:col>
      <xdr:colOff>184150</xdr:colOff>
      <xdr:row>58</xdr:row>
      <xdr:rowOff>89323</xdr:rowOff>
    </xdr:to>
    <xdr:sp macro="" textlink="">
      <xdr:nvSpPr>
        <xdr:cNvPr id="151" name="楕円 150"/>
        <xdr:cNvSpPr/>
      </xdr:nvSpPr>
      <xdr:spPr>
        <a:xfrm>
          <a:off x="4064000" y="99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99500</xdr:rowOff>
    </xdr:from>
    <xdr:ext cx="736600" cy="259045"/>
    <xdr:sp macro="" textlink="">
      <xdr:nvSpPr>
        <xdr:cNvPr id="152" name="テキスト ボックス 151"/>
        <xdr:cNvSpPr txBox="1"/>
      </xdr:nvSpPr>
      <xdr:spPr>
        <a:xfrm>
          <a:off x="3733800" y="970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27940</xdr:rowOff>
    </xdr:from>
    <xdr:to>
      <xdr:col>15</xdr:col>
      <xdr:colOff>133350</xdr:colOff>
      <xdr:row>58</xdr:row>
      <xdr:rowOff>129540</xdr:rowOff>
    </xdr:to>
    <xdr:sp macro="" textlink="">
      <xdr:nvSpPr>
        <xdr:cNvPr id="153" name="楕円 152"/>
        <xdr:cNvSpPr/>
      </xdr:nvSpPr>
      <xdr:spPr>
        <a:xfrm>
          <a:off x="3175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139717</xdr:rowOff>
    </xdr:from>
    <xdr:ext cx="762000" cy="259045"/>
    <xdr:sp macro="" textlink="">
      <xdr:nvSpPr>
        <xdr:cNvPr id="154" name="テキスト ボックス 153"/>
        <xdr:cNvSpPr txBox="1"/>
      </xdr:nvSpPr>
      <xdr:spPr>
        <a:xfrm>
          <a:off x="2844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167217</xdr:rowOff>
    </xdr:from>
    <xdr:to>
      <xdr:col>11</xdr:col>
      <xdr:colOff>82550</xdr:colOff>
      <xdr:row>58</xdr:row>
      <xdr:rowOff>97367</xdr:rowOff>
    </xdr:to>
    <xdr:sp macro="" textlink="">
      <xdr:nvSpPr>
        <xdr:cNvPr id="155" name="楕円 154"/>
        <xdr:cNvSpPr/>
      </xdr:nvSpPr>
      <xdr:spPr>
        <a:xfrm>
          <a:off x="2286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107544</xdr:rowOff>
    </xdr:from>
    <xdr:ext cx="762000" cy="259045"/>
    <xdr:sp macro="" textlink="">
      <xdr:nvSpPr>
        <xdr:cNvPr id="156" name="テキスト ボックス 155"/>
        <xdr:cNvSpPr txBox="1"/>
      </xdr:nvSpPr>
      <xdr:spPr>
        <a:xfrm>
          <a:off x="1955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3810</xdr:rowOff>
    </xdr:from>
    <xdr:to>
      <xdr:col>7</xdr:col>
      <xdr:colOff>31750</xdr:colOff>
      <xdr:row>58</xdr:row>
      <xdr:rowOff>105410</xdr:rowOff>
    </xdr:to>
    <xdr:sp macro="" textlink="">
      <xdr:nvSpPr>
        <xdr:cNvPr id="157" name="楕円 156"/>
        <xdr:cNvSpPr/>
      </xdr:nvSpPr>
      <xdr:spPr>
        <a:xfrm>
          <a:off x="1397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115587</xdr:rowOff>
    </xdr:from>
    <xdr:ext cx="762000" cy="259045"/>
    <xdr:sp macro="" textlink="">
      <xdr:nvSpPr>
        <xdr:cNvPr id="158" name="テキスト ボックス 157"/>
        <xdr:cNvSpPr txBox="1"/>
      </xdr:nvSpPr>
      <xdr:spPr>
        <a:xfrm>
          <a:off x="1066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年度から導入された会計年度任用職員制度などの影響で、令和元年度</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1,736,142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1,920,861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千円へ</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184,719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千円増加・維持</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補修費においても、新型コロナウイルス感染症対策のために空調設備の改修などを行った結果、</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63,422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124,055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千円へ</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60,633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千円増加した。一方で、物件費は旅費や交際費などが新型コロナウイルスの影響で減少したことなどにより、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1,336,449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1,295,238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千円へ</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41,211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口も</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前年より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人減少しており、その結果、「人口１人当たりの人件費・物件費等決算額」は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17,812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17,016</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円少ないが、今後も支出の抑制・定員管理の適正化に努める。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71355</xdr:rowOff>
    </xdr:from>
    <xdr:to>
      <xdr:col>23</xdr:col>
      <xdr:colOff>133350</xdr:colOff>
      <xdr:row>89</xdr:row>
      <xdr:rowOff>14174</xdr:rowOff>
    </xdr:to>
    <xdr:cxnSp macro="">
      <xdr:nvCxnSpPr>
        <xdr:cNvPr id="188" name="直線コネクタ 187"/>
        <xdr:cNvCxnSpPr/>
      </xdr:nvCxnSpPr>
      <xdr:spPr>
        <a:xfrm flipV="1">
          <a:off x="4953000" y="13787355"/>
          <a:ext cx="0" cy="1485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157701</xdr:rowOff>
    </xdr:from>
    <xdr:ext cx="762000" cy="259045"/>
    <xdr:sp macro="" textlink="">
      <xdr:nvSpPr>
        <xdr:cNvPr id="189" name="人件費・物件費等の状況最小値テキスト"/>
        <xdr:cNvSpPr txBox="1"/>
      </xdr:nvSpPr>
      <xdr:spPr>
        <a:xfrm>
          <a:off x="5041900" y="1524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14174</xdr:rowOff>
    </xdr:from>
    <xdr:to>
      <xdr:col>24</xdr:col>
      <xdr:colOff>12700</xdr:colOff>
      <xdr:row>89</xdr:row>
      <xdr:rowOff>14174</xdr:rowOff>
    </xdr:to>
    <xdr:cxnSp macro="">
      <xdr:nvCxnSpPr>
        <xdr:cNvPr id="190" name="直線コネクタ 189"/>
        <xdr:cNvCxnSpPr/>
      </xdr:nvCxnSpPr>
      <xdr:spPr>
        <a:xfrm>
          <a:off x="4864100" y="1527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157732</xdr:rowOff>
    </xdr:from>
    <xdr:ext cx="762000" cy="259045"/>
    <xdr:sp macro="" textlink="">
      <xdr:nvSpPr>
        <xdr:cNvPr id="191" name="人件費・物件費等の状況最大値テキスト"/>
        <xdr:cNvSpPr txBox="1"/>
      </xdr:nvSpPr>
      <xdr:spPr>
        <a:xfrm>
          <a:off x="5041900" y="1353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71355</xdr:rowOff>
    </xdr:from>
    <xdr:to>
      <xdr:col>24</xdr:col>
      <xdr:colOff>12700</xdr:colOff>
      <xdr:row>80</xdr:row>
      <xdr:rowOff>71355</xdr:rowOff>
    </xdr:to>
    <xdr:cxnSp macro="">
      <xdr:nvCxnSpPr>
        <xdr:cNvPr id="192" name="直線コネクタ 191"/>
        <xdr:cNvCxnSpPr/>
      </xdr:nvCxnSpPr>
      <xdr:spPr>
        <a:xfrm>
          <a:off x="4864100" y="1378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5846</xdr:rowOff>
    </xdr:from>
    <xdr:to>
      <xdr:col>23</xdr:col>
      <xdr:colOff>133350</xdr:colOff>
      <xdr:row>82</xdr:row>
      <xdr:rowOff>149113</xdr:rowOff>
    </xdr:to>
    <xdr:cxnSp macro="">
      <xdr:nvCxnSpPr>
        <xdr:cNvPr id="193" name="直線コネクタ 192"/>
        <xdr:cNvCxnSpPr/>
      </xdr:nvCxnSpPr>
      <xdr:spPr>
        <a:xfrm>
          <a:off x="4114800" y="14064746"/>
          <a:ext cx="838200" cy="14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35805</xdr:rowOff>
    </xdr:from>
    <xdr:ext cx="762000" cy="259045"/>
    <xdr:sp macro="" textlink="">
      <xdr:nvSpPr>
        <xdr:cNvPr id="194" name="人件費・物件費等の状況平均値テキスト"/>
        <xdr:cNvSpPr txBox="1"/>
      </xdr:nvSpPr>
      <xdr:spPr>
        <a:xfrm>
          <a:off x="5041900" y="14266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63728</xdr:rowOff>
    </xdr:from>
    <xdr:to>
      <xdr:col>23</xdr:col>
      <xdr:colOff>184150</xdr:colOff>
      <xdr:row>83</xdr:row>
      <xdr:rowOff>165328</xdr:rowOff>
    </xdr:to>
    <xdr:sp macro="" textlink="">
      <xdr:nvSpPr>
        <xdr:cNvPr id="195" name="フローチャート: 判断 194"/>
        <xdr:cNvSpPr/>
      </xdr:nvSpPr>
      <xdr:spPr>
        <a:xfrm>
          <a:off x="49022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127676</xdr:rowOff>
    </xdr:from>
    <xdr:to>
      <xdr:col>19</xdr:col>
      <xdr:colOff>133350</xdr:colOff>
      <xdr:row>82</xdr:row>
      <xdr:rowOff>5846</xdr:rowOff>
    </xdr:to>
    <xdr:cxnSp macro="">
      <xdr:nvCxnSpPr>
        <xdr:cNvPr id="196" name="直線コネクタ 195"/>
        <xdr:cNvCxnSpPr/>
      </xdr:nvCxnSpPr>
      <xdr:spPr>
        <a:xfrm>
          <a:off x="3225800" y="14015126"/>
          <a:ext cx="889000" cy="4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110973</xdr:rowOff>
    </xdr:from>
    <xdr:to>
      <xdr:col>19</xdr:col>
      <xdr:colOff>184150</xdr:colOff>
      <xdr:row>83</xdr:row>
      <xdr:rowOff>41123</xdr:rowOff>
    </xdr:to>
    <xdr:sp macro="" textlink="">
      <xdr:nvSpPr>
        <xdr:cNvPr id="197" name="フローチャート: 判断 196"/>
        <xdr:cNvSpPr/>
      </xdr:nvSpPr>
      <xdr:spPr>
        <a:xfrm>
          <a:off x="4064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25900</xdr:rowOff>
    </xdr:from>
    <xdr:ext cx="736600" cy="259045"/>
    <xdr:sp macro="" textlink="">
      <xdr:nvSpPr>
        <xdr:cNvPr id="198" name="テキスト ボックス 197"/>
        <xdr:cNvSpPr txBox="1"/>
      </xdr:nvSpPr>
      <xdr:spPr>
        <a:xfrm>
          <a:off x="3733800" y="14256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101583</xdr:rowOff>
    </xdr:from>
    <xdr:to>
      <xdr:col>15</xdr:col>
      <xdr:colOff>82550</xdr:colOff>
      <xdr:row>81</xdr:row>
      <xdr:rowOff>127676</xdr:rowOff>
    </xdr:to>
    <xdr:cxnSp macro="">
      <xdr:nvCxnSpPr>
        <xdr:cNvPr id="199" name="直線コネクタ 198"/>
        <xdr:cNvCxnSpPr/>
      </xdr:nvCxnSpPr>
      <xdr:spPr>
        <a:xfrm>
          <a:off x="2336800" y="13989033"/>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107426</xdr:rowOff>
    </xdr:from>
    <xdr:to>
      <xdr:col>15</xdr:col>
      <xdr:colOff>133350</xdr:colOff>
      <xdr:row>83</xdr:row>
      <xdr:rowOff>37576</xdr:rowOff>
    </xdr:to>
    <xdr:sp macro="" textlink="">
      <xdr:nvSpPr>
        <xdr:cNvPr id="200" name="フローチャート: 判断 199"/>
        <xdr:cNvSpPr/>
      </xdr:nvSpPr>
      <xdr:spPr>
        <a:xfrm>
          <a:off x="3175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22353</xdr:rowOff>
    </xdr:from>
    <xdr:ext cx="762000" cy="259045"/>
    <xdr:sp macro="" textlink="">
      <xdr:nvSpPr>
        <xdr:cNvPr id="201" name="テキスト ボックス 200"/>
        <xdr:cNvSpPr txBox="1"/>
      </xdr:nvSpPr>
      <xdr:spPr>
        <a:xfrm>
          <a:off x="2844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51233</xdr:rowOff>
    </xdr:from>
    <xdr:to>
      <xdr:col>11</xdr:col>
      <xdr:colOff>31750</xdr:colOff>
      <xdr:row>81</xdr:row>
      <xdr:rowOff>101583</xdr:rowOff>
    </xdr:to>
    <xdr:cxnSp macro="">
      <xdr:nvCxnSpPr>
        <xdr:cNvPr id="202" name="直線コネクタ 201"/>
        <xdr:cNvCxnSpPr/>
      </xdr:nvCxnSpPr>
      <xdr:spPr>
        <a:xfrm>
          <a:off x="1447800" y="13938683"/>
          <a:ext cx="889000" cy="5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6998</xdr:rowOff>
    </xdr:from>
    <xdr:to>
      <xdr:col>11</xdr:col>
      <xdr:colOff>82550</xdr:colOff>
      <xdr:row>82</xdr:row>
      <xdr:rowOff>108598</xdr:rowOff>
    </xdr:to>
    <xdr:sp macro="" textlink="">
      <xdr:nvSpPr>
        <xdr:cNvPr id="203" name="フローチャート: 判断 202"/>
        <xdr:cNvSpPr/>
      </xdr:nvSpPr>
      <xdr:spPr>
        <a:xfrm>
          <a:off x="2286000" y="14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93375</xdr:rowOff>
    </xdr:from>
    <xdr:ext cx="762000" cy="259045"/>
    <xdr:sp macro="" textlink="">
      <xdr:nvSpPr>
        <xdr:cNvPr id="204" name="テキスト ボックス 203"/>
        <xdr:cNvSpPr txBox="1"/>
      </xdr:nvSpPr>
      <xdr:spPr>
        <a:xfrm>
          <a:off x="1955800" y="1415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147272</xdr:rowOff>
    </xdr:from>
    <xdr:to>
      <xdr:col>7</xdr:col>
      <xdr:colOff>31750</xdr:colOff>
      <xdr:row>82</xdr:row>
      <xdr:rowOff>77422</xdr:rowOff>
    </xdr:to>
    <xdr:sp macro="" textlink="">
      <xdr:nvSpPr>
        <xdr:cNvPr id="205" name="フローチャート: 判断 204"/>
        <xdr:cNvSpPr/>
      </xdr:nvSpPr>
      <xdr:spPr>
        <a:xfrm>
          <a:off x="1397000" y="14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62199</xdr:rowOff>
    </xdr:from>
    <xdr:ext cx="762000" cy="259045"/>
    <xdr:sp macro="" textlink="">
      <xdr:nvSpPr>
        <xdr:cNvPr id="206" name="テキスト ボックス 205"/>
        <xdr:cNvSpPr txBox="1"/>
      </xdr:nvSpPr>
      <xdr:spPr>
        <a:xfrm>
          <a:off x="1066800" y="1412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98313</xdr:rowOff>
    </xdr:from>
    <xdr:to>
      <xdr:col>23</xdr:col>
      <xdr:colOff>184150</xdr:colOff>
      <xdr:row>83</xdr:row>
      <xdr:rowOff>28463</xdr:rowOff>
    </xdr:to>
    <xdr:sp macro="" textlink="">
      <xdr:nvSpPr>
        <xdr:cNvPr id="212" name="楕円 211"/>
        <xdr:cNvSpPr/>
      </xdr:nvSpPr>
      <xdr:spPr>
        <a:xfrm>
          <a:off x="4902200" y="141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114840</xdr:rowOff>
    </xdr:from>
    <xdr:ext cx="762000" cy="259045"/>
    <xdr:sp macro="" textlink="">
      <xdr:nvSpPr>
        <xdr:cNvPr id="213" name="人件費・物件費等の状況該当値テキスト"/>
        <xdr:cNvSpPr txBox="1"/>
      </xdr:nvSpPr>
      <xdr:spPr>
        <a:xfrm>
          <a:off x="5041900" y="140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126496</xdr:rowOff>
    </xdr:from>
    <xdr:to>
      <xdr:col>19</xdr:col>
      <xdr:colOff>184150</xdr:colOff>
      <xdr:row>82</xdr:row>
      <xdr:rowOff>56646</xdr:rowOff>
    </xdr:to>
    <xdr:sp macro="" textlink="">
      <xdr:nvSpPr>
        <xdr:cNvPr id="214" name="楕円 213"/>
        <xdr:cNvSpPr/>
      </xdr:nvSpPr>
      <xdr:spPr>
        <a:xfrm>
          <a:off x="4064000" y="1401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66823</xdr:rowOff>
    </xdr:from>
    <xdr:ext cx="736600" cy="259045"/>
    <xdr:sp macro="" textlink="">
      <xdr:nvSpPr>
        <xdr:cNvPr id="215" name="テキスト ボックス 214"/>
        <xdr:cNvSpPr txBox="1"/>
      </xdr:nvSpPr>
      <xdr:spPr>
        <a:xfrm>
          <a:off x="3733800" y="1378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76876</xdr:rowOff>
    </xdr:from>
    <xdr:to>
      <xdr:col>15</xdr:col>
      <xdr:colOff>133350</xdr:colOff>
      <xdr:row>82</xdr:row>
      <xdr:rowOff>7026</xdr:rowOff>
    </xdr:to>
    <xdr:sp macro="" textlink="">
      <xdr:nvSpPr>
        <xdr:cNvPr id="216" name="楕円 215"/>
        <xdr:cNvSpPr/>
      </xdr:nvSpPr>
      <xdr:spPr>
        <a:xfrm>
          <a:off x="3175000" y="139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17203</xdr:rowOff>
    </xdr:from>
    <xdr:ext cx="762000" cy="259045"/>
    <xdr:sp macro="" textlink="">
      <xdr:nvSpPr>
        <xdr:cNvPr id="217" name="テキスト ボックス 216"/>
        <xdr:cNvSpPr txBox="1"/>
      </xdr:nvSpPr>
      <xdr:spPr>
        <a:xfrm>
          <a:off x="2844800" y="137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50783</xdr:rowOff>
    </xdr:from>
    <xdr:to>
      <xdr:col>11</xdr:col>
      <xdr:colOff>82550</xdr:colOff>
      <xdr:row>81</xdr:row>
      <xdr:rowOff>152383</xdr:rowOff>
    </xdr:to>
    <xdr:sp macro="" textlink="">
      <xdr:nvSpPr>
        <xdr:cNvPr id="218" name="楕円 217"/>
        <xdr:cNvSpPr/>
      </xdr:nvSpPr>
      <xdr:spPr>
        <a:xfrm>
          <a:off x="2286000" y="139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162560</xdr:rowOff>
    </xdr:from>
    <xdr:ext cx="762000" cy="259045"/>
    <xdr:sp macro="" textlink="">
      <xdr:nvSpPr>
        <xdr:cNvPr id="219" name="テキスト ボックス 218"/>
        <xdr:cNvSpPr txBox="1"/>
      </xdr:nvSpPr>
      <xdr:spPr>
        <a:xfrm>
          <a:off x="1955800" y="1370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433</xdr:rowOff>
    </xdr:from>
    <xdr:to>
      <xdr:col>7</xdr:col>
      <xdr:colOff>31750</xdr:colOff>
      <xdr:row>81</xdr:row>
      <xdr:rowOff>102033</xdr:rowOff>
    </xdr:to>
    <xdr:sp macro="" textlink="">
      <xdr:nvSpPr>
        <xdr:cNvPr id="220" name="楕円 219"/>
        <xdr:cNvSpPr/>
      </xdr:nvSpPr>
      <xdr:spPr>
        <a:xfrm>
          <a:off x="1397000" y="138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112210</xdr:rowOff>
    </xdr:from>
    <xdr:ext cx="762000" cy="259045"/>
    <xdr:sp macro="" textlink="">
      <xdr:nvSpPr>
        <xdr:cNvPr id="221" name="テキスト ボックス 220"/>
        <xdr:cNvSpPr txBox="1"/>
      </xdr:nvSpPr>
      <xdr:spPr>
        <a:xfrm>
          <a:off x="1066800" y="1365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類似団体と比較すると、直近の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年間でも数値は低く推移している状況が続いており、ワースト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位になっている。</a:t>
          </a:r>
          <a:r>
            <a:rPr kumimoji="1" lang="ja-JP" altLang="en-US" sz="1100">
              <a:solidFill>
                <a:schemeClr val="dk1"/>
              </a:solidFill>
              <a:effectLst/>
              <a:latin typeface="+mn-lt"/>
              <a:ea typeface="+mn-ea"/>
              <a:cs typeface="+mn-cs"/>
            </a:rPr>
            <a:t>近年は定年退職者が多く、新規採用職員との入れ替えが多いことも原因のひとつである。</a:t>
          </a:r>
          <a:endParaRPr lang="ja-JP" altLang="ja-JP" sz="1400">
            <a:effectLst/>
          </a:endParaRPr>
        </a:p>
        <a:p>
          <a:r>
            <a:rPr kumimoji="1" lang="ja-JP" altLang="ja-JP" sz="1100">
              <a:solidFill>
                <a:schemeClr val="dk1"/>
              </a:solidFill>
              <a:effectLst/>
              <a:latin typeface="+mn-lt"/>
              <a:ea typeface="+mn-ea"/>
              <a:cs typeface="+mn-cs"/>
            </a:rPr>
            <a:t>　今後も引き続き人事評価制度や勤勉評価を全職員に適用し、公平かつ均衡のとれた給与制度を推進していく。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50" name="直線コネクタ 249"/>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3"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4" name="直線コネクタ 253"/>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74084</xdr:rowOff>
    </xdr:from>
    <xdr:to>
      <xdr:col>81</xdr:col>
      <xdr:colOff>44450</xdr:colOff>
      <xdr:row>82</xdr:row>
      <xdr:rowOff>3175</xdr:rowOff>
    </xdr:to>
    <xdr:cxnSp macro="">
      <xdr:nvCxnSpPr>
        <xdr:cNvPr id="255" name="直線コネクタ 254"/>
        <xdr:cNvCxnSpPr/>
      </xdr:nvCxnSpPr>
      <xdr:spPr>
        <a:xfrm flipV="1">
          <a:off x="16179800" y="13961534"/>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134002</xdr:rowOff>
    </xdr:from>
    <xdr:ext cx="762000" cy="259045"/>
    <xdr:sp macro="" textlink="">
      <xdr:nvSpPr>
        <xdr:cNvPr id="256" name="給与水準   （国との比較）平均値テキスト"/>
        <xdr:cNvSpPr txBox="1"/>
      </xdr:nvSpPr>
      <xdr:spPr>
        <a:xfrm>
          <a:off x="17106900" y="1470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57" name="フローチャート: 判断 256"/>
        <xdr:cNvSpPr/>
      </xdr:nvSpPr>
      <xdr:spPr>
        <a:xfrm>
          <a:off x="16967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53975</xdr:rowOff>
    </xdr:from>
    <xdr:to>
      <xdr:col>77</xdr:col>
      <xdr:colOff>44450</xdr:colOff>
      <xdr:row>82</xdr:row>
      <xdr:rowOff>3175</xdr:rowOff>
    </xdr:to>
    <xdr:cxnSp macro="">
      <xdr:nvCxnSpPr>
        <xdr:cNvPr id="258" name="直線コネクタ 257"/>
        <xdr:cNvCxnSpPr/>
      </xdr:nvCxnSpPr>
      <xdr:spPr>
        <a:xfrm>
          <a:off x="15290800" y="139414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91016</xdr:rowOff>
    </xdr:from>
    <xdr:to>
      <xdr:col>77</xdr:col>
      <xdr:colOff>95250</xdr:colOff>
      <xdr:row>87</xdr:row>
      <xdr:rowOff>21166</xdr:rowOff>
    </xdr:to>
    <xdr:sp macro="" textlink="">
      <xdr:nvSpPr>
        <xdr:cNvPr id="259" name="フローチャート: 判断 258"/>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60" name="テキスト ボックス 259"/>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53975</xdr:rowOff>
    </xdr:from>
    <xdr:to>
      <xdr:col>72</xdr:col>
      <xdr:colOff>203200</xdr:colOff>
      <xdr:row>81</xdr:row>
      <xdr:rowOff>114300</xdr:rowOff>
    </xdr:to>
    <xdr:cxnSp macro="">
      <xdr:nvCxnSpPr>
        <xdr:cNvPr id="261" name="直線コネクタ 260"/>
        <xdr:cNvCxnSpPr/>
      </xdr:nvCxnSpPr>
      <xdr:spPr>
        <a:xfrm flipV="1">
          <a:off x="14401800" y="139414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82</xdr:row>
      <xdr:rowOff>164041</xdr:rowOff>
    </xdr:to>
    <xdr:cxnSp macro="">
      <xdr:nvCxnSpPr>
        <xdr:cNvPr id="264" name="直線コネクタ 263"/>
        <xdr:cNvCxnSpPr/>
      </xdr:nvCxnSpPr>
      <xdr:spPr>
        <a:xfrm flipV="1">
          <a:off x="13512800" y="14001750"/>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5" name="フローチャート: 判断 264"/>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66" name="テキスト ボックス 265"/>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7" name="フローチャート: 判断 266"/>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68" name="テキスト ボックス 267"/>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23284</xdr:rowOff>
    </xdr:from>
    <xdr:to>
      <xdr:col>81</xdr:col>
      <xdr:colOff>95250</xdr:colOff>
      <xdr:row>81</xdr:row>
      <xdr:rowOff>124884</xdr:rowOff>
    </xdr:to>
    <xdr:sp macro="" textlink="">
      <xdr:nvSpPr>
        <xdr:cNvPr id="274" name="楕円 273"/>
        <xdr:cNvSpPr/>
      </xdr:nvSpPr>
      <xdr:spPr>
        <a:xfrm>
          <a:off x="169672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116011</xdr:rowOff>
    </xdr:from>
    <xdr:ext cx="762000" cy="259045"/>
    <xdr:sp macro="" textlink="">
      <xdr:nvSpPr>
        <xdr:cNvPr id="275" name="給与水準   （国との比較）該当値テキスト"/>
        <xdr:cNvSpPr txBox="1"/>
      </xdr:nvSpPr>
      <xdr:spPr>
        <a:xfrm>
          <a:off x="17106900" y="1383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123825</xdr:rowOff>
    </xdr:from>
    <xdr:to>
      <xdr:col>77</xdr:col>
      <xdr:colOff>95250</xdr:colOff>
      <xdr:row>82</xdr:row>
      <xdr:rowOff>53975</xdr:rowOff>
    </xdr:to>
    <xdr:sp macro="" textlink="">
      <xdr:nvSpPr>
        <xdr:cNvPr id="276" name="楕円 275"/>
        <xdr:cNvSpPr/>
      </xdr:nvSpPr>
      <xdr:spPr>
        <a:xfrm>
          <a:off x="16129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64152</xdr:rowOff>
    </xdr:from>
    <xdr:ext cx="736600" cy="259045"/>
    <xdr:sp macro="" textlink="">
      <xdr:nvSpPr>
        <xdr:cNvPr id="277" name="テキスト ボックス 276"/>
        <xdr:cNvSpPr txBox="1"/>
      </xdr:nvSpPr>
      <xdr:spPr>
        <a:xfrm>
          <a:off x="15798800" y="1378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3175</xdr:rowOff>
    </xdr:from>
    <xdr:to>
      <xdr:col>73</xdr:col>
      <xdr:colOff>44450</xdr:colOff>
      <xdr:row>81</xdr:row>
      <xdr:rowOff>104775</xdr:rowOff>
    </xdr:to>
    <xdr:sp macro="" textlink="">
      <xdr:nvSpPr>
        <xdr:cNvPr id="278" name="楕円 277"/>
        <xdr:cNvSpPr/>
      </xdr:nvSpPr>
      <xdr:spPr>
        <a:xfrm>
          <a:off x="15240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114952</xdr:rowOff>
    </xdr:from>
    <xdr:ext cx="762000" cy="259045"/>
    <xdr:sp macro="" textlink="">
      <xdr:nvSpPr>
        <xdr:cNvPr id="279" name="テキスト ボックス 278"/>
        <xdr:cNvSpPr txBox="1"/>
      </xdr:nvSpPr>
      <xdr:spPr>
        <a:xfrm>
          <a:off x="14909800" y="136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0" name="楕円 279"/>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1" name="テキスト ボックス 280"/>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113241</xdr:rowOff>
    </xdr:from>
    <xdr:to>
      <xdr:col>64</xdr:col>
      <xdr:colOff>152400</xdr:colOff>
      <xdr:row>83</xdr:row>
      <xdr:rowOff>43391</xdr:rowOff>
    </xdr:to>
    <xdr:sp macro="" textlink="">
      <xdr:nvSpPr>
        <xdr:cNvPr id="282" name="楕円 281"/>
        <xdr:cNvSpPr/>
      </xdr:nvSpPr>
      <xdr:spPr>
        <a:xfrm>
          <a:off x="134620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53568</xdr:rowOff>
    </xdr:from>
    <xdr:ext cx="762000" cy="259045"/>
    <xdr:sp macro="" textlink="">
      <xdr:nvSpPr>
        <xdr:cNvPr id="283" name="テキスト ボックス 282"/>
        <xdr:cNvSpPr txBox="1"/>
      </xdr:nvSpPr>
      <xdr:spPr>
        <a:xfrm>
          <a:off x="13131800" y="1394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職員数は、令和元年度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人から令和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名減少。人口においては令和元年度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16,349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人から令和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16,056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人へ</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人減少しており、人口減少が数年にわたって続いている状態である。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その結果、「人口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人当たりの職員数」は令和元年度と比較すると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今後も少子化対策に取り組みながら、魅力ある町づくりを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PR</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U</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J</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ターンで定住促進を図り、充実した住民サービスが行えるよう行政効果が反映できる職員構成・職員数のバランスのとれた組織の維持に努めていきたい。</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141746</xdr:rowOff>
    </xdr:from>
    <xdr:to>
      <xdr:col>81</xdr:col>
      <xdr:colOff>44450</xdr:colOff>
      <xdr:row>66</xdr:row>
      <xdr:rowOff>140194</xdr:rowOff>
    </xdr:to>
    <xdr:cxnSp macro="">
      <xdr:nvCxnSpPr>
        <xdr:cNvPr id="313" name="直線コネクタ 312"/>
        <xdr:cNvCxnSpPr/>
      </xdr:nvCxnSpPr>
      <xdr:spPr>
        <a:xfrm flipV="1">
          <a:off x="17018000" y="10085846"/>
          <a:ext cx="0" cy="1370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112271</xdr:rowOff>
    </xdr:from>
    <xdr:ext cx="762000" cy="259045"/>
    <xdr:sp macro="" textlink="">
      <xdr:nvSpPr>
        <xdr:cNvPr id="314" name="定員管理の状況最小値テキスト"/>
        <xdr:cNvSpPr txBox="1"/>
      </xdr:nvSpPr>
      <xdr:spPr>
        <a:xfrm>
          <a:off x="17106900" y="1142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140194</xdr:rowOff>
    </xdr:from>
    <xdr:to>
      <xdr:col>81</xdr:col>
      <xdr:colOff>133350</xdr:colOff>
      <xdr:row>66</xdr:row>
      <xdr:rowOff>140194</xdr:rowOff>
    </xdr:to>
    <xdr:cxnSp macro="">
      <xdr:nvCxnSpPr>
        <xdr:cNvPr id="315" name="直線コネクタ 314"/>
        <xdr:cNvCxnSpPr/>
      </xdr:nvCxnSpPr>
      <xdr:spPr>
        <a:xfrm>
          <a:off x="16929100" y="1145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56673</xdr:rowOff>
    </xdr:from>
    <xdr:ext cx="762000" cy="259045"/>
    <xdr:sp macro="" textlink="">
      <xdr:nvSpPr>
        <xdr:cNvPr id="316" name="定員管理の状況最大値テキスト"/>
        <xdr:cNvSpPr txBox="1"/>
      </xdr:nvSpPr>
      <xdr:spPr>
        <a:xfrm>
          <a:off x="17106900" y="9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141746</xdr:rowOff>
    </xdr:from>
    <xdr:to>
      <xdr:col>81</xdr:col>
      <xdr:colOff>133350</xdr:colOff>
      <xdr:row>58</xdr:row>
      <xdr:rowOff>141746</xdr:rowOff>
    </xdr:to>
    <xdr:cxnSp macro="">
      <xdr:nvCxnSpPr>
        <xdr:cNvPr id="317" name="直線コネクタ 316"/>
        <xdr:cNvCxnSpPr/>
      </xdr:nvCxnSpPr>
      <xdr:spPr>
        <a:xfrm>
          <a:off x="16929100" y="1008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115640</xdr:rowOff>
    </xdr:from>
    <xdr:to>
      <xdr:col>81</xdr:col>
      <xdr:colOff>44450</xdr:colOff>
      <xdr:row>64</xdr:row>
      <xdr:rowOff>16580</xdr:rowOff>
    </xdr:to>
    <xdr:cxnSp macro="">
      <xdr:nvCxnSpPr>
        <xdr:cNvPr id="318" name="直線コネクタ 317"/>
        <xdr:cNvCxnSpPr/>
      </xdr:nvCxnSpPr>
      <xdr:spPr>
        <a:xfrm>
          <a:off x="16179800" y="109169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31626</xdr:rowOff>
    </xdr:from>
    <xdr:ext cx="762000" cy="259045"/>
    <xdr:sp macro="" textlink="">
      <xdr:nvSpPr>
        <xdr:cNvPr id="319" name="定員管理の状況平均値テキスト"/>
        <xdr:cNvSpPr txBox="1"/>
      </xdr:nvSpPr>
      <xdr:spPr>
        <a:xfrm>
          <a:off x="17106900" y="10490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15099</xdr:rowOff>
    </xdr:from>
    <xdr:to>
      <xdr:col>81</xdr:col>
      <xdr:colOff>95250</xdr:colOff>
      <xdr:row>62</xdr:row>
      <xdr:rowOff>116699</xdr:rowOff>
    </xdr:to>
    <xdr:sp macro="" textlink="">
      <xdr:nvSpPr>
        <xdr:cNvPr id="320" name="フローチャート: 判断 319"/>
        <xdr:cNvSpPr/>
      </xdr:nvSpPr>
      <xdr:spPr>
        <a:xfrm>
          <a:off x="169672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92851</xdr:rowOff>
    </xdr:from>
    <xdr:to>
      <xdr:col>77</xdr:col>
      <xdr:colOff>44450</xdr:colOff>
      <xdr:row>63</xdr:row>
      <xdr:rowOff>115640</xdr:rowOff>
    </xdr:to>
    <xdr:cxnSp macro="">
      <xdr:nvCxnSpPr>
        <xdr:cNvPr id="321" name="直線コネクタ 320"/>
        <xdr:cNvCxnSpPr/>
      </xdr:nvCxnSpPr>
      <xdr:spPr>
        <a:xfrm>
          <a:off x="15290800" y="10894201"/>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11077</xdr:rowOff>
    </xdr:from>
    <xdr:to>
      <xdr:col>77</xdr:col>
      <xdr:colOff>95250</xdr:colOff>
      <xdr:row>62</xdr:row>
      <xdr:rowOff>112677</xdr:rowOff>
    </xdr:to>
    <xdr:sp macro="" textlink="">
      <xdr:nvSpPr>
        <xdr:cNvPr id="322" name="フローチャート: 判断 321"/>
        <xdr:cNvSpPr/>
      </xdr:nvSpPr>
      <xdr:spPr>
        <a:xfrm>
          <a:off x="161290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122854</xdr:rowOff>
    </xdr:from>
    <xdr:ext cx="736600" cy="259045"/>
    <xdr:sp macro="" textlink="">
      <xdr:nvSpPr>
        <xdr:cNvPr id="323" name="テキスト ボックス 322"/>
        <xdr:cNvSpPr txBox="1"/>
      </xdr:nvSpPr>
      <xdr:spPr>
        <a:xfrm>
          <a:off x="15798800" y="1040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32526</xdr:rowOff>
    </xdr:from>
    <xdr:to>
      <xdr:col>72</xdr:col>
      <xdr:colOff>203200</xdr:colOff>
      <xdr:row>63</xdr:row>
      <xdr:rowOff>92851</xdr:rowOff>
    </xdr:to>
    <xdr:cxnSp macro="">
      <xdr:nvCxnSpPr>
        <xdr:cNvPr id="324" name="直線コネクタ 323"/>
        <xdr:cNvCxnSpPr/>
      </xdr:nvCxnSpPr>
      <xdr:spPr>
        <a:xfrm>
          <a:off x="14401800" y="1083387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136948</xdr:rowOff>
    </xdr:from>
    <xdr:to>
      <xdr:col>73</xdr:col>
      <xdr:colOff>44450</xdr:colOff>
      <xdr:row>62</xdr:row>
      <xdr:rowOff>67098</xdr:rowOff>
    </xdr:to>
    <xdr:sp macro="" textlink="">
      <xdr:nvSpPr>
        <xdr:cNvPr id="325" name="フローチャート: 判断 324"/>
        <xdr:cNvSpPr/>
      </xdr:nvSpPr>
      <xdr:spPr>
        <a:xfrm>
          <a:off x="15240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77275</xdr:rowOff>
    </xdr:from>
    <xdr:ext cx="762000" cy="259045"/>
    <xdr:sp macro="" textlink="">
      <xdr:nvSpPr>
        <xdr:cNvPr id="326" name="テキスト ボックス 325"/>
        <xdr:cNvSpPr txBox="1"/>
      </xdr:nvSpPr>
      <xdr:spPr>
        <a:xfrm>
          <a:off x="14909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165100</xdr:rowOff>
    </xdr:from>
    <xdr:to>
      <xdr:col>68</xdr:col>
      <xdr:colOff>152400</xdr:colOff>
      <xdr:row>63</xdr:row>
      <xdr:rowOff>32526</xdr:rowOff>
    </xdr:to>
    <xdr:cxnSp macro="">
      <xdr:nvCxnSpPr>
        <xdr:cNvPr id="327" name="直線コネクタ 326"/>
        <xdr:cNvCxnSpPr/>
      </xdr:nvCxnSpPr>
      <xdr:spPr>
        <a:xfrm>
          <a:off x="13512800" y="10795000"/>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94051</xdr:rowOff>
    </xdr:from>
    <xdr:to>
      <xdr:col>68</xdr:col>
      <xdr:colOff>203200</xdr:colOff>
      <xdr:row>62</xdr:row>
      <xdr:rowOff>24201</xdr:rowOff>
    </xdr:to>
    <xdr:sp macro="" textlink="">
      <xdr:nvSpPr>
        <xdr:cNvPr id="328" name="フローチャート: 判断 327"/>
        <xdr:cNvSpPr/>
      </xdr:nvSpPr>
      <xdr:spPr>
        <a:xfrm>
          <a:off x="14351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34378</xdr:rowOff>
    </xdr:from>
    <xdr:ext cx="762000" cy="259045"/>
    <xdr:sp macro="" textlink="">
      <xdr:nvSpPr>
        <xdr:cNvPr id="329" name="テキスト ボックス 328"/>
        <xdr:cNvSpPr txBox="1"/>
      </xdr:nvSpPr>
      <xdr:spPr>
        <a:xfrm>
          <a:off x="14020800" y="1032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96731</xdr:rowOff>
    </xdr:from>
    <xdr:to>
      <xdr:col>64</xdr:col>
      <xdr:colOff>152400</xdr:colOff>
      <xdr:row>62</xdr:row>
      <xdr:rowOff>26881</xdr:rowOff>
    </xdr:to>
    <xdr:sp macro="" textlink="">
      <xdr:nvSpPr>
        <xdr:cNvPr id="330" name="フローチャート: 判断 329"/>
        <xdr:cNvSpPr/>
      </xdr:nvSpPr>
      <xdr:spPr>
        <a:xfrm>
          <a:off x="13462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37058</xdr:rowOff>
    </xdr:from>
    <xdr:ext cx="762000" cy="259045"/>
    <xdr:sp macro="" textlink="">
      <xdr:nvSpPr>
        <xdr:cNvPr id="331" name="テキスト ボックス 330"/>
        <xdr:cNvSpPr txBox="1"/>
      </xdr:nvSpPr>
      <xdr:spPr>
        <a:xfrm>
          <a:off x="13131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137230</xdr:rowOff>
    </xdr:from>
    <xdr:to>
      <xdr:col>81</xdr:col>
      <xdr:colOff>95250</xdr:colOff>
      <xdr:row>64</xdr:row>
      <xdr:rowOff>67380</xdr:rowOff>
    </xdr:to>
    <xdr:sp macro="" textlink="">
      <xdr:nvSpPr>
        <xdr:cNvPr id="337" name="楕円 336"/>
        <xdr:cNvSpPr/>
      </xdr:nvSpPr>
      <xdr:spPr>
        <a:xfrm>
          <a:off x="16967200" y="109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109307</xdr:rowOff>
    </xdr:from>
    <xdr:ext cx="762000" cy="259045"/>
    <xdr:sp macro="" textlink="">
      <xdr:nvSpPr>
        <xdr:cNvPr id="338" name="定員管理の状況該当値テキスト"/>
        <xdr:cNvSpPr txBox="1"/>
      </xdr:nvSpPr>
      <xdr:spPr>
        <a:xfrm>
          <a:off x="17106900" y="1091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64840</xdr:rowOff>
    </xdr:from>
    <xdr:to>
      <xdr:col>77</xdr:col>
      <xdr:colOff>95250</xdr:colOff>
      <xdr:row>63</xdr:row>
      <xdr:rowOff>166440</xdr:rowOff>
    </xdr:to>
    <xdr:sp macro="" textlink="">
      <xdr:nvSpPr>
        <xdr:cNvPr id="339" name="楕円 338"/>
        <xdr:cNvSpPr/>
      </xdr:nvSpPr>
      <xdr:spPr>
        <a:xfrm>
          <a:off x="16129000" y="108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151217</xdr:rowOff>
    </xdr:from>
    <xdr:ext cx="736600" cy="259045"/>
    <xdr:sp macro="" textlink="">
      <xdr:nvSpPr>
        <xdr:cNvPr id="340" name="テキスト ボックス 339"/>
        <xdr:cNvSpPr txBox="1"/>
      </xdr:nvSpPr>
      <xdr:spPr>
        <a:xfrm>
          <a:off x="15798800" y="10952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42051</xdr:rowOff>
    </xdr:from>
    <xdr:to>
      <xdr:col>73</xdr:col>
      <xdr:colOff>44450</xdr:colOff>
      <xdr:row>63</xdr:row>
      <xdr:rowOff>143651</xdr:rowOff>
    </xdr:to>
    <xdr:sp macro="" textlink="">
      <xdr:nvSpPr>
        <xdr:cNvPr id="341" name="楕円 340"/>
        <xdr:cNvSpPr/>
      </xdr:nvSpPr>
      <xdr:spPr>
        <a:xfrm>
          <a:off x="15240000" y="108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128428</xdr:rowOff>
    </xdr:from>
    <xdr:ext cx="762000" cy="259045"/>
    <xdr:sp macro="" textlink="">
      <xdr:nvSpPr>
        <xdr:cNvPr id="342" name="テキスト ボックス 341"/>
        <xdr:cNvSpPr txBox="1"/>
      </xdr:nvSpPr>
      <xdr:spPr>
        <a:xfrm>
          <a:off x="14909800" y="1092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153176</xdr:rowOff>
    </xdr:from>
    <xdr:to>
      <xdr:col>68</xdr:col>
      <xdr:colOff>203200</xdr:colOff>
      <xdr:row>63</xdr:row>
      <xdr:rowOff>83326</xdr:rowOff>
    </xdr:to>
    <xdr:sp macro="" textlink="">
      <xdr:nvSpPr>
        <xdr:cNvPr id="343" name="楕円 342"/>
        <xdr:cNvSpPr/>
      </xdr:nvSpPr>
      <xdr:spPr>
        <a:xfrm>
          <a:off x="14351000" y="107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68103</xdr:rowOff>
    </xdr:from>
    <xdr:ext cx="762000" cy="259045"/>
    <xdr:sp macro="" textlink="">
      <xdr:nvSpPr>
        <xdr:cNvPr id="344" name="テキスト ボックス 343"/>
        <xdr:cNvSpPr txBox="1"/>
      </xdr:nvSpPr>
      <xdr:spPr>
        <a:xfrm>
          <a:off x="14020800" y="1086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45" name="楕円 344"/>
        <xdr:cNvSpPr/>
      </xdr:nvSpPr>
      <xdr:spPr>
        <a:xfrm>
          <a:off x="13462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46" name="テキスト ボックス 345"/>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年度に「公債費適正化計画」を策定し、それに基づき地方債の発行の抑制をおこない、繰上償還や臨時財政対策債の借り入れをしないなどの財政運営を行った。合併後の平成</a:t>
          </a:r>
          <a:r>
            <a:rPr kumimoji="1" lang="en-US" altLang="ja-JP" sz="1000">
              <a:solidFill>
                <a:schemeClr val="dk1"/>
              </a:solidFill>
              <a:effectLst/>
              <a:latin typeface="+mn-lt"/>
              <a:ea typeface="+mn-ea"/>
              <a:cs typeface="+mn-cs"/>
            </a:rPr>
            <a:t>17</a:t>
          </a:r>
          <a:r>
            <a:rPr kumimoji="1" lang="ja-JP" altLang="ja-JP" sz="1000">
              <a:solidFill>
                <a:schemeClr val="dk1"/>
              </a:solidFill>
              <a:effectLst/>
              <a:latin typeface="+mn-lt"/>
              <a:ea typeface="+mn-ea"/>
              <a:cs typeface="+mn-cs"/>
            </a:rPr>
            <a:t>年度以降に行政改革に取り組んだ結果として、平成</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年度に</a:t>
          </a:r>
          <a:r>
            <a:rPr kumimoji="1" lang="en-US" altLang="ja-JP" sz="1000">
              <a:solidFill>
                <a:schemeClr val="dk1"/>
              </a:solidFill>
              <a:effectLst/>
              <a:latin typeface="+mn-lt"/>
              <a:ea typeface="+mn-ea"/>
              <a:cs typeface="+mn-cs"/>
            </a:rPr>
            <a:t>18.1</a:t>
          </a:r>
          <a:r>
            <a:rPr kumimoji="1" lang="ja-JP" altLang="ja-JP" sz="1000">
              <a:solidFill>
                <a:schemeClr val="dk1"/>
              </a:solidFill>
              <a:effectLst/>
              <a:latin typeface="+mn-lt"/>
              <a:ea typeface="+mn-ea"/>
              <a:cs typeface="+mn-cs"/>
            </a:rPr>
            <a:t>％であった実質公債費比率は</a:t>
          </a:r>
          <a:r>
            <a:rPr kumimoji="1" lang="ja-JP" altLang="en-US" sz="1000">
              <a:solidFill>
                <a:schemeClr val="dk1"/>
              </a:solidFill>
              <a:effectLst/>
              <a:latin typeface="+mn-lt"/>
              <a:ea typeface="+mn-ea"/>
              <a:cs typeface="+mn-cs"/>
            </a:rPr>
            <a:t>令和元年度</a:t>
          </a:r>
          <a:r>
            <a:rPr kumimoji="1" lang="ja-JP" altLang="ja-JP" sz="1000">
              <a:solidFill>
                <a:schemeClr val="dk1"/>
              </a:solidFill>
              <a:effectLst/>
              <a:latin typeface="+mn-lt"/>
              <a:ea typeface="+mn-ea"/>
              <a:cs typeface="+mn-cs"/>
            </a:rPr>
            <a:t>には</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a:t>
          </a:r>
          <a:r>
            <a:rPr kumimoji="1" lang="ja-JP" altLang="ja-JP" sz="1000">
              <a:solidFill>
                <a:schemeClr val="dk1"/>
              </a:solidFill>
              <a:effectLst/>
              <a:latin typeface="+mn-lt"/>
              <a:ea typeface="+mn-ea"/>
              <a:cs typeface="+mn-cs"/>
            </a:rPr>
            <a:t>には</a:t>
          </a:r>
          <a:r>
            <a:rPr kumimoji="1" lang="en-US" altLang="ja-JP" sz="1000">
              <a:solidFill>
                <a:schemeClr val="dk1"/>
              </a:solidFill>
              <a:effectLst/>
              <a:latin typeface="+mn-lt"/>
              <a:ea typeface="+mn-ea"/>
              <a:cs typeface="+mn-cs"/>
            </a:rPr>
            <a:t>1.8</a:t>
          </a:r>
          <a:r>
            <a:rPr kumimoji="1" lang="ja-JP" altLang="ja-JP" sz="1000">
              <a:solidFill>
                <a:schemeClr val="dk1"/>
              </a:solidFill>
              <a:effectLst/>
              <a:latin typeface="+mn-lt"/>
              <a:ea typeface="+mn-ea"/>
              <a:cs typeface="+mn-cs"/>
            </a:rPr>
            <a:t>％と着実に改善することができている。</a:t>
          </a:r>
          <a:endParaRPr lang="ja-JP" altLang="ja-JP" sz="1000">
            <a:effectLst/>
          </a:endParaRPr>
        </a:p>
        <a:p>
          <a:r>
            <a:rPr kumimoji="1" lang="ja-JP" altLang="ja-JP" sz="1000">
              <a:solidFill>
                <a:schemeClr val="dk1"/>
              </a:solidFill>
              <a:effectLst/>
              <a:latin typeface="+mn-lt"/>
              <a:ea typeface="+mn-ea"/>
              <a:cs typeface="+mn-cs"/>
            </a:rPr>
            <a:t>　全国平均、愛媛県平均と比較をすれば、平均値を下回ることができているが、内子町総合計画を推進していく中において、事業の必要性等を検証し、あわせて「公債費適正化計画」に基づいた地方債の発行抑制をすることで健全財政を図っていく。</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51102</xdr:rowOff>
    </xdr:to>
    <xdr:cxnSp macro="">
      <xdr:nvCxnSpPr>
        <xdr:cNvPr id="377" name="直線コネクタ 376"/>
        <xdr:cNvCxnSpPr/>
      </xdr:nvCxnSpPr>
      <xdr:spPr>
        <a:xfrm flipV="1">
          <a:off x="17018000" y="6330043"/>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8"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9" name="直線コネクタ 378"/>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0"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1" name="直線コネクタ 380"/>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157843</xdr:rowOff>
    </xdr:from>
    <xdr:to>
      <xdr:col>81</xdr:col>
      <xdr:colOff>44450</xdr:colOff>
      <xdr:row>37</xdr:row>
      <xdr:rowOff>20864</xdr:rowOff>
    </xdr:to>
    <xdr:cxnSp macro="">
      <xdr:nvCxnSpPr>
        <xdr:cNvPr id="382" name="直線コネクタ 381"/>
        <xdr:cNvCxnSpPr/>
      </xdr:nvCxnSpPr>
      <xdr:spPr>
        <a:xfrm flipV="1">
          <a:off x="16179800" y="63300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14712</xdr:rowOff>
    </xdr:from>
    <xdr:ext cx="762000" cy="259045"/>
    <xdr:sp macro="" textlink="">
      <xdr:nvSpPr>
        <xdr:cNvPr id="383" name="公債費負担の状況平均値テキスト"/>
        <xdr:cNvSpPr txBox="1"/>
      </xdr:nvSpPr>
      <xdr:spPr>
        <a:xfrm>
          <a:off x="17106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384" name="フローチャート: 判断 383"/>
        <xdr:cNvSpPr/>
      </xdr:nvSpPr>
      <xdr:spPr>
        <a:xfrm>
          <a:off x="16967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20864</xdr:rowOff>
    </xdr:from>
    <xdr:to>
      <xdr:col>77</xdr:col>
      <xdr:colOff>44450</xdr:colOff>
      <xdr:row>37</xdr:row>
      <xdr:rowOff>135769</xdr:rowOff>
    </xdr:to>
    <xdr:cxnSp macro="">
      <xdr:nvCxnSpPr>
        <xdr:cNvPr id="385" name="直線コネクタ 384"/>
        <xdr:cNvCxnSpPr/>
      </xdr:nvCxnSpPr>
      <xdr:spPr>
        <a:xfrm flipV="1">
          <a:off x="15290800" y="6364514"/>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6" name="フローチャート: 判断 385"/>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87" name="テキスト ボックス 386"/>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135769</xdr:rowOff>
    </xdr:from>
    <xdr:to>
      <xdr:col>72</xdr:col>
      <xdr:colOff>203200</xdr:colOff>
      <xdr:row>38</xdr:row>
      <xdr:rowOff>67733</xdr:rowOff>
    </xdr:to>
    <xdr:cxnSp macro="">
      <xdr:nvCxnSpPr>
        <xdr:cNvPr id="388" name="直線コネクタ 387"/>
        <xdr:cNvCxnSpPr/>
      </xdr:nvCxnSpPr>
      <xdr:spPr>
        <a:xfrm flipV="1">
          <a:off x="14401800" y="64794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89" name="フローチャート: 判断 388"/>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140503</xdr:rowOff>
    </xdr:from>
    <xdr:ext cx="762000" cy="259045"/>
    <xdr:sp macro="" textlink="">
      <xdr:nvSpPr>
        <xdr:cNvPr id="390" name="テキスト ボックス 389"/>
        <xdr:cNvSpPr txBox="1"/>
      </xdr:nvSpPr>
      <xdr:spPr>
        <a:xfrm>
          <a:off x="14909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39</xdr:row>
      <xdr:rowOff>34169</xdr:rowOff>
    </xdr:to>
    <xdr:cxnSp macro="">
      <xdr:nvCxnSpPr>
        <xdr:cNvPr id="391" name="直線コネクタ 390"/>
        <xdr:cNvCxnSpPr/>
      </xdr:nvCxnSpPr>
      <xdr:spPr>
        <a:xfrm flipV="1">
          <a:off x="13512800" y="658283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2" name="フローチャート: 判断 39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3" name="テキスト ボックス 392"/>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4" name="フローチャート: 判断 393"/>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3525</xdr:rowOff>
    </xdr:from>
    <xdr:ext cx="762000" cy="259045"/>
    <xdr:sp macro="" textlink="">
      <xdr:nvSpPr>
        <xdr:cNvPr id="395" name="テキスト ボックス 394"/>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107043</xdr:rowOff>
    </xdr:from>
    <xdr:to>
      <xdr:col>81</xdr:col>
      <xdr:colOff>95250</xdr:colOff>
      <xdr:row>37</xdr:row>
      <xdr:rowOff>37193</xdr:rowOff>
    </xdr:to>
    <xdr:sp macro="" textlink="">
      <xdr:nvSpPr>
        <xdr:cNvPr id="401" name="楕円 400"/>
        <xdr:cNvSpPr/>
      </xdr:nvSpPr>
      <xdr:spPr>
        <a:xfrm>
          <a:off x="16967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28320</xdr:rowOff>
    </xdr:from>
    <xdr:ext cx="762000" cy="259045"/>
    <xdr:sp macro="" textlink="">
      <xdr:nvSpPr>
        <xdr:cNvPr id="402" name="公債費負担の状況該当値テキスト"/>
        <xdr:cNvSpPr txBox="1"/>
      </xdr:nvSpPr>
      <xdr:spPr>
        <a:xfrm>
          <a:off x="17106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141514</xdr:rowOff>
    </xdr:from>
    <xdr:to>
      <xdr:col>77</xdr:col>
      <xdr:colOff>95250</xdr:colOff>
      <xdr:row>37</xdr:row>
      <xdr:rowOff>71664</xdr:rowOff>
    </xdr:to>
    <xdr:sp macro="" textlink="">
      <xdr:nvSpPr>
        <xdr:cNvPr id="403" name="楕円 402"/>
        <xdr:cNvSpPr/>
      </xdr:nvSpPr>
      <xdr:spPr>
        <a:xfrm>
          <a:off x="16129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81841</xdr:rowOff>
    </xdr:from>
    <xdr:ext cx="736600" cy="259045"/>
    <xdr:sp macro="" textlink="">
      <xdr:nvSpPr>
        <xdr:cNvPr id="404" name="テキスト ボックス 403"/>
        <xdr:cNvSpPr txBox="1"/>
      </xdr:nvSpPr>
      <xdr:spPr>
        <a:xfrm>
          <a:off x="15798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84969</xdr:rowOff>
    </xdr:from>
    <xdr:to>
      <xdr:col>73</xdr:col>
      <xdr:colOff>44450</xdr:colOff>
      <xdr:row>38</xdr:row>
      <xdr:rowOff>15119</xdr:rowOff>
    </xdr:to>
    <xdr:sp macro="" textlink="">
      <xdr:nvSpPr>
        <xdr:cNvPr id="405" name="楕円 404"/>
        <xdr:cNvSpPr/>
      </xdr:nvSpPr>
      <xdr:spPr>
        <a:xfrm>
          <a:off x="15240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25296</xdr:rowOff>
    </xdr:from>
    <xdr:ext cx="762000" cy="259045"/>
    <xdr:sp macro="" textlink="">
      <xdr:nvSpPr>
        <xdr:cNvPr id="406" name="テキスト ボックス 405"/>
        <xdr:cNvSpPr txBox="1"/>
      </xdr:nvSpPr>
      <xdr:spPr>
        <a:xfrm>
          <a:off x="14909800" y="619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7" name="楕円 406"/>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8" name="テキスト ボックス 407"/>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154819</xdr:rowOff>
    </xdr:from>
    <xdr:to>
      <xdr:col>64</xdr:col>
      <xdr:colOff>152400</xdr:colOff>
      <xdr:row>39</xdr:row>
      <xdr:rowOff>84969</xdr:rowOff>
    </xdr:to>
    <xdr:sp macro="" textlink="">
      <xdr:nvSpPr>
        <xdr:cNvPr id="409" name="楕円 408"/>
        <xdr:cNvSpPr/>
      </xdr:nvSpPr>
      <xdr:spPr>
        <a:xfrm>
          <a:off x="13462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95146</xdr:rowOff>
    </xdr:from>
    <xdr:ext cx="762000" cy="259045"/>
    <xdr:sp macro="" textlink="">
      <xdr:nvSpPr>
        <xdr:cNvPr id="410" name="テキスト ボックス 409"/>
        <xdr:cNvSpPr txBox="1"/>
      </xdr:nvSpPr>
      <xdr:spPr>
        <a:xfrm>
          <a:off x="13131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内子町においては、平成</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年度以降改善の方向で進んでいる。これについては、平成</a:t>
          </a:r>
          <a:r>
            <a:rPr kumimoji="1" lang="en-US" altLang="ja-JP" sz="1050">
              <a:solidFill>
                <a:schemeClr val="dk1"/>
              </a:solidFill>
              <a:effectLst/>
              <a:latin typeface="+mn-lt"/>
              <a:ea typeface="+mn-ea"/>
              <a:cs typeface="+mn-cs"/>
            </a:rPr>
            <a:t>17</a:t>
          </a:r>
          <a:r>
            <a:rPr kumimoji="1" lang="ja-JP" altLang="ja-JP" sz="1050">
              <a:solidFill>
                <a:schemeClr val="dk1"/>
              </a:solidFill>
              <a:effectLst/>
              <a:latin typeface="+mn-lt"/>
              <a:ea typeface="+mn-ea"/>
              <a:cs typeface="+mn-cs"/>
            </a:rPr>
            <a:t>年度の合併前後に多額の地方債を借り入れをしている起債の償還が順次終了していることにより、全体の地方債残高が減少していることが要因として挙げられる。合わせ「公債費適正化計画」に基づき起債の発行そのものを抑制することで、将来負担比率を下げている。</a:t>
          </a:r>
          <a:endParaRPr lang="ja-JP" altLang="ja-JP" sz="1050">
            <a:effectLst/>
          </a:endParaRPr>
        </a:p>
        <a:p>
          <a:r>
            <a:rPr kumimoji="1" lang="ja-JP" altLang="ja-JP" sz="1050">
              <a:solidFill>
                <a:schemeClr val="dk1"/>
              </a:solidFill>
              <a:effectLst/>
              <a:latin typeface="+mn-lt"/>
              <a:ea typeface="+mn-ea"/>
              <a:cs typeface="+mn-cs"/>
            </a:rPr>
            <a:t>　充当財源としての基金残高は、令和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年度においては</a:t>
          </a:r>
          <a:r>
            <a:rPr kumimoji="1" lang="en-US" altLang="ja-JP" sz="1050">
              <a:solidFill>
                <a:schemeClr val="dk1"/>
              </a:solidFill>
              <a:effectLst/>
              <a:latin typeface="+mn-lt"/>
              <a:ea typeface="+mn-ea"/>
              <a:cs typeface="+mn-cs"/>
            </a:rPr>
            <a:t>165,283</a:t>
          </a:r>
          <a:r>
            <a:rPr kumimoji="1" lang="ja-JP" altLang="ja-JP" sz="1050">
              <a:solidFill>
                <a:schemeClr val="dk1"/>
              </a:solidFill>
              <a:effectLst/>
              <a:latin typeface="+mn-lt"/>
              <a:ea typeface="+mn-ea"/>
              <a:cs typeface="+mn-cs"/>
            </a:rPr>
            <a:t>千円の</a:t>
          </a:r>
          <a:r>
            <a:rPr kumimoji="1" lang="ja-JP" altLang="en-US" sz="1050">
              <a:solidFill>
                <a:schemeClr val="dk1"/>
              </a:solidFill>
              <a:effectLst/>
              <a:latin typeface="+mn-lt"/>
              <a:ea typeface="+mn-ea"/>
              <a:cs typeface="+mn-cs"/>
            </a:rPr>
            <a:t>積立</a:t>
          </a:r>
          <a:r>
            <a:rPr kumimoji="1" lang="ja-JP" altLang="ja-JP" sz="1050">
              <a:solidFill>
                <a:schemeClr val="dk1"/>
              </a:solidFill>
              <a:effectLst/>
              <a:latin typeface="+mn-lt"/>
              <a:ea typeface="+mn-ea"/>
              <a:cs typeface="+mn-cs"/>
            </a:rPr>
            <a:t>を行っ</a:t>
          </a:r>
          <a:r>
            <a:rPr kumimoji="1" lang="ja-JP" altLang="en-US" sz="1050">
              <a:solidFill>
                <a:schemeClr val="dk1"/>
              </a:solidFill>
              <a:effectLst/>
              <a:latin typeface="+mn-lt"/>
              <a:ea typeface="+mn-ea"/>
              <a:cs typeface="+mn-cs"/>
            </a:rPr>
            <a:t>たが、基準財政需要額算入見込み額の減少により、最終的に</a:t>
          </a:r>
          <a:r>
            <a:rPr kumimoji="1" lang="en-US" altLang="ja-JP" sz="1050">
              <a:solidFill>
                <a:schemeClr val="dk1"/>
              </a:solidFill>
              <a:effectLst/>
              <a:latin typeface="+mn-lt"/>
              <a:ea typeface="+mn-ea"/>
              <a:cs typeface="+mn-cs"/>
            </a:rPr>
            <a:t>2.8</a:t>
          </a:r>
          <a:r>
            <a:rPr kumimoji="1" lang="ja-JP" altLang="en-US" sz="1050">
              <a:solidFill>
                <a:schemeClr val="dk1"/>
              </a:solidFill>
              <a:effectLst/>
              <a:latin typeface="+mn-lt"/>
              <a:ea typeface="+mn-ea"/>
              <a:cs typeface="+mn-cs"/>
            </a:rPr>
            <a:t>％悪化となっている。</a:t>
          </a:r>
          <a:endParaRPr lang="ja-JP" altLang="ja-JP" sz="1050">
            <a:effectLst/>
          </a:endParaRPr>
        </a:p>
        <a:p>
          <a:r>
            <a:rPr kumimoji="1"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85443</xdr:rowOff>
    </xdr:to>
    <xdr:cxnSp macro="">
      <xdr:nvCxnSpPr>
        <xdr:cNvPr id="439" name="直線コネクタ 438"/>
        <xdr:cNvCxnSpPr/>
      </xdr:nvCxnSpPr>
      <xdr:spPr>
        <a:xfrm flipV="1">
          <a:off x="17018000" y="2370667"/>
          <a:ext cx="0" cy="1486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57520</xdr:rowOff>
    </xdr:from>
    <xdr:ext cx="762000" cy="259045"/>
    <xdr:sp macro="" textlink="">
      <xdr:nvSpPr>
        <xdr:cNvPr id="440" name="将来負担の状況最小値テキスト"/>
        <xdr:cNvSpPr txBox="1"/>
      </xdr:nvSpPr>
      <xdr:spPr>
        <a:xfrm>
          <a:off x="17106900" y="38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85443</xdr:rowOff>
    </xdr:from>
    <xdr:to>
      <xdr:col>81</xdr:col>
      <xdr:colOff>133350</xdr:colOff>
      <xdr:row>22</xdr:row>
      <xdr:rowOff>85443</xdr:rowOff>
    </xdr:to>
    <xdr:cxnSp macro="">
      <xdr:nvCxnSpPr>
        <xdr:cNvPr id="441" name="直線コネクタ 440"/>
        <xdr:cNvCxnSpPr/>
      </xdr:nvCxnSpPr>
      <xdr:spPr>
        <a:xfrm>
          <a:off x="16929100" y="385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28380</xdr:rowOff>
    </xdr:from>
    <xdr:ext cx="762000" cy="259045"/>
    <xdr:sp macro="" textlink="">
      <xdr:nvSpPr>
        <xdr:cNvPr id="444" name="将来負担の状況平均値テキスト"/>
        <xdr:cNvSpPr txBox="1"/>
      </xdr:nvSpPr>
      <xdr:spPr>
        <a:xfrm>
          <a:off x="17106900" y="2428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56303</xdr:rowOff>
    </xdr:from>
    <xdr:to>
      <xdr:col>81</xdr:col>
      <xdr:colOff>95250</xdr:colOff>
      <xdr:row>14</xdr:row>
      <xdr:rowOff>157903</xdr:rowOff>
    </xdr:to>
    <xdr:sp macro="" textlink="">
      <xdr:nvSpPr>
        <xdr:cNvPr id="445" name="フローチャート: 判断 444"/>
        <xdr:cNvSpPr/>
      </xdr:nvSpPr>
      <xdr:spPr>
        <a:xfrm>
          <a:off x="169672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6" name="フローチャート: 判断 445"/>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7" name="テキスト ボックス 446"/>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13547</xdr:rowOff>
    </xdr:from>
    <xdr:to>
      <xdr:col>73</xdr:col>
      <xdr:colOff>44450</xdr:colOff>
      <xdr:row>15</xdr:row>
      <xdr:rowOff>115147</xdr:rowOff>
    </xdr:to>
    <xdr:sp macro="" textlink="">
      <xdr:nvSpPr>
        <xdr:cNvPr id="448" name="フローチャート: 判断 447"/>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49" name="テキスト ボックス 448"/>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50" name="フローチャート: 判断 449"/>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1" name="テキスト ボックス 450"/>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52" name="フローチャート: 判断 451"/>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10177</xdr:rowOff>
    </xdr:from>
    <xdr:ext cx="762000" cy="259045"/>
    <xdr:sp macro="" textlink="">
      <xdr:nvSpPr>
        <xdr:cNvPr id="453" name="テキスト ボックス 452"/>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16,056
15,996
299.43
12,701,511
12,233,091
361,963
6,613,454
7,997,906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近年は休職者・退職者の増加により職員の補充を行っていたが、</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年度の職員数は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名減少の</a:t>
          </a:r>
          <a:r>
            <a:rPr kumimoji="1" lang="en-US" altLang="ja-JP" sz="1100">
              <a:latin typeface="ＭＳ Ｐゴシック" panose="020B0600070205080204" pitchFamily="50" charset="-128"/>
              <a:ea typeface="ＭＳ Ｐゴシック" panose="020B0600070205080204" pitchFamily="50" charset="-128"/>
            </a:rPr>
            <a:t>211</a:t>
          </a:r>
          <a:r>
            <a:rPr kumimoji="1" lang="ja-JP" altLang="en-US" sz="1100">
              <a:latin typeface="ＭＳ Ｐゴシック" panose="020B0600070205080204" pitchFamily="50" charset="-128"/>
              <a:ea typeface="ＭＳ Ｐゴシック" panose="020B0600070205080204" pitchFamily="50" charset="-128"/>
            </a:rPr>
            <a:t>人になった。しかし、令和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年度から導入された会計年度任用職員制度により、人件費の増につながった。</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人件費の割合は</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％増加の</a:t>
          </a:r>
          <a:r>
            <a:rPr kumimoji="1" lang="en-US" altLang="ja-JP" sz="1100">
              <a:latin typeface="ＭＳ Ｐゴシック" panose="020B0600070205080204" pitchFamily="50" charset="-128"/>
              <a:ea typeface="ＭＳ Ｐゴシック" panose="020B0600070205080204" pitchFamily="50" charset="-128"/>
            </a:rPr>
            <a:t>26.3</a:t>
          </a:r>
          <a:r>
            <a:rPr kumimoji="1" lang="ja-JP" altLang="en-US" sz="1100">
              <a:latin typeface="ＭＳ Ｐゴシック" panose="020B0600070205080204" pitchFamily="50" charset="-128"/>
              <a:ea typeface="ＭＳ Ｐゴシック" panose="020B0600070205080204" pitchFamily="50" charset="-128"/>
            </a:rPr>
            <a:t>％となり、類似団体と比較しても</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％高い。</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今後も充実した住民サービスを行えるよう行政効果が反映できる職員構成・職員数のバランスのとれた組織の維持に努めていきたい。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41</xdr:row>
      <xdr:rowOff>80735</xdr:rowOff>
    </xdr:to>
    <xdr:cxnSp macro="">
      <xdr:nvCxnSpPr>
        <xdr:cNvPr id="63" name="直線コネクタ 62"/>
        <xdr:cNvCxnSpPr/>
      </xdr:nvCxnSpPr>
      <xdr:spPr>
        <a:xfrm flipV="1">
          <a:off x="4826000" y="55753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135164</xdr:rowOff>
    </xdr:from>
    <xdr:to>
      <xdr:col>24</xdr:col>
      <xdr:colOff>25400</xdr:colOff>
      <xdr:row>37</xdr:row>
      <xdr:rowOff>156936</xdr:rowOff>
    </xdr:to>
    <xdr:cxnSp macro="">
      <xdr:nvCxnSpPr>
        <xdr:cNvPr id="68" name="直線コネクタ 67"/>
        <xdr:cNvCxnSpPr/>
      </xdr:nvCxnSpPr>
      <xdr:spPr>
        <a:xfrm>
          <a:off x="3987800" y="64788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26307</xdr:rowOff>
    </xdr:from>
    <xdr:to>
      <xdr:col>19</xdr:col>
      <xdr:colOff>187325</xdr:colOff>
      <xdr:row>37</xdr:row>
      <xdr:rowOff>135164</xdr:rowOff>
    </xdr:to>
    <xdr:cxnSp macro="">
      <xdr:nvCxnSpPr>
        <xdr:cNvPr id="71" name="直線コネクタ 70"/>
        <xdr:cNvCxnSpPr/>
      </xdr:nvCxnSpPr>
      <xdr:spPr>
        <a:xfrm>
          <a:off x="3098800" y="63699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110672</xdr:rowOff>
    </xdr:from>
    <xdr:to>
      <xdr:col>15</xdr:col>
      <xdr:colOff>98425</xdr:colOff>
      <xdr:row>37</xdr:row>
      <xdr:rowOff>26307</xdr:rowOff>
    </xdr:to>
    <xdr:cxnSp macro="">
      <xdr:nvCxnSpPr>
        <xdr:cNvPr id="74" name="直線コネクタ 73"/>
        <xdr:cNvCxnSpPr/>
      </xdr:nvCxnSpPr>
      <xdr:spPr>
        <a:xfrm>
          <a:off x="2209800" y="6282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103613</xdr:rowOff>
    </xdr:from>
    <xdr:ext cx="762000" cy="259045"/>
    <xdr:sp macro="" textlink="">
      <xdr:nvSpPr>
        <xdr:cNvPr id="76" name="テキスト ボックス 75"/>
        <xdr:cNvSpPr txBox="1"/>
      </xdr:nvSpPr>
      <xdr:spPr>
        <a:xfrm>
          <a:off x="2717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110672</xdr:rowOff>
    </xdr:to>
    <xdr:cxnSp macro="">
      <xdr:nvCxnSpPr>
        <xdr:cNvPr id="77" name="直線コネクタ 76"/>
        <xdr:cNvCxnSpPr/>
      </xdr:nvCxnSpPr>
      <xdr:spPr>
        <a:xfrm>
          <a:off x="1320800" y="6184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108857</xdr:rowOff>
    </xdr:from>
    <xdr:to>
      <xdr:col>6</xdr:col>
      <xdr:colOff>171450</xdr:colOff>
      <xdr:row>35</xdr:row>
      <xdr:rowOff>39007</xdr:rowOff>
    </xdr:to>
    <xdr:sp macro="" textlink="">
      <xdr:nvSpPr>
        <xdr:cNvPr id="80" name="フローチャート: 判断 79"/>
        <xdr:cNvSpPr/>
      </xdr:nvSpPr>
      <xdr:spPr>
        <a:xfrm>
          <a:off x="1270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49184</xdr:rowOff>
    </xdr:from>
    <xdr:ext cx="762000" cy="259045"/>
    <xdr:sp macro="" textlink="">
      <xdr:nvSpPr>
        <xdr:cNvPr id="81" name="テキスト ボックス 80"/>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106136</xdr:rowOff>
    </xdr:from>
    <xdr:to>
      <xdr:col>24</xdr:col>
      <xdr:colOff>76200</xdr:colOff>
      <xdr:row>38</xdr:row>
      <xdr:rowOff>36286</xdr:rowOff>
    </xdr:to>
    <xdr:sp macro="" textlink="">
      <xdr:nvSpPr>
        <xdr:cNvPr id="87" name="楕円 86"/>
        <xdr:cNvSpPr/>
      </xdr:nvSpPr>
      <xdr:spPr>
        <a:xfrm>
          <a:off x="47752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78213</xdr:rowOff>
    </xdr:from>
    <xdr:ext cx="762000" cy="259045"/>
    <xdr:sp macro="" textlink="">
      <xdr:nvSpPr>
        <xdr:cNvPr id="88" name="人件費該当値テキスト"/>
        <xdr:cNvSpPr txBox="1"/>
      </xdr:nvSpPr>
      <xdr:spPr>
        <a:xfrm>
          <a:off x="4914900" y="64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84364</xdr:rowOff>
    </xdr:from>
    <xdr:to>
      <xdr:col>20</xdr:col>
      <xdr:colOff>38100</xdr:colOff>
      <xdr:row>38</xdr:row>
      <xdr:rowOff>14514</xdr:rowOff>
    </xdr:to>
    <xdr:sp macro="" textlink="">
      <xdr:nvSpPr>
        <xdr:cNvPr id="89" name="楕円 88"/>
        <xdr:cNvSpPr/>
      </xdr:nvSpPr>
      <xdr:spPr>
        <a:xfrm>
          <a:off x="3937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170742</xdr:rowOff>
    </xdr:from>
    <xdr:ext cx="736600" cy="259045"/>
    <xdr:sp macro="" textlink="">
      <xdr:nvSpPr>
        <xdr:cNvPr id="90" name="テキスト ボックス 89"/>
        <xdr:cNvSpPr txBox="1"/>
      </xdr:nvSpPr>
      <xdr:spPr>
        <a:xfrm>
          <a:off x="3606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146957</xdr:rowOff>
    </xdr:from>
    <xdr:to>
      <xdr:col>15</xdr:col>
      <xdr:colOff>149225</xdr:colOff>
      <xdr:row>37</xdr:row>
      <xdr:rowOff>77107</xdr:rowOff>
    </xdr:to>
    <xdr:sp macro="" textlink="">
      <xdr:nvSpPr>
        <xdr:cNvPr id="91" name="楕円 90"/>
        <xdr:cNvSpPr/>
      </xdr:nvSpPr>
      <xdr:spPr>
        <a:xfrm>
          <a:off x="3048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61884</xdr:rowOff>
    </xdr:from>
    <xdr:ext cx="762000" cy="259045"/>
    <xdr:sp macro="" textlink="">
      <xdr:nvSpPr>
        <xdr:cNvPr id="92" name="テキスト ボックス 91"/>
        <xdr:cNvSpPr txBox="1"/>
      </xdr:nvSpPr>
      <xdr:spPr>
        <a:xfrm>
          <a:off x="2717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59872</xdr:rowOff>
    </xdr:from>
    <xdr:to>
      <xdr:col>11</xdr:col>
      <xdr:colOff>60325</xdr:colOff>
      <xdr:row>36</xdr:row>
      <xdr:rowOff>161472</xdr:rowOff>
    </xdr:to>
    <xdr:sp macro="" textlink="">
      <xdr:nvSpPr>
        <xdr:cNvPr id="93" name="楕円 92"/>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94" name="テキスト ボックス 93"/>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5" name="楕円 94"/>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96" name="テキスト ボックス 95"/>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経常的な物件費は令和元年度：</a:t>
          </a:r>
          <a:r>
            <a:rPr kumimoji="1" lang="en-US" altLang="ja-JP" sz="1100">
              <a:latin typeface="ＭＳ Ｐゴシック" panose="020B0600070205080204" pitchFamily="50" charset="-128"/>
              <a:ea typeface="ＭＳ Ｐゴシック" panose="020B0600070205080204" pitchFamily="50" charset="-128"/>
            </a:rPr>
            <a:t>842,750</a:t>
          </a:r>
          <a:r>
            <a:rPr kumimoji="1" lang="ja-JP" altLang="en-US" sz="1100">
              <a:latin typeface="ＭＳ Ｐゴシック" panose="020B0600070205080204" pitchFamily="50" charset="-128"/>
              <a:ea typeface="ＭＳ Ｐゴシック" panose="020B0600070205080204" pitchFamily="50" charset="-128"/>
            </a:rPr>
            <a:t>千円から令和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849,267</a:t>
          </a:r>
          <a:r>
            <a:rPr kumimoji="1" lang="ja-JP" altLang="en-US" sz="1100">
              <a:latin typeface="ＭＳ Ｐゴシック" panose="020B0600070205080204" pitchFamily="50" charset="-128"/>
              <a:ea typeface="ＭＳ Ｐゴシック" panose="020B0600070205080204" pitchFamily="50" charset="-128"/>
            </a:rPr>
            <a:t>千円へ微増。ｼｽﾃﾑ保守に係る委託料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や小中学校</a:t>
          </a:r>
          <a:r>
            <a:rPr kumimoji="1" lang="ja-JP" altLang="en-US" sz="1100">
              <a:latin typeface="ＭＳ Ｐゴシック" panose="020B0600070205080204" pitchFamily="50" charset="-128"/>
              <a:ea typeface="ＭＳ Ｐゴシック" panose="020B0600070205080204" pitchFamily="50" charset="-128"/>
            </a:rPr>
            <a:t>の空調整備による光熱水費などが増えた一方で、旅費や交際費などが新型コロナウイルスの影響で減少したことなどが要因である。　　　　　　　　　　　　　　　　　　　　　　　　　　　　　　　　　　　　　　　　　　　　　</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近年では業務の多様化・新しい施策に対応するための電算管理費などの委託料や施設の管理に係る光熱水費なども増加傾向にある。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PDCA</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サイクルに基づき経常的軽費を点検・分析・見直しを行い、経費の削減に努める。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20</xdr:row>
      <xdr:rowOff>165100</xdr:rowOff>
    </xdr:to>
    <xdr:cxnSp macro="">
      <xdr:nvCxnSpPr>
        <xdr:cNvPr id="124" name="直線コネクタ 123"/>
        <xdr:cNvCxnSpPr/>
      </xdr:nvCxnSpPr>
      <xdr:spPr>
        <a:xfrm flipV="1">
          <a:off x="16510000" y="2241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5"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6" name="直線コネクタ 125"/>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7"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8" name="直線コネクタ 127"/>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31750</xdr:rowOff>
    </xdr:from>
    <xdr:to>
      <xdr:col>82</xdr:col>
      <xdr:colOff>107950</xdr:colOff>
      <xdr:row>16</xdr:row>
      <xdr:rowOff>69850</xdr:rowOff>
    </xdr:to>
    <xdr:cxnSp macro="">
      <xdr:nvCxnSpPr>
        <xdr:cNvPr id="129" name="直線コネクタ 128"/>
        <xdr:cNvCxnSpPr/>
      </xdr:nvCxnSpPr>
      <xdr:spPr>
        <a:xfrm flipV="1">
          <a:off x="15671800" y="2774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105427</xdr:rowOff>
    </xdr:from>
    <xdr:ext cx="762000" cy="259045"/>
    <xdr:sp macro="" textlink="">
      <xdr:nvSpPr>
        <xdr:cNvPr id="130" name="物件費平均値テキスト"/>
        <xdr:cNvSpPr txBox="1"/>
      </xdr:nvSpPr>
      <xdr:spPr>
        <a:xfrm>
          <a:off x="16598900" y="284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31" name="フローチャート: 判断 130"/>
        <xdr:cNvSpPr/>
      </xdr:nvSpPr>
      <xdr:spPr>
        <a:xfrm>
          <a:off x="164592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69850</xdr:rowOff>
    </xdr:to>
    <xdr:cxnSp macro="">
      <xdr:nvCxnSpPr>
        <xdr:cNvPr id="132" name="直線コネクタ 131"/>
        <xdr:cNvCxnSpPr/>
      </xdr:nvCxnSpPr>
      <xdr:spPr>
        <a:xfrm>
          <a:off x="14782800" y="2679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114300</xdr:rowOff>
    </xdr:from>
    <xdr:to>
      <xdr:col>78</xdr:col>
      <xdr:colOff>120650</xdr:colOff>
      <xdr:row>19</xdr:row>
      <xdr:rowOff>44450</xdr:rowOff>
    </xdr:to>
    <xdr:sp macro="" textlink="">
      <xdr:nvSpPr>
        <xdr:cNvPr id="133" name="フローチャート: 判断 132"/>
        <xdr:cNvSpPr/>
      </xdr:nvSpPr>
      <xdr:spPr>
        <a:xfrm>
          <a:off x="15621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34" name="テキスト ボックス 133"/>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15</xdr:row>
      <xdr:rowOff>107950</xdr:rowOff>
    </xdr:to>
    <xdr:cxnSp macro="">
      <xdr:nvCxnSpPr>
        <xdr:cNvPr id="135" name="直線コネクタ 134"/>
        <xdr:cNvCxnSpPr/>
      </xdr:nvCxnSpPr>
      <xdr:spPr>
        <a:xfrm>
          <a:off x="13893800" y="2451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95250</xdr:rowOff>
    </xdr:from>
    <xdr:to>
      <xdr:col>74</xdr:col>
      <xdr:colOff>31750</xdr:colOff>
      <xdr:row>19</xdr:row>
      <xdr:rowOff>25400</xdr:rowOff>
    </xdr:to>
    <xdr:sp macro="" textlink="">
      <xdr:nvSpPr>
        <xdr:cNvPr id="136" name="フローチャート: 判断 135"/>
        <xdr:cNvSpPr/>
      </xdr:nvSpPr>
      <xdr:spPr>
        <a:xfrm>
          <a:off x="14732000" y="318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10177</xdr:rowOff>
    </xdr:from>
    <xdr:ext cx="762000" cy="259045"/>
    <xdr:sp macro="" textlink="">
      <xdr:nvSpPr>
        <xdr:cNvPr id="137" name="テキスト ボックス 136"/>
        <xdr:cNvSpPr txBox="1"/>
      </xdr:nvSpPr>
      <xdr:spPr>
        <a:xfrm>
          <a:off x="14401800" y="32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88900</xdr:rowOff>
    </xdr:from>
    <xdr:to>
      <xdr:col>69</xdr:col>
      <xdr:colOff>92075</xdr:colOff>
      <xdr:row>14</xdr:row>
      <xdr:rowOff>50800</xdr:rowOff>
    </xdr:to>
    <xdr:cxnSp macro="">
      <xdr:nvCxnSpPr>
        <xdr:cNvPr id="138" name="直線コネクタ 137"/>
        <xdr:cNvCxnSpPr/>
      </xdr:nvCxnSpPr>
      <xdr:spPr>
        <a:xfrm>
          <a:off x="13004800" y="231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0" name="テキスト ボックス 139"/>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2" name="テキスト ボックス 141"/>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152400</xdr:rowOff>
    </xdr:from>
    <xdr:to>
      <xdr:col>82</xdr:col>
      <xdr:colOff>158750</xdr:colOff>
      <xdr:row>16</xdr:row>
      <xdr:rowOff>82550</xdr:rowOff>
    </xdr:to>
    <xdr:sp macro="" textlink="">
      <xdr:nvSpPr>
        <xdr:cNvPr id="148" name="楕円 147"/>
        <xdr:cNvSpPr/>
      </xdr:nvSpPr>
      <xdr:spPr>
        <a:xfrm>
          <a:off x="164592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168927</xdr:rowOff>
    </xdr:from>
    <xdr:ext cx="762000" cy="259045"/>
    <xdr:sp macro="" textlink="">
      <xdr:nvSpPr>
        <xdr:cNvPr id="149" name="物件費該当値テキスト"/>
        <xdr:cNvSpPr txBox="1"/>
      </xdr:nvSpPr>
      <xdr:spPr>
        <a:xfrm>
          <a:off x="165989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50" name="楕円 149"/>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130827</xdr:rowOff>
    </xdr:from>
    <xdr:ext cx="736600" cy="259045"/>
    <xdr:sp macro="" textlink="">
      <xdr:nvSpPr>
        <xdr:cNvPr id="151" name="テキスト ボックス 150"/>
        <xdr:cNvSpPr txBox="1"/>
      </xdr:nvSpPr>
      <xdr:spPr>
        <a:xfrm>
          <a:off x="15290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2" name="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4" name="楕円 153"/>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5" name="テキスト ボックス 154"/>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38100</xdr:rowOff>
    </xdr:from>
    <xdr:to>
      <xdr:col>65</xdr:col>
      <xdr:colOff>53975</xdr:colOff>
      <xdr:row>13</xdr:row>
      <xdr:rowOff>139700</xdr:rowOff>
    </xdr:to>
    <xdr:sp macro="" textlink="">
      <xdr:nvSpPr>
        <xdr:cNvPr id="156" name="楕円 155"/>
        <xdr:cNvSpPr/>
      </xdr:nvSpPr>
      <xdr:spPr>
        <a:xfrm>
          <a:off x="12954000" y="22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149877</xdr:rowOff>
    </xdr:from>
    <xdr:ext cx="762000" cy="259045"/>
    <xdr:sp macro="" textlink="">
      <xdr:nvSpPr>
        <xdr:cNvPr id="157" name="テキスト ボックス 156"/>
        <xdr:cNvSpPr txBox="1"/>
      </xdr:nvSpPr>
      <xdr:spPr>
        <a:xfrm>
          <a:off x="12623800" y="20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扶助費の決算額は自立支援給付費や保育園の運営にかかる負担金が増加した一方で、対象者や受給者の減少により重度心身障がい者医療費・児童手当給付費が大きく減少した。その結果、令和元年度：</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901,998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千円から令和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852,993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千円へ</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49,005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千円減少。</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しかし、児童手当にかかる特定財源や幼児保育教育の無償化に伴う保育料の減少の影響などから、経常経費にかかる一般財源が増え、扶助費の</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％の増加につながった。　</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扶助費は国の制度に基づくものが多数占めることに加え、全国平均を上回る高齢化率</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40.3</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％という状況もあり、容易に削減ができない状態である。</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今後も扶助費の適正給付に努める同時に、その他の経常経費の削減・抑制を図っていく</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20865</xdr:rowOff>
    </xdr:from>
    <xdr:to>
      <xdr:col>24</xdr:col>
      <xdr:colOff>25400</xdr:colOff>
      <xdr:row>61</xdr:row>
      <xdr:rowOff>102507</xdr:rowOff>
    </xdr:to>
    <xdr:cxnSp macro="">
      <xdr:nvCxnSpPr>
        <xdr:cNvPr id="187" name="直線コネクタ 186"/>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20865</xdr:rowOff>
    </xdr:from>
    <xdr:to>
      <xdr:col>24</xdr:col>
      <xdr:colOff>114300</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4535</xdr:rowOff>
    </xdr:from>
    <xdr:to>
      <xdr:col>24</xdr:col>
      <xdr:colOff>25400</xdr:colOff>
      <xdr:row>55</xdr:row>
      <xdr:rowOff>53522</xdr:rowOff>
    </xdr:to>
    <xdr:cxnSp macro="">
      <xdr:nvCxnSpPr>
        <xdr:cNvPr id="192" name="直線コネクタ 191"/>
        <xdr:cNvCxnSpPr/>
      </xdr:nvCxnSpPr>
      <xdr:spPr>
        <a:xfrm>
          <a:off x="3987800" y="9091385"/>
          <a:ext cx="8382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3"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4535</xdr:rowOff>
    </xdr:from>
    <xdr:to>
      <xdr:col>19</xdr:col>
      <xdr:colOff>187325</xdr:colOff>
      <xdr:row>54</xdr:row>
      <xdr:rowOff>94343</xdr:rowOff>
    </xdr:to>
    <xdr:cxnSp macro="">
      <xdr:nvCxnSpPr>
        <xdr:cNvPr id="195" name="直線コネクタ 194"/>
        <xdr:cNvCxnSpPr/>
      </xdr:nvCxnSpPr>
      <xdr:spPr>
        <a:xfrm flipV="1">
          <a:off x="3098800" y="9091385"/>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6" name="フローチャート: 判断 195"/>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7" name="テキスト ボックス 196"/>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94343</xdr:rowOff>
    </xdr:to>
    <xdr:cxnSp macro="">
      <xdr:nvCxnSpPr>
        <xdr:cNvPr id="198" name="直線コネクタ 197"/>
        <xdr:cNvCxnSpPr/>
      </xdr:nvCxnSpPr>
      <xdr:spPr>
        <a:xfrm>
          <a:off x="2209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xdr:rowOff>
    </xdr:from>
    <xdr:to>
      <xdr:col>15</xdr:col>
      <xdr:colOff>149225</xdr:colOff>
      <xdr:row>56</xdr:row>
      <xdr:rowOff>112485</xdr:rowOff>
    </xdr:to>
    <xdr:sp macro="" textlink="">
      <xdr:nvSpPr>
        <xdr:cNvPr id="199" name="フローチャート: 判断 198"/>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00" name="テキスト ボックス 199"/>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94343</xdr:rowOff>
    </xdr:to>
    <xdr:cxnSp macro="">
      <xdr:nvCxnSpPr>
        <xdr:cNvPr id="201" name="直線コネクタ 200"/>
        <xdr:cNvCxnSpPr/>
      </xdr:nvCxnSpPr>
      <xdr:spPr>
        <a:xfrm>
          <a:off x="1320800" y="92710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2" name="フローチャート: 判断 201"/>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3" name="テキスト ボックス 202"/>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5" name="テキスト ボックス 20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1" name="楕円 210"/>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2"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125185</xdr:rowOff>
    </xdr:from>
    <xdr:to>
      <xdr:col>20</xdr:col>
      <xdr:colOff>38100</xdr:colOff>
      <xdr:row>53</xdr:row>
      <xdr:rowOff>55335</xdr:rowOff>
    </xdr:to>
    <xdr:sp macro="" textlink="">
      <xdr:nvSpPr>
        <xdr:cNvPr id="213" name="楕円 212"/>
        <xdr:cNvSpPr/>
      </xdr:nvSpPr>
      <xdr:spPr>
        <a:xfrm>
          <a:off x="3937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65512</xdr:rowOff>
    </xdr:from>
    <xdr:ext cx="736600" cy="259045"/>
    <xdr:sp macro="" textlink="">
      <xdr:nvSpPr>
        <xdr:cNvPr id="214" name="テキスト ボックス 213"/>
        <xdr:cNvSpPr txBox="1"/>
      </xdr:nvSpPr>
      <xdr:spPr>
        <a:xfrm>
          <a:off x="3606800" y="8809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5" name="楕円 214"/>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6" name="テキスト ボックス 215"/>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7" name="楕円 216"/>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8" name="テキスト ボックス 217"/>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9" name="楕円 218"/>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20" name="テキスト ボックス 219"/>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その他は特別会計への繰出金が大きい。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全国平均を上回る高齢化率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％という状況もあり、今後も、一人当たりの医療費の増加や介護給付費の増加が見込まれる。健康増進・介護予防を図りながら、医療・介護費の適正化対策を行いながら、適切な繰出を行うことに努める。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55563</xdr:rowOff>
    </xdr:from>
    <xdr:to>
      <xdr:col>82</xdr:col>
      <xdr:colOff>107950</xdr:colOff>
      <xdr:row>61</xdr:row>
      <xdr:rowOff>84138</xdr:rowOff>
    </xdr:to>
    <xdr:cxnSp macro="">
      <xdr:nvCxnSpPr>
        <xdr:cNvPr id="252" name="直線コネクタ 251"/>
        <xdr:cNvCxnSpPr/>
      </xdr:nvCxnSpPr>
      <xdr:spPr>
        <a:xfrm flipV="1">
          <a:off x="16510000" y="9142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56215</xdr:rowOff>
    </xdr:from>
    <xdr:ext cx="762000" cy="259045"/>
    <xdr:sp macro="" textlink="">
      <xdr:nvSpPr>
        <xdr:cNvPr id="253" name="その他最小値テキスト"/>
        <xdr:cNvSpPr txBox="1"/>
      </xdr:nvSpPr>
      <xdr:spPr>
        <a:xfrm>
          <a:off x="16598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84138</xdr:rowOff>
    </xdr:from>
    <xdr:to>
      <xdr:col>82</xdr:col>
      <xdr:colOff>196850</xdr:colOff>
      <xdr:row>61</xdr:row>
      <xdr:rowOff>84138</xdr:rowOff>
    </xdr:to>
    <xdr:cxnSp macro="">
      <xdr:nvCxnSpPr>
        <xdr:cNvPr id="254" name="直線コネクタ 253"/>
        <xdr:cNvCxnSpPr/>
      </xdr:nvCxnSpPr>
      <xdr:spPr>
        <a:xfrm>
          <a:off x="16421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141940</xdr:rowOff>
    </xdr:from>
    <xdr:ext cx="762000" cy="259045"/>
    <xdr:sp macro="" textlink="">
      <xdr:nvSpPr>
        <xdr:cNvPr id="255" name="その他最大値テキスト"/>
        <xdr:cNvSpPr txBox="1"/>
      </xdr:nvSpPr>
      <xdr:spPr>
        <a:xfrm>
          <a:off x="16598900" y="888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55563</xdr:rowOff>
    </xdr:from>
    <xdr:to>
      <xdr:col>82</xdr:col>
      <xdr:colOff>196850</xdr:colOff>
      <xdr:row>53</xdr:row>
      <xdr:rowOff>55563</xdr:rowOff>
    </xdr:to>
    <xdr:cxnSp macro="">
      <xdr:nvCxnSpPr>
        <xdr:cNvPr id="256" name="直線コネクタ 255"/>
        <xdr:cNvCxnSpPr/>
      </xdr:nvCxnSpPr>
      <xdr:spPr>
        <a:xfrm>
          <a:off x="16421100" y="914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84138</xdr:rowOff>
    </xdr:from>
    <xdr:to>
      <xdr:col>82</xdr:col>
      <xdr:colOff>107950</xdr:colOff>
      <xdr:row>55</xdr:row>
      <xdr:rowOff>98425</xdr:rowOff>
    </xdr:to>
    <xdr:cxnSp macro="">
      <xdr:nvCxnSpPr>
        <xdr:cNvPr id="257" name="直線コネクタ 256"/>
        <xdr:cNvCxnSpPr/>
      </xdr:nvCxnSpPr>
      <xdr:spPr>
        <a:xfrm flipV="1">
          <a:off x="15671800" y="951388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8" name="その他平均値テキスト"/>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9" name="フローチャート: 判断 258"/>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98425</xdr:rowOff>
    </xdr:from>
    <xdr:to>
      <xdr:col>78</xdr:col>
      <xdr:colOff>69850</xdr:colOff>
      <xdr:row>55</xdr:row>
      <xdr:rowOff>127000</xdr:rowOff>
    </xdr:to>
    <xdr:cxnSp macro="">
      <xdr:nvCxnSpPr>
        <xdr:cNvPr id="260" name="直線コネクタ 259"/>
        <xdr:cNvCxnSpPr/>
      </xdr:nvCxnSpPr>
      <xdr:spPr>
        <a:xfrm flipV="1">
          <a:off x="14782800" y="95281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119063</xdr:rowOff>
    </xdr:from>
    <xdr:to>
      <xdr:col>78</xdr:col>
      <xdr:colOff>120650</xdr:colOff>
      <xdr:row>58</xdr:row>
      <xdr:rowOff>49213</xdr:rowOff>
    </xdr:to>
    <xdr:sp macro="" textlink="">
      <xdr:nvSpPr>
        <xdr:cNvPr id="261" name="フローチャート: 判断 260"/>
        <xdr:cNvSpPr/>
      </xdr:nvSpPr>
      <xdr:spPr>
        <a:xfrm>
          <a:off x="15621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33990</xdr:rowOff>
    </xdr:from>
    <xdr:ext cx="736600" cy="259045"/>
    <xdr:sp macro="" textlink="">
      <xdr:nvSpPr>
        <xdr:cNvPr id="262" name="テキスト ボックス 261"/>
        <xdr:cNvSpPr txBox="1"/>
      </xdr:nvSpPr>
      <xdr:spPr>
        <a:xfrm>
          <a:off x="15290800" y="997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127000</xdr:rowOff>
    </xdr:from>
    <xdr:to>
      <xdr:col>73</xdr:col>
      <xdr:colOff>180975</xdr:colOff>
      <xdr:row>55</xdr:row>
      <xdr:rowOff>155575</xdr:rowOff>
    </xdr:to>
    <xdr:cxnSp macro="">
      <xdr:nvCxnSpPr>
        <xdr:cNvPr id="263" name="直線コネクタ 262"/>
        <xdr:cNvCxnSpPr/>
      </xdr:nvCxnSpPr>
      <xdr:spPr>
        <a:xfrm flipV="1">
          <a:off x="13893800" y="95567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90488</xdr:rowOff>
    </xdr:from>
    <xdr:to>
      <xdr:col>74</xdr:col>
      <xdr:colOff>31750</xdr:colOff>
      <xdr:row>58</xdr:row>
      <xdr:rowOff>20638</xdr:rowOff>
    </xdr:to>
    <xdr:sp macro="" textlink="">
      <xdr:nvSpPr>
        <xdr:cNvPr id="264" name="フローチャート: 判断 263"/>
        <xdr:cNvSpPr/>
      </xdr:nvSpPr>
      <xdr:spPr>
        <a:xfrm>
          <a:off x="147320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5415</xdr:rowOff>
    </xdr:from>
    <xdr:ext cx="762000" cy="259045"/>
    <xdr:sp macro="" textlink="">
      <xdr:nvSpPr>
        <xdr:cNvPr id="265" name="テキスト ボックス 264"/>
        <xdr:cNvSpPr txBox="1"/>
      </xdr:nvSpPr>
      <xdr:spPr>
        <a:xfrm>
          <a:off x="14401800" y="99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155575</xdr:rowOff>
    </xdr:from>
    <xdr:to>
      <xdr:col>69</xdr:col>
      <xdr:colOff>92075</xdr:colOff>
      <xdr:row>57</xdr:row>
      <xdr:rowOff>12700</xdr:rowOff>
    </xdr:to>
    <xdr:cxnSp macro="">
      <xdr:nvCxnSpPr>
        <xdr:cNvPr id="266" name="直線コネクタ 265"/>
        <xdr:cNvCxnSpPr/>
      </xdr:nvCxnSpPr>
      <xdr:spPr>
        <a:xfrm flipV="1">
          <a:off x="13004800" y="95853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104775</xdr:rowOff>
    </xdr:from>
    <xdr:to>
      <xdr:col>69</xdr:col>
      <xdr:colOff>142875</xdr:colOff>
      <xdr:row>58</xdr:row>
      <xdr:rowOff>34925</xdr:rowOff>
    </xdr:to>
    <xdr:sp macro="" textlink="">
      <xdr:nvSpPr>
        <xdr:cNvPr id="267" name="フローチャート: 判断 26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19702</xdr:rowOff>
    </xdr:from>
    <xdr:ext cx="762000" cy="259045"/>
    <xdr:sp macro="" textlink="">
      <xdr:nvSpPr>
        <xdr:cNvPr id="268" name="テキスト ボックス 26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119063</xdr:rowOff>
    </xdr:from>
    <xdr:to>
      <xdr:col>65</xdr:col>
      <xdr:colOff>53975</xdr:colOff>
      <xdr:row>58</xdr:row>
      <xdr:rowOff>49213</xdr:rowOff>
    </xdr:to>
    <xdr:sp macro="" textlink="">
      <xdr:nvSpPr>
        <xdr:cNvPr id="269" name="フローチャート: 判断 268"/>
        <xdr:cNvSpPr/>
      </xdr:nvSpPr>
      <xdr:spPr>
        <a:xfrm>
          <a:off x="12954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33990</xdr:rowOff>
    </xdr:from>
    <xdr:ext cx="762000" cy="259045"/>
    <xdr:sp macro="" textlink="">
      <xdr:nvSpPr>
        <xdr:cNvPr id="270" name="テキスト ボックス 269"/>
        <xdr:cNvSpPr txBox="1"/>
      </xdr:nvSpPr>
      <xdr:spPr>
        <a:xfrm>
          <a:off x="12623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33338</xdr:rowOff>
    </xdr:from>
    <xdr:to>
      <xdr:col>82</xdr:col>
      <xdr:colOff>158750</xdr:colOff>
      <xdr:row>55</xdr:row>
      <xdr:rowOff>134938</xdr:rowOff>
    </xdr:to>
    <xdr:sp macro="" textlink="">
      <xdr:nvSpPr>
        <xdr:cNvPr id="276" name="楕円 275"/>
        <xdr:cNvSpPr/>
      </xdr:nvSpPr>
      <xdr:spPr>
        <a:xfrm>
          <a:off x="164592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49865</xdr:rowOff>
    </xdr:from>
    <xdr:ext cx="762000" cy="259045"/>
    <xdr:sp macro="" textlink="">
      <xdr:nvSpPr>
        <xdr:cNvPr id="277" name="その他該当値テキスト"/>
        <xdr:cNvSpPr txBox="1"/>
      </xdr:nvSpPr>
      <xdr:spPr>
        <a:xfrm>
          <a:off x="16598900" y="930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47625</xdr:rowOff>
    </xdr:from>
    <xdr:to>
      <xdr:col>78</xdr:col>
      <xdr:colOff>120650</xdr:colOff>
      <xdr:row>55</xdr:row>
      <xdr:rowOff>149225</xdr:rowOff>
    </xdr:to>
    <xdr:sp macro="" textlink="">
      <xdr:nvSpPr>
        <xdr:cNvPr id="278" name="楕円 277"/>
        <xdr:cNvSpPr/>
      </xdr:nvSpPr>
      <xdr:spPr>
        <a:xfrm>
          <a:off x="15621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159402</xdr:rowOff>
    </xdr:from>
    <xdr:ext cx="736600" cy="259045"/>
    <xdr:sp macro="" textlink="">
      <xdr:nvSpPr>
        <xdr:cNvPr id="279" name="テキスト ボックス 278"/>
        <xdr:cNvSpPr txBox="1"/>
      </xdr:nvSpPr>
      <xdr:spPr>
        <a:xfrm>
          <a:off x="15290800" y="924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80" name="楕円 279"/>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81" name="テキスト ボックス 280"/>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104775</xdr:rowOff>
    </xdr:from>
    <xdr:to>
      <xdr:col>69</xdr:col>
      <xdr:colOff>142875</xdr:colOff>
      <xdr:row>56</xdr:row>
      <xdr:rowOff>34925</xdr:rowOff>
    </xdr:to>
    <xdr:sp macro="" textlink="">
      <xdr:nvSpPr>
        <xdr:cNvPr id="282" name="楕円 281"/>
        <xdr:cNvSpPr/>
      </xdr:nvSpPr>
      <xdr:spPr>
        <a:xfrm>
          <a:off x="13843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45102</xdr:rowOff>
    </xdr:from>
    <xdr:ext cx="762000" cy="259045"/>
    <xdr:sp macro="" textlink="">
      <xdr:nvSpPr>
        <xdr:cNvPr id="283" name="テキスト ボックス 282"/>
        <xdr:cNvSpPr txBox="1"/>
      </xdr:nvSpPr>
      <xdr:spPr>
        <a:xfrm>
          <a:off x="13512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84" name="楕円 283"/>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85" name="テキスト ボックス 284"/>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経常的な補助費等は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796,139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千円から令和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706,309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千円へ大幅に減少。主な原因としては、公営企業会計に対する繰出金（起債の支払利息に対するもの）が水道会計で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18,956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千円・下水道会計で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8,320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千円減少したことなどがあげられる。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補助金については、「補助金見直し指針」（平成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月策定）に基づき、事業効果や目標達成度の決算分析を行い、事業効果の少ないものは削減し、適正な事業補助金に努めるなど経費削減を図っている。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69850</xdr:rowOff>
    </xdr:from>
    <xdr:to>
      <xdr:col>85</xdr:col>
      <xdr:colOff>66675</xdr:colOff>
      <xdr:row>42</xdr:row>
      <xdr:rowOff>69850</xdr:rowOff>
    </xdr:to>
    <xdr:cxnSp macro="">
      <xdr:nvCxnSpPr>
        <xdr:cNvPr id="300" name="直線コネクタ 299"/>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99077</xdr:rowOff>
    </xdr:from>
    <xdr:ext cx="508000" cy="259045"/>
    <xdr:sp macro="" textlink="">
      <xdr:nvSpPr>
        <xdr:cNvPr id="301" name="テキスト ボックス 300"/>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302" name="直線コネクタ 30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303" name="テキスト ボックス 30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12700</xdr:rowOff>
    </xdr:from>
    <xdr:to>
      <xdr:col>85</xdr:col>
      <xdr:colOff>66675</xdr:colOff>
      <xdr:row>39</xdr:row>
      <xdr:rowOff>12700</xdr:rowOff>
    </xdr:to>
    <xdr:cxnSp macro="">
      <xdr:nvCxnSpPr>
        <xdr:cNvPr id="304" name="直線コネクタ 303"/>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41927</xdr:rowOff>
    </xdr:from>
    <xdr:ext cx="508000" cy="259045"/>
    <xdr:sp macro="" textlink="">
      <xdr:nvSpPr>
        <xdr:cNvPr id="305" name="テキスト ボックス 304"/>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6" name="直線コネクタ 30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7" name="テキスト ボックス 30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127000</xdr:rowOff>
    </xdr:from>
    <xdr:to>
      <xdr:col>85</xdr:col>
      <xdr:colOff>66675</xdr:colOff>
      <xdr:row>35</xdr:row>
      <xdr:rowOff>127000</xdr:rowOff>
    </xdr:to>
    <xdr:cxnSp macro="">
      <xdr:nvCxnSpPr>
        <xdr:cNvPr id="308" name="直線コネクタ 307"/>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156227</xdr:rowOff>
    </xdr:from>
    <xdr:ext cx="508000" cy="259045"/>
    <xdr:sp macro="" textlink="">
      <xdr:nvSpPr>
        <xdr:cNvPr id="309" name="テキスト ボックス 308"/>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10" name="直線コネクタ 30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11" name="テキスト ボックス 31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69850</xdr:rowOff>
    </xdr:from>
    <xdr:to>
      <xdr:col>85</xdr:col>
      <xdr:colOff>66675</xdr:colOff>
      <xdr:row>32</xdr:row>
      <xdr:rowOff>69850</xdr:rowOff>
    </xdr:to>
    <xdr:cxnSp macro="">
      <xdr:nvCxnSpPr>
        <xdr:cNvPr id="312" name="直線コネクタ 311"/>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99077</xdr:rowOff>
    </xdr:from>
    <xdr:ext cx="508000" cy="259045"/>
    <xdr:sp macro="" textlink="">
      <xdr:nvSpPr>
        <xdr:cNvPr id="313" name="テキスト ボックス 312"/>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4" name="直線コネクタ 31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5" name="テキスト ボックス 31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79375</xdr:rowOff>
    </xdr:from>
    <xdr:to>
      <xdr:col>82</xdr:col>
      <xdr:colOff>107950</xdr:colOff>
      <xdr:row>41</xdr:row>
      <xdr:rowOff>88900</xdr:rowOff>
    </xdr:to>
    <xdr:cxnSp macro="">
      <xdr:nvCxnSpPr>
        <xdr:cNvPr id="317" name="直線コネクタ 316"/>
        <xdr:cNvCxnSpPr/>
      </xdr:nvCxnSpPr>
      <xdr:spPr>
        <a:xfrm flipV="1">
          <a:off x="16510000" y="573722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9" name="直線コネクタ 31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165752</xdr:rowOff>
    </xdr:from>
    <xdr:ext cx="762000" cy="259045"/>
    <xdr:sp macro="" textlink="">
      <xdr:nvSpPr>
        <xdr:cNvPr id="320" name="補助費等最大値テキスト"/>
        <xdr:cNvSpPr txBox="1"/>
      </xdr:nvSpPr>
      <xdr:spPr>
        <a:xfrm>
          <a:off x="16598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79375</xdr:rowOff>
    </xdr:from>
    <xdr:to>
      <xdr:col>82</xdr:col>
      <xdr:colOff>196850</xdr:colOff>
      <xdr:row>33</xdr:row>
      <xdr:rowOff>79375</xdr:rowOff>
    </xdr:to>
    <xdr:cxnSp macro="">
      <xdr:nvCxnSpPr>
        <xdr:cNvPr id="321" name="直線コネクタ 320"/>
        <xdr:cNvCxnSpPr/>
      </xdr:nvCxnSpPr>
      <xdr:spPr>
        <a:xfrm>
          <a:off x="16421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3175</xdr:rowOff>
    </xdr:from>
    <xdr:to>
      <xdr:col>82</xdr:col>
      <xdr:colOff>107950</xdr:colOff>
      <xdr:row>35</xdr:row>
      <xdr:rowOff>165100</xdr:rowOff>
    </xdr:to>
    <xdr:cxnSp macro="">
      <xdr:nvCxnSpPr>
        <xdr:cNvPr id="322" name="直線コネクタ 321"/>
        <xdr:cNvCxnSpPr/>
      </xdr:nvCxnSpPr>
      <xdr:spPr>
        <a:xfrm flipV="1">
          <a:off x="15671800" y="600392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23"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24" name="フローチャート: 判断 323"/>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165100</xdr:rowOff>
    </xdr:to>
    <xdr:cxnSp macro="">
      <xdr:nvCxnSpPr>
        <xdr:cNvPr id="325" name="直線コネクタ 324"/>
        <xdr:cNvCxnSpPr/>
      </xdr:nvCxnSpPr>
      <xdr:spPr>
        <a:xfrm>
          <a:off x="14782800" y="610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104775</xdr:rowOff>
    </xdr:from>
    <xdr:to>
      <xdr:col>78</xdr:col>
      <xdr:colOff>120650</xdr:colOff>
      <xdr:row>37</xdr:row>
      <xdr:rowOff>34925</xdr:rowOff>
    </xdr:to>
    <xdr:sp macro="" textlink="">
      <xdr:nvSpPr>
        <xdr:cNvPr id="326" name="フローチャート: 判断 325"/>
        <xdr:cNvSpPr/>
      </xdr:nvSpPr>
      <xdr:spPr>
        <a:xfrm>
          <a:off x="15621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19702</xdr:rowOff>
    </xdr:from>
    <xdr:ext cx="736600" cy="259045"/>
    <xdr:sp macro="" textlink="">
      <xdr:nvSpPr>
        <xdr:cNvPr id="327" name="テキスト ボックス 326"/>
        <xdr:cNvSpPr txBox="1"/>
      </xdr:nvSpPr>
      <xdr:spPr>
        <a:xfrm>
          <a:off x="15290800" y="636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107950</xdr:rowOff>
    </xdr:from>
    <xdr:to>
      <xdr:col>73</xdr:col>
      <xdr:colOff>180975</xdr:colOff>
      <xdr:row>36</xdr:row>
      <xdr:rowOff>22225</xdr:rowOff>
    </xdr:to>
    <xdr:cxnSp macro="">
      <xdr:nvCxnSpPr>
        <xdr:cNvPr id="328" name="直線コネクタ 327"/>
        <xdr:cNvCxnSpPr/>
      </xdr:nvCxnSpPr>
      <xdr:spPr>
        <a:xfrm flipV="1">
          <a:off x="13893800" y="61087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9" name="フローチャート: 判断 32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30" name="テキスト ボックス 32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22225</xdr:rowOff>
    </xdr:from>
    <xdr:to>
      <xdr:col>69</xdr:col>
      <xdr:colOff>92075</xdr:colOff>
      <xdr:row>36</xdr:row>
      <xdr:rowOff>31750</xdr:rowOff>
    </xdr:to>
    <xdr:cxnSp macro="">
      <xdr:nvCxnSpPr>
        <xdr:cNvPr id="331" name="直線コネクタ 330"/>
        <xdr:cNvCxnSpPr/>
      </xdr:nvCxnSpPr>
      <xdr:spPr>
        <a:xfrm flipV="1">
          <a:off x="13004800" y="61944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161925</xdr:rowOff>
    </xdr:from>
    <xdr:to>
      <xdr:col>69</xdr:col>
      <xdr:colOff>142875</xdr:colOff>
      <xdr:row>37</xdr:row>
      <xdr:rowOff>92075</xdr:rowOff>
    </xdr:to>
    <xdr:sp macro="" textlink="">
      <xdr:nvSpPr>
        <xdr:cNvPr id="332" name="フローチャート: 判断 331"/>
        <xdr:cNvSpPr/>
      </xdr:nvSpPr>
      <xdr:spPr>
        <a:xfrm>
          <a:off x="13843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76852</xdr:rowOff>
    </xdr:from>
    <xdr:ext cx="762000" cy="259045"/>
    <xdr:sp macro="" textlink="">
      <xdr:nvSpPr>
        <xdr:cNvPr id="333" name="テキスト ボックス 332"/>
        <xdr:cNvSpPr txBox="1"/>
      </xdr:nvSpPr>
      <xdr:spPr>
        <a:xfrm>
          <a:off x="135128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95250</xdr:rowOff>
    </xdr:from>
    <xdr:to>
      <xdr:col>65</xdr:col>
      <xdr:colOff>53975</xdr:colOff>
      <xdr:row>37</xdr:row>
      <xdr:rowOff>25400</xdr:rowOff>
    </xdr:to>
    <xdr:sp macro="" textlink="">
      <xdr:nvSpPr>
        <xdr:cNvPr id="334" name="フローチャート: 判断 333"/>
        <xdr:cNvSpPr/>
      </xdr:nvSpPr>
      <xdr:spPr>
        <a:xfrm>
          <a:off x="12954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10177</xdr:rowOff>
    </xdr:from>
    <xdr:ext cx="762000" cy="259045"/>
    <xdr:sp macro="" textlink="">
      <xdr:nvSpPr>
        <xdr:cNvPr id="335" name="テキスト ボックス 334"/>
        <xdr:cNvSpPr txBox="1"/>
      </xdr:nvSpPr>
      <xdr:spPr>
        <a:xfrm>
          <a:off x="12623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6" name="テキスト ボックス 33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7" name="テキスト ボックス 33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8" name="テキスト ボックス 33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9" name="テキスト ボックス 33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40" name="テキスト ボックス 33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123825</xdr:rowOff>
    </xdr:from>
    <xdr:to>
      <xdr:col>82</xdr:col>
      <xdr:colOff>158750</xdr:colOff>
      <xdr:row>35</xdr:row>
      <xdr:rowOff>53975</xdr:rowOff>
    </xdr:to>
    <xdr:sp macro="" textlink="">
      <xdr:nvSpPr>
        <xdr:cNvPr id="341" name="楕円 340"/>
        <xdr:cNvSpPr/>
      </xdr:nvSpPr>
      <xdr:spPr>
        <a:xfrm>
          <a:off x="16459200" y="59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140352</xdr:rowOff>
    </xdr:from>
    <xdr:ext cx="762000" cy="259045"/>
    <xdr:sp macro="" textlink="">
      <xdr:nvSpPr>
        <xdr:cNvPr id="342" name="補助費等該当値テキスト"/>
        <xdr:cNvSpPr txBox="1"/>
      </xdr:nvSpPr>
      <xdr:spPr>
        <a:xfrm>
          <a:off x="165989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114300</xdr:rowOff>
    </xdr:from>
    <xdr:to>
      <xdr:col>78</xdr:col>
      <xdr:colOff>120650</xdr:colOff>
      <xdr:row>36</xdr:row>
      <xdr:rowOff>44450</xdr:rowOff>
    </xdr:to>
    <xdr:sp macro="" textlink="">
      <xdr:nvSpPr>
        <xdr:cNvPr id="343" name="楕円 342"/>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54627</xdr:rowOff>
    </xdr:from>
    <xdr:ext cx="736600" cy="259045"/>
    <xdr:sp macro="" textlink="">
      <xdr:nvSpPr>
        <xdr:cNvPr id="344" name="テキスト ボックス 343"/>
        <xdr:cNvSpPr txBox="1"/>
      </xdr:nvSpPr>
      <xdr:spPr>
        <a:xfrm>
          <a:off x="15290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45" name="楕円 344"/>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46" name="テキスト ボックス 345"/>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142875</xdr:rowOff>
    </xdr:from>
    <xdr:to>
      <xdr:col>69</xdr:col>
      <xdr:colOff>142875</xdr:colOff>
      <xdr:row>36</xdr:row>
      <xdr:rowOff>73025</xdr:rowOff>
    </xdr:to>
    <xdr:sp macro="" textlink="">
      <xdr:nvSpPr>
        <xdr:cNvPr id="347" name="楕円 346"/>
        <xdr:cNvSpPr/>
      </xdr:nvSpPr>
      <xdr:spPr>
        <a:xfrm>
          <a:off x="138430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83202</xdr:rowOff>
    </xdr:from>
    <xdr:ext cx="762000" cy="259045"/>
    <xdr:sp macro="" textlink="">
      <xdr:nvSpPr>
        <xdr:cNvPr id="348" name="テキスト ボックス 347"/>
        <xdr:cNvSpPr txBox="1"/>
      </xdr:nvSpPr>
      <xdr:spPr>
        <a:xfrm>
          <a:off x="13512800" y="591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49" name="楕円 348"/>
        <xdr:cNvSpPr/>
      </xdr:nvSpPr>
      <xdr:spPr>
        <a:xfrm>
          <a:off x="12954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92727</xdr:rowOff>
    </xdr:from>
    <xdr:ext cx="762000" cy="259045"/>
    <xdr:sp macro="" textlink="">
      <xdr:nvSpPr>
        <xdr:cNvPr id="350" name="テキスト ボックス 349"/>
        <xdr:cNvSpPr txBox="1"/>
      </xdr:nvSpPr>
      <xdr:spPr>
        <a:xfrm>
          <a:off x="12623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51" name="正方形/長方形 35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2" name="正方形/長方形 35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3" name="正方形/長方形 35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4" name="正方形/長方形 35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5" name="正方形/長方形 35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6" name="正方形/長方形 35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7" name="正方形/長方形 35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正方形/長方形 35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9" name="正方形/長方形 35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60" name="正方形/長方形 35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61" name="テキスト ボックス 36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mn-lt"/>
              <a:ea typeface="+mn-ea"/>
              <a:cs typeface="+mn-cs"/>
            </a:rPr>
            <a:t>　</a:t>
          </a:r>
          <a:r>
            <a:rPr kumimoji="0" lang="ja-JP" altLang="ja-JP" sz="900" b="0" i="0" u="none" strike="noStrike" kern="0" cap="none" spc="0" normalizeH="0" baseline="0" noProof="0">
              <a:ln>
                <a:noFill/>
              </a:ln>
              <a:solidFill>
                <a:prstClr val="black"/>
              </a:solidFill>
              <a:effectLst/>
              <a:uLnTx/>
              <a:uFillTx/>
              <a:latin typeface="+mn-lt"/>
              <a:ea typeface="+mn-ea"/>
              <a:cs typeface="+mn-cs"/>
            </a:rPr>
            <a:t>起債発行額を年間</a:t>
          </a:r>
          <a:r>
            <a:rPr kumimoji="0" lang="en-US" altLang="ja-JP" sz="900" b="0" i="0" u="none" strike="noStrike" kern="0" cap="none" spc="0" normalizeH="0" baseline="0" noProof="0">
              <a:ln>
                <a:noFill/>
              </a:ln>
              <a:solidFill>
                <a:prstClr val="black"/>
              </a:solidFill>
              <a:effectLst/>
              <a:uLnTx/>
              <a:uFillTx/>
              <a:latin typeface="+mn-lt"/>
              <a:ea typeface="+mn-ea"/>
              <a:cs typeface="+mn-cs"/>
            </a:rPr>
            <a:t>9</a:t>
          </a:r>
          <a:r>
            <a:rPr kumimoji="0" lang="ja-JP" altLang="ja-JP" sz="900" b="0" i="0" u="none" strike="noStrike" kern="0" cap="none" spc="0" normalizeH="0" baseline="0" noProof="0">
              <a:ln>
                <a:noFill/>
              </a:ln>
              <a:solidFill>
                <a:prstClr val="black"/>
              </a:solidFill>
              <a:effectLst/>
              <a:uLnTx/>
              <a:uFillTx/>
              <a:latin typeface="+mn-lt"/>
              <a:ea typeface="+mn-ea"/>
              <a:cs typeface="+mn-cs"/>
            </a:rPr>
            <a:t>億円以内という目標を設定し、起債発行抑制をしていることから年々起債残高は減少</a:t>
          </a:r>
          <a:r>
            <a:rPr kumimoji="0" lang="ja-JP" altLang="en-US" sz="900" b="0" i="0" u="none" strike="noStrike" kern="0" cap="none" spc="0" normalizeH="0" baseline="0" noProof="0">
              <a:ln>
                <a:noFill/>
              </a:ln>
              <a:solidFill>
                <a:prstClr val="black"/>
              </a:solidFill>
              <a:effectLst/>
              <a:uLnTx/>
              <a:uFillTx/>
              <a:latin typeface="+mn-lt"/>
              <a:ea typeface="+mn-ea"/>
              <a:cs typeface="+mn-cs"/>
            </a:rPr>
            <a:t>傾向にあったが、令和</a:t>
          </a:r>
          <a:r>
            <a:rPr kumimoji="0" lang="en-US" altLang="ja-JP" sz="900" b="0" i="0" u="none" strike="noStrike" kern="0" cap="none" spc="0" normalizeH="0" baseline="0" noProof="0">
              <a:ln>
                <a:noFill/>
              </a:ln>
              <a:solidFill>
                <a:prstClr val="black"/>
              </a:solidFill>
              <a:effectLst/>
              <a:uLnTx/>
              <a:uFillTx/>
              <a:latin typeface="+mn-lt"/>
              <a:ea typeface="+mn-ea"/>
              <a:cs typeface="+mn-cs"/>
            </a:rPr>
            <a:t>2</a:t>
          </a:r>
          <a:r>
            <a:rPr kumimoji="0" lang="ja-JP" altLang="en-US" sz="900" b="0" i="0" u="none" strike="noStrike" kern="0" cap="none" spc="0" normalizeH="0" baseline="0" noProof="0">
              <a:ln>
                <a:noFill/>
              </a:ln>
              <a:solidFill>
                <a:prstClr val="black"/>
              </a:solidFill>
              <a:effectLst/>
              <a:uLnTx/>
              <a:uFillTx/>
              <a:latin typeface="+mn-lt"/>
              <a:ea typeface="+mn-ea"/>
              <a:cs typeface="+mn-cs"/>
            </a:rPr>
            <a:t>年度は</a:t>
          </a:r>
          <a:r>
            <a:rPr kumimoji="0" lang="en-US" altLang="ja-JP" sz="900" b="0" i="0" u="none" strike="noStrike" kern="0" cap="none" spc="0" normalizeH="0" baseline="0" noProof="0">
              <a:ln>
                <a:noFill/>
              </a:ln>
              <a:solidFill>
                <a:prstClr val="black"/>
              </a:solidFill>
              <a:effectLst/>
              <a:uLnTx/>
              <a:uFillTx/>
              <a:latin typeface="+mn-lt"/>
              <a:ea typeface="+mn-ea"/>
              <a:cs typeface="+mn-cs"/>
            </a:rPr>
            <a:t>0.3</a:t>
          </a:r>
          <a:r>
            <a:rPr kumimoji="0" lang="ja-JP" altLang="en-US" sz="900" b="0" i="0" u="none" strike="noStrike" kern="0" cap="none" spc="0" normalizeH="0" baseline="0" noProof="0">
              <a:ln>
                <a:noFill/>
              </a:ln>
              <a:solidFill>
                <a:prstClr val="black"/>
              </a:solidFill>
              <a:effectLst/>
              <a:uLnTx/>
              <a:uFillTx/>
              <a:latin typeface="+mn-lt"/>
              <a:ea typeface="+mn-ea"/>
              <a:cs typeface="+mn-cs"/>
            </a:rPr>
            <a:t>％増加の</a:t>
          </a:r>
          <a:r>
            <a:rPr kumimoji="0" lang="en-US" altLang="ja-JP" sz="900" b="0" i="0" u="none" strike="noStrike" kern="0" cap="none" spc="0" normalizeH="0" baseline="0" noProof="0">
              <a:ln>
                <a:noFill/>
              </a:ln>
              <a:solidFill>
                <a:prstClr val="black"/>
              </a:solidFill>
              <a:effectLst/>
              <a:uLnTx/>
              <a:uFillTx/>
              <a:latin typeface="+mn-lt"/>
              <a:ea typeface="+mn-ea"/>
              <a:cs typeface="+mn-cs"/>
            </a:rPr>
            <a:t>14.4</a:t>
          </a:r>
          <a:r>
            <a:rPr kumimoji="0" lang="ja-JP" altLang="en-US" sz="900" b="0" i="0" u="none" strike="noStrike" kern="0" cap="none" spc="0" normalizeH="0" baseline="0" noProof="0">
              <a:ln>
                <a:noFill/>
              </a:ln>
              <a:solidFill>
                <a:prstClr val="black"/>
              </a:solidFill>
              <a:effectLst/>
              <a:uLnTx/>
              <a:uFillTx/>
              <a:latin typeface="+mn-lt"/>
              <a:ea typeface="+mn-ea"/>
              <a:cs typeface="+mn-cs"/>
            </a:rPr>
            <a:t>％となった。理由としては防災行政無線の整備や大瀬小学校建設に係る大規模な借入の元金償還が始まったことが大きな要因である。</a:t>
          </a:r>
          <a:endParaRPr kumimoji="0"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mn-lt"/>
              <a:ea typeface="+mn-ea"/>
              <a:cs typeface="+mn-cs"/>
            </a:rPr>
            <a:t>　しかし、</a:t>
          </a:r>
          <a:r>
            <a:rPr kumimoji="0" lang="ja-JP" altLang="ja-JP" sz="900" b="0" i="0" u="none" strike="noStrike" kern="0" cap="none" spc="0" normalizeH="0" baseline="0" noProof="0">
              <a:ln>
                <a:noFill/>
              </a:ln>
              <a:solidFill>
                <a:prstClr val="black"/>
              </a:solidFill>
              <a:effectLst/>
              <a:uLnTx/>
              <a:uFillTx/>
              <a:latin typeface="+mn-lt"/>
              <a:ea typeface="+mn-ea"/>
              <a:cs typeface="+mn-cs"/>
            </a:rPr>
            <a:t>類似団体平均値より</a:t>
          </a:r>
          <a:r>
            <a:rPr kumimoji="0" lang="en-US" altLang="ja-JP" sz="900" b="0" i="0" u="none" strike="noStrike" kern="0" cap="none" spc="0" normalizeH="0" baseline="0" noProof="0">
              <a:ln>
                <a:noFill/>
              </a:ln>
              <a:solidFill>
                <a:prstClr val="black"/>
              </a:solidFill>
              <a:effectLst/>
              <a:uLnTx/>
              <a:uFillTx/>
              <a:latin typeface="+mn-lt"/>
              <a:ea typeface="+mn-ea"/>
              <a:cs typeface="+mn-cs"/>
            </a:rPr>
            <a:t>3.7</a:t>
          </a:r>
          <a:r>
            <a:rPr kumimoji="0" lang="ja-JP" altLang="ja-JP" sz="900" b="0" i="0" u="none" strike="noStrike" kern="0" cap="none" spc="0" normalizeH="0" baseline="0" noProof="0">
              <a:ln>
                <a:noFill/>
              </a:ln>
              <a:solidFill>
                <a:prstClr val="black"/>
              </a:solidFill>
              <a:effectLst/>
              <a:uLnTx/>
              <a:uFillTx/>
              <a:latin typeface="+mn-lt"/>
              <a:ea typeface="+mn-ea"/>
              <a:cs typeface="+mn-cs"/>
            </a:rPr>
            <a:t>％</a:t>
          </a:r>
          <a:r>
            <a:rPr kumimoji="0" lang="ja-JP" altLang="en-US" sz="900" b="0" i="0" u="none" strike="noStrike" kern="0" cap="none" spc="0" normalizeH="0" baseline="0" noProof="0">
              <a:ln>
                <a:noFill/>
              </a:ln>
              <a:solidFill>
                <a:prstClr val="black"/>
              </a:solidFill>
              <a:effectLst/>
              <a:uLnTx/>
              <a:uFillTx/>
              <a:latin typeface="+mn-lt"/>
              <a:ea typeface="+mn-ea"/>
              <a:cs typeface="+mn-cs"/>
            </a:rPr>
            <a:t>低く、良好な状態である</a:t>
          </a:r>
          <a:r>
            <a:rPr kumimoji="0" lang="ja-JP" altLang="ja-JP" sz="900" b="0" i="0" u="none" strike="noStrike" kern="0" cap="none" spc="0" normalizeH="0" baseline="0" noProof="0">
              <a:ln>
                <a:noFill/>
              </a:ln>
              <a:solidFill>
                <a:prstClr val="black"/>
              </a:solidFill>
              <a:effectLst/>
              <a:uLnTx/>
              <a:uFillTx/>
              <a:latin typeface="+mn-lt"/>
              <a:ea typeface="+mn-ea"/>
              <a:cs typeface="+mn-cs"/>
            </a:rPr>
            <a:t>。今後も各長寿命化計画及び公共施設等総合管理計画により施設の新築でなはく延命化に重点を置き、大規模事業の取捨選択を行うとともに事業の前倒し、先送り及び縮小をしながら起債発行額を抑え、公債費を抑制していく。</a:t>
          </a:r>
        </a:p>
      </xdr:txBody>
    </xdr:sp>
    <xdr:clientData/>
  </xdr:twoCellAnchor>
  <xdr:oneCellAnchor>
    <xdr:from>
      <xdr:col>3</xdr:col>
      <xdr:colOff>123825</xdr:colOff>
      <xdr:row>69</xdr:row>
      <xdr:rowOff>107950</xdr:rowOff>
    </xdr:from>
    <xdr:ext cx="298543" cy="225703"/>
    <xdr:sp macro="" textlink="">
      <xdr:nvSpPr>
        <xdr:cNvPr id="362" name="テキスト ボックス 36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3" name="直線コネクタ 36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4" name="テキスト ボックス 36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5" name="直線コネクタ 36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6" name="テキスト ボックス 36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7" name="直線コネクタ 36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8" name="テキスト ボックス 36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9" name="直線コネクタ 36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70" name="テキスト ボックス 36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71" name="直線コネクタ 37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72" name="テキスト ボックス 37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73" name="直線コネクタ 37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4" name="テキスト ボックス 37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82</xdr:row>
      <xdr:rowOff>50800</xdr:rowOff>
    </xdr:to>
    <xdr:cxnSp macro="">
      <xdr:nvCxnSpPr>
        <xdr:cNvPr id="378" name="直線コネクタ 377"/>
        <xdr:cNvCxnSpPr/>
      </xdr:nvCxnSpPr>
      <xdr:spPr>
        <a:xfrm flipV="1">
          <a:off x="4826000" y="126771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9"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80" name="直線コネクタ 379"/>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8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82" name="直線コネクタ 38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24130</xdr:rowOff>
    </xdr:to>
    <xdr:cxnSp macro="">
      <xdr:nvCxnSpPr>
        <xdr:cNvPr id="383" name="直線コネクタ 382"/>
        <xdr:cNvCxnSpPr/>
      </xdr:nvCxnSpPr>
      <xdr:spPr>
        <a:xfrm>
          <a:off x="3987800" y="13202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55897</xdr:rowOff>
    </xdr:from>
    <xdr:ext cx="762000" cy="259045"/>
    <xdr:sp macro="" textlink="">
      <xdr:nvSpPr>
        <xdr:cNvPr id="384" name="公債費平均値テキスト"/>
        <xdr:cNvSpPr txBox="1"/>
      </xdr:nvSpPr>
      <xdr:spPr>
        <a:xfrm>
          <a:off x="4914900" y="1342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85" name="フローチャート: 判断 384"/>
        <xdr:cNvSpPr/>
      </xdr:nvSpPr>
      <xdr:spPr>
        <a:xfrm>
          <a:off x="4775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77470</xdr:rowOff>
    </xdr:to>
    <xdr:cxnSp macro="">
      <xdr:nvCxnSpPr>
        <xdr:cNvPr id="386" name="直線コネクタ 385"/>
        <xdr:cNvCxnSpPr/>
      </xdr:nvCxnSpPr>
      <xdr:spPr>
        <a:xfrm flipV="1">
          <a:off x="3098800" y="13202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53339</xdr:rowOff>
    </xdr:from>
    <xdr:to>
      <xdr:col>20</xdr:col>
      <xdr:colOff>38100</xdr:colOff>
      <xdr:row>78</xdr:row>
      <xdr:rowOff>154939</xdr:rowOff>
    </xdr:to>
    <xdr:sp macro="" textlink="">
      <xdr:nvSpPr>
        <xdr:cNvPr id="387" name="フローチャート: 判断 38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8" name="テキスト ボックス 387"/>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77470</xdr:rowOff>
    </xdr:from>
    <xdr:to>
      <xdr:col>15</xdr:col>
      <xdr:colOff>98425</xdr:colOff>
      <xdr:row>77</xdr:row>
      <xdr:rowOff>115570</xdr:rowOff>
    </xdr:to>
    <xdr:cxnSp macro="">
      <xdr:nvCxnSpPr>
        <xdr:cNvPr id="389" name="直線コネクタ 388"/>
        <xdr:cNvCxnSpPr/>
      </xdr:nvCxnSpPr>
      <xdr:spPr>
        <a:xfrm flipV="1">
          <a:off x="2209800" y="1327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90" name="フローチャート: 判断 389"/>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91" name="テキスト ボックス 390"/>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168911</xdr:rowOff>
    </xdr:to>
    <xdr:cxnSp macro="">
      <xdr:nvCxnSpPr>
        <xdr:cNvPr id="392" name="直線コネクタ 391"/>
        <xdr:cNvCxnSpPr/>
      </xdr:nvCxnSpPr>
      <xdr:spPr>
        <a:xfrm flipV="1">
          <a:off x="1320800" y="133172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114300</xdr:rowOff>
    </xdr:from>
    <xdr:to>
      <xdr:col>11</xdr:col>
      <xdr:colOff>60325</xdr:colOff>
      <xdr:row>79</xdr:row>
      <xdr:rowOff>44450</xdr:rowOff>
    </xdr:to>
    <xdr:sp macro="" textlink="">
      <xdr:nvSpPr>
        <xdr:cNvPr id="393" name="フローチャート: 判断 39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394" name="テキスト ボックス 393"/>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95" name="フローチャート: 判断 394"/>
        <xdr:cNvSpPr/>
      </xdr:nvSpPr>
      <xdr:spPr>
        <a:xfrm>
          <a:off x="1270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6366</xdr:rowOff>
    </xdr:from>
    <xdr:ext cx="762000" cy="259045"/>
    <xdr:sp macro="" textlink="">
      <xdr:nvSpPr>
        <xdr:cNvPr id="396" name="テキスト ボックス 395"/>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402" name="楕円 401"/>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403"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404" name="楕円 403"/>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405" name="テキスト ボックス 404"/>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406" name="楕円 405"/>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407" name="テキスト ボックス 406"/>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408" name="楕円 407"/>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409" name="テキスト ボックス 408"/>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410" name="楕円 409"/>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58438</xdr:rowOff>
    </xdr:from>
    <xdr:ext cx="762000" cy="259045"/>
    <xdr:sp macro="" textlink="">
      <xdr:nvSpPr>
        <xdr:cNvPr id="411" name="テキスト ボックス 410"/>
        <xdr:cNvSpPr txBox="1"/>
      </xdr:nvSpPr>
      <xdr:spPr>
        <a:xfrm>
          <a:off x="939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普通交付税の増加や減収補填特例債の発行などにより一般財源が昨年に比べ増えたことから、経常収支比率の減少につながるかと思われたが、先に述べた人件費や扶助費の増加により、全体の比率は</a:t>
          </a:r>
          <a:r>
            <a:rPr kumimoji="1" lang="en-US" altLang="ja-JP" sz="1200">
              <a:latin typeface="ＭＳ Ｐゴシック" panose="020B0600070205080204" pitchFamily="50" charset="-128"/>
              <a:ea typeface="ＭＳ Ｐゴシック" panose="020B0600070205080204" pitchFamily="50" charset="-128"/>
            </a:rPr>
            <a:t>79.9</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80.8</a:t>
          </a:r>
          <a:r>
            <a:rPr kumimoji="1" lang="ja-JP" altLang="en-US" sz="1200">
              <a:latin typeface="ＭＳ Ｐゴシック" panose="020B0600070205080204" pitchFamily="50" charset="-128"/>
              <a:ea typeface="ＭＳ Ｐゴシック" panose="020B0600070205080204" pitchFamily="50" charset="-128"/>
            </a:rPr>
            <a:t>％の増加した。　　　　　　　　　　　　　　　　　　　　　　　　　　　　　　　　　　　　　　　　　　　　　</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類似団体と比較すると下回っている状況ではあるが、引き続き経常経費の抑制・住民の福祉の増進に努めるとともに、最少の経費で最大の効果を挙げるように取り組んでいく。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3" name="テキスト ボックス 42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6" name="直線コネクタ 42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7" name="テキスト ボックス 42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8" name="直線コネクタ 42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9" name="テキスト ボックス 42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30" name="直線コネクタ 42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31" name="テキスト ボックス 43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32" name="直線コネクタ 43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33" name="テキスト ボックス 43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80</xdr:row>
      <xdr:rowOff>168148</xdr:rowOff>
    </xdr:to>
    <xdr:cxnSp macro="">
      <xdr:nvCxnSpPr>
        <xdr:cNvPr id="437" name="直線コネクタ 436"/>
        <xdr:cNvCxnSpPr/>
      </xdr:nvCxnSpPr>
      <xdr:spPr>
        <a:xfrm flipV="1">
          <a:off x="16510000" y="1250340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38"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39" name="直線コネクタ 438"/>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40"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41" name="直線コネクタ 440"/>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143002</xdr:rowOff>
    </xdr:from>
    <xdr:to>
      <xdr:col>82</xdr:col>
      <xdr:colOff>107950</xdr:colOff>
      <xdr:row>74</xdr:row>
      <xdr:rowOff>26416</xdr:rowOff>
    </xdr:to>
    <xdr:cxnSp macro="">
      <xdr:nvCxnSpPr>
        <xdr:cNvPr id="442" name="直線コネクタ 441"/>
        <xdr:cNvCxnSpPr/>
      </xdr:nvCxnSpPr>
      <xdr:spPr>
        <a:xfrm>
          <a:off x="15671800" y="126588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43"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4" name="フローチャート: 判断 44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97282</xdr:rowOff>
    </xdr:from>
    <xdr:to>
      <xdr:col>78</xdr:col>
      <xdr:colOff>69850</xdr:colOff>
      <xdr:row>73</xdr:row>
      <xdr:rowOff>143002</xdr:rowOff>
    </xdr:to>
    <xdr:cxnSp macro="">
      <xdr:nvCxnSpPr>
        <xdr:cNvPr id="445" name="直線コネクタ 444"/>
        <xdr:cNvCxnSpPr/>
      </xdr:nvCxnSpPr>
      <xdr:spPr>
        <a:xfrm>
          <a:off x="14782800" y="126131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46" name="フローチャート: 判断 445"/>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47" name="テキスト ボックス 446"/>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14986</xdr:rowOff>
    </xdr:from>
    <xdr:to>
      <xdr:col>73</xdr:col>
      <xdr:colOff>180975</xdr:colOff>
      <xdr:row>73</xdr:row>
      <xdr:rowOff>97282</xdr:rowOff>
    </xdr:to>
    <xdr:cxnSp macro="">
      <xdr:nvCxnSpPr>
        <xdr:cNvPr id="448" name="直線コネクタ 447"/>
        <xdr:cNvCxnSpPr/>
      </xdr:nvCxnSpPr>
      <xdr:spPr>
        <a:xfrm>
          <a:off x="13893800" y="125308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9" name="フローチャート: 判断 44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0" name="テキスト ボックス 449"/>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131572</xdr:rowOff>
    </xdr:from>
    <xdr:to>
      <xdr:col>69</xdr:col>
      <xdr:colOff>92075</xdr:colOff>
      <xdr:row>73</xdr:row>
      <xdr:rowOff>14986</xdr:rowOff>
    </xdr:to>
    <xdr:cxnSp macro="">
      <xdr:nvCxnSpPr>
        <xdr:cNvPr id="451" name="直線コネクタ 450"/>
        <xdr:cNvCxnSpPr/>
      </xdr:nvCxnSpPr>
      <xdr:spPr>
        <a:xfrm>
          <a:off x="13004800" y="124759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71628</xdr:rowOff>
    </xdr:from>
    <xdr:to>
      <xdr:col>69</xdr:col>
      <xdr:colOff>142875</xdr:colOff>
      <xdr:row>77</xdr:row>
      <xdr:rowOff>1778</xdr:rowOff>
    </xdr:to>
    <xdr:sp macro="" textlink="">
      <xdr:nvSpPr>
        <xdr:cNvPr id="452" name="フローチャート: 判断 451"/>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158005</xdr:rowOff>
    </xdr:from>
    <xdr:ext cx="762000" cy="259045"/>
    <xdr:sp macro="" textlink="">
      <xdr:nvSpPr>
        <xdr:cNvPr id="453" name="テキスト ボックス 452"/>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4" name="フローチャート: 判断 453"/>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55" name="テキスト ボックス 454"/>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147066</xdr:rowOff>
    </xdr:from>
    <xdr:to>
      <xdr:col>82</xdr:col>
      <xdr:colOff>158750</xdr:colOff>
      <xdr:row>74</xdr:row>
      <xdr:rowOff>77216</xdr:rowOff>
    </xdr:to>
    <xdr:sp macro="" textlink="">
      <xdr:nvSpPr>
        <xdr:cNvPr id="461" name="楕円 460"/>
        <xdr:cNvSpPr/>
      </xdr:nvSpPr>
      <xdr:spPr>
        <a:xfrm>
          <a:off x="164592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163593</xdr:rowOff>
    </xdr:from>
    <xdr:ext cx="762000" cy="259045"/>
    <xdr:sp macro="" textlink="">
      <xdr:nvSpPr>
        <xdr:cNvPr id="462" name="公債費以外該当値テキスト"/>
        <xdr:cNvSpPr txBox="1"/>
      </xdr:nvSpPr>
      <xdr:spPr>
        <a:xfrm>
          <a:off x="16598900" y="1250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92202</xdr:rowOff>
    </xdr:from>
    <xdr:to>
      <xdr:col>78</xdr:col>
      <xdr:colOff>120650</xdr:colOff>
      <xdr:row>74</xdr:row>
      <xdr:rowOff>22352</xdr:rowOff>
    </xdr:to>
    <xdr:sp macro="" textlink="">
      <xdr:nvSpPr>
        <xdr:cNvPr id="463" name="楕円 462"/>
        <xdr:cNvSpPr/>
      </xdr:nvSpPr>
      <xdr:spPr>
        <a:xfrm>
          <a:off x="15621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32529</xdr:rowOff>
    </xdr:from>
    <xdr:ext cx="736600" cy="259045"/>
    <xdr:sp macro="" textlink="">
      <xdr:nvSpPr>
        <xdr:cNvPr id="464" name="テキスト ボックス 463"/>
        <xdr:cNvSpPr txBox="1"/>
      </xdr:nvSpPr>
      <xdr:spPr>
        <a:xfrm>
          <a:off x="15290800" y="1237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46482</xdr:rowOff>
    </xdr:from>
    <xdr:to>
      <xdr:col>74</xdr:col>
      <xdr:colOff>31750</xdr:colOff>
      <xdr:row>73</xdr:row>
      <xdr:rowOff>148082</xdr:rowOff>
    </xdr:to>
    <xdr:sp macro="" textlink="">
      <xdr:nvSpPr>
        <xdr:cNvPr id="465" name="楕円 464"/>
        <xdr:cNvSpPr/>
      </xdr:nvSpPr>
      <xdr:spPr>
        <a:xfrm>
          <a:off x="14732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158259</xdr:rowOff>
    </xdr:from>
    <xdr:ext cx="762000" cy="259045"/>
    <xdr:sp macro="" textlink="">
      <xdr:nvSpPr>
        <xdr:cNvPr id="466" name="テキスト ボックス 465"/>
        <xdr:cNvSpPr txBox="1"/>
      </xdr:nvSpPr>
      <xdr:spPr>
        <a:xfrm>
          <a:off x="14401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135636</xdr:rowOff>
    </xdr:from>
    <xdr:to>
      <xdr:col>69</xdr:col>
      <xdr:colOff>142875</xdr:colOff>
      <xdr:row>73</xdr:row>
      <xdr:rowOff>65786</xdr:rowOff>
    </xdr:to>
    <xdr:sp macro="" textlink="">
      <xdr:nvSpPr>
        <xdr:cNvPr id="467" name="楕円 466"/>
        <xdr:cNvSpPr/>
      </xdr:nvSpPr>
      <xdr:spPr>
        <a:xfrm>
          <a:off x="13843000" y="124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75963</xdr:rowOff>
    </xdr:from>
    <xdr:ext cx="762000" cy="259045"/>
    <xdr:sp macro="" textlink="">
      <xdr:nvSpPr>
        <xdr:cNvPr id="468" name="テキスト ボックス 467"/>
        <xdr:cNvSpPr txBox="1"/>
      </xdr:nvSpPr>
      <xdr:spPr>
        <a:xfrm>
          <a:off x="13512800" y="1224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80772</xdr:rowOff>
    </xdr:from>
    <xdr:to>
      <xdr:col>65</xdr:col>
      <xdr:colOff>53975</xdr:colOff>
      <xdr:row>73</xdr:row>
      <xdr:rowOff>10922</xdr:rowOff>
    </xdr:to>
    <xdr:sp macro="" textlink="">
      <xdr:nvSpPr>
        <xdr:cNvPr id="469" name="楕円 468"/>
        <xdr:cNvSpPr/>
      </xdr:nvSpPr>
      <xdr:spPr>
        <a:xfrm>
          <a:off x="12954000" y="124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21099</xdr:rowOff>
    </xdr:from>
    <xdr:ext cx="762000" cy="259045"/>
    <xdr:sp macro="" textlink="">
      <xdr:nvSpPr>
        <xdr:cNvPr id="470" name="テキスト ボックス 469"/>
        <xdr:cNvSpPr txBox="1"/>
      </xdr:nvSpPr>
      <xdr:spPr>
        <a:xfrm>
          <a:off x="12623800" y="121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74562</xdr:rowOff>
    </xdr:from>
    <xdr:to>
      <xdr:col>29</xdr:col>
      <xdr:colOff>127000</xdr:colOff>
      <xdr:row>20</xdr:row>
      <xdr:rowOff>36385</xdr:rowOff>
    </xdr:to>
    <xdr:cxnSp macro="">
      <xdr:nvCxnSpPr>
        <xdr:cNvPr id="45" name="直線コネクタ 44"/>
        <xdr:cNvCxnSpPr/>
      </xdr:nvCxnSpPr>
      <xdr:spPr bwMode="auto">
        <a:xfrm flipV="1">
          <a:off x="5651500" y="2179587"/>
          <a:ext cx="0" cy="1333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8462</xdr:rowOff>
    </xdr:from>
    <xdr:ext cx="762000" cy="259045"/>
    <xdr:sp macro="" textlink="">
      <xdr:nvSpPr>
        <xdr:cNvPr id="46" name="人口1人当たり決算額の推移最小値テキスト130"/>
        <xdr:cNvSpPr txBox="1"/>
      </xdr:nvSpPr>
      <xdr:spPr>
        <a:xfrm>
          <a:off x="5740400" y="348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36385</xdr:rowOff>
    </xdr:from>
    <xdr:to>
      <xdr:col>30</xdr:col>
      <xdr:colOff>25400</xdr:colOff>
      <xdr:row>20</xdr:row>
      <xdr:rowOff>36385</xdr:rowOff>
    </xdr:to>
    <xdr:cxnSp macro="">
      <xdr:nvCxnSpPr>
        <xdr:cNvPr id="47" name="直線コネクタ 46"/>
        <xdr:cNvCxnSpPr/>
      </xdr:nvCxnSpPr>
      <xdr:spPr bwMode="auto">
        <a:xfrm>
          <a:off x="5562600" y="3513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160939</xdr:rowOff>
    </xdr:from>
    <xdr:ext cx="762000" cy="259045"/>
    <xdr:sp macro="" textlink="">
      <xdr:nvSpPr>
        <xdr:cNvPr id="48" name="人口1人当たり決算額の推移最大値テキスト130"/>
        <xdr:cNvSpPr txBox="1"/>
      </xdr:nvSpPr>
      <xdr:spPr>
        <a:xfrm>
          <a:off x="5740400" y="192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74562</xdr:rowOff>
    </xdr:from>
    <xdr:to>
      <xdr:col>30</xdr:col>
      <xdr:colOff>25400</xdr:colOff>
      <xdr:row>12</xdr:row>
      <xdr:rowOff>74562</xdr:rowOff>
    </xdr:to>
    <xdr:cxnSp macro="">
      <xdr:nvCxnSpPr>
        <xdr:cNvPr id="49" name="直線コネクタ 48"/>
        <xdr:cNvCxnSpPr/>
      </xdr:nvCxnSpPr>
      <xdr:spPr bwMode="auto">
        <a:xfrm>
          <a:off x="5562600" y="21795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4636</xdr:rowOff>
    </xdr:from>
    <xdr:to>
      <xdr:col>29</xdr:col>
      <xdr:colOff>127000</xdr:colOff>
      <xdr:row>15</xdr:row>
      <xdr:rowOff>17285</xdr:rowOff>
    </xdr:to>
    <xdr:cxnSp macro="">
      <xdr:nvCxnSpPr>
        <xdr:cNvPr id="50" name="直線コネクタ 49"/>
        <xdr:cNvCxnSpPr/>
      </xdr:nvCxnSpPr>
      <xdr:spPr bwMode="auto">
        <a:xfrm flipV="1">
          <a:off x="5003800" y="2624011"/>
          <a:ext cx="647700" cy="12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62488</xdr:rowOff>
    </xdr:from>
    <xdr:ext cx="762000" cy="259045"/>
    <xdr:sp macro="" textlink="">
      <xdr:nvSpPr>
        <xdr:cNvPr id="51" name="人口1人当たり決算額の推移平均値テキスト130"/>
        <xdr:cNvSpPr txBox="1"/>
      </xdr:nvSpPr>
      <xdr:spPr>
        <a:xfrm>
          <a:off x="5740400" y="268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90411</xdr:rowOff>
    </xdr:from>
    <xdr:to>
      <xdr:col>29</xdr:col>
      <xdr:colOff>177800</xdr:colOff>
      <xdr:row>16</xdr:row>
      <xdr:rowOff>20561</xdr:rowOff>
    </xdr:to>
    <xdr:sp macro="" textlink="">
      <xdr:nvSpPr>
        <xdr:cNvPr id="52" name="フローチャート: 判断 51"/>
        <xdr:cNvSpPr/>
      </xdr:nvSpPr>
      <xdr:spPr bwMode="auto">
        <a:xfrm>
          <a:off x="5600700" y="2709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17285</xdr:rowOff>
    </xdr:from>
    <xdr:to>
      <xdr:col>26</xdr:col>
      <xdr:colOff>50800</xdr:colOff>
      <xdr:row>15</xdr:row>
      <xdr:rowOff>72479</xdr:rowOff>
    </xdr:to>
    <xdr:cxnSp macro="">
      <xdr:nvCxnSpPr>
        <xdr:cNvPr id="53" name="直線コネクタ 52"/>
        <xdr:cNvCxnSpPr/>
      </xdr:nvCxnSpPr>
      <xdr:spPr bwMode="auto">
        <a:xfrm flipV="1">
          <a:off x="4305300" y="2636660"/>
          <a:ext cx="698500" cy="55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103111</xdr:rowOff>
    </xdr:from>
    <xdr:to>
      <xdr:col>26</xdr:col>
      <xdr:colOff>101600</xdr:colOff>
      <xdr:row>16</xdr:row>
      <xdr:rowOff>33261</xdr:rowOff>
    </xdr:to>
    <xdr:sp macro="" textlink="">
      <xdr:nvSpPr>
        <xdr:cNvPr id="54" name="フローチャート: 判断 53"/>
        <xdr:cNvSpPr/>
      </xdr:nvSpPr>
      <xdr:spPr bwMode="auto">
        <a:xfrm>
          <a:off x="4953000" y="272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18038</xdr:rowOff>
    </xdr:from>
    <xdr:ext cx="736600" cy="259045"/>
    <xdr:sp macro="" textlink="">
      <xdr:nvSpPr>
        <xdr:cNvPr id="55" name="テキスト ボックス 54"/>
        <xdr:cNvSpPr txBox="1"/>
      </xdr:nvSpPr>
      <xdr:spPr>
        <a:xfrm>
          <a:off x="4622800" y="2808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72479</xdr:rowOff>
    </xdr:from>
    <xdr:to>
      <xdr:col>22</xdr:col>
      <xdr:colOff>114300</xdr:colOff>
      <xdr:row>15</xdr:row>
      <xdr:rowOff>97739</xdr:rowOff>
    </xdr:to>
    <xdr:cxnSp macro="">
      <xdr:nvCxnSpPr>
        <xdr:cNvPr id="56" name="直線コネクタ 55"/>
        <xdr:cNvCxnSpPr/>
      </xdr:nvCxnSpPr>
      <xdr:spPr bwMode="auto">
        <a:xfrm flipV="1">
          <a:off x="3606800" y="2691854"/>
          <a:ext cx="698500" cy="25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158445</xdr:rowOff>
    </xdr:from>
    <xdr:to>
      <xdr:col>22</xdr:col>
      <xdr:colOff>165100</xdr:colOff>
      <xdr:row>16</xdr:row>
      <xdr:rowOff>88595</xdr:rowOff>
    </xdr:to>
    <xdr:sp macro="" textlink="">
      <xdr:nvSpPr>
        <xdr:cNvPr id="57" name="フローチャート: 判断 56"/>
        <xdr:cNvSpPr/>
      </xdr:nvSpPr>
      <xdr:spPr bwMode="auto">
        <a:xfrm>
          <a:off x="4254500" y="2777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73372</xdr:rowOff>
    </xdr:from>
    <xdr:ext cx="762000" cy="259045"/>
    <xdr:sp macro="" textlink="">
      <xdr:nvSpPr>
        <xdr:cNvPr id="58" name="テキスト ボックス 57"/>
        <xdr:cNvSpPr txBox="1"/>
      </xdr:nvSpPr>
      <xdr:spPr>
        <a:xfrm>
          <a:off x="3924300" y="286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97739</xdr:rowOff>
    </xdr:from>
    <xdr:to>
      <xdr:col>18</xdr:col>
      <xdr:colOff>177800</xdr:colOff>
      <xdr:row>15</xdr:row>
      <xdr:rowOff>123330</xdr:rowOff>
    </xdr:to>
    <xdr:cxnSp macro="">
      <xdr:nvCxnSpPr>
        <xdr:cNvPr id="59" name="直線コネクタ 58"/>
        <xdr:cNvCxnSpPr/>
      </xdr:nvCxnSpPr>
      <xdr:spPr bwMode="auto">
        <a:xfrm flipV="1">
          <a:off x="2908300" y="2717114"/>
          <a:ext cx="698500" cy="25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30607</xdr:rowOff>
    </xdr:from>
    <xdr:to>
      <xdr:col>19</xdr:col>
      <xdr:colOff>38100</xdr:colOff>
      <xdr:row>16</xdr:row>
      <xdr:rowOff>132207</xdr:rowOff>
    </xdr:to>
    <xdr:sp macro="" textlink="">
      <xdr:nvSpPr>
        <xdr:cNvPr id="60" name="フローチャート: 判断 59"/>
        <xdr:cNvSpPr/>
      </xdr:nvSpPr>
      <xdr:spPr bwMode="auto">
        <a:xfrm>
          <a:off x="3556000" y="2821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116984</xdr:rowOff>
    </xdr:from>
    <xdr:ext cx="762000" cy="259045"/>
    <xdr:sp macro="" textlink="">
      <xdr:nvSpPr>
        <xdr:cNvPr id="61" name="テキスト ボックス 60"/>
        <xdr:cNvSpPr txBox="1"/>
      </xdr:nvSpPr>
      <xdr:spPr>
        <a:xfrm>
          <a:off x="3225800" y="290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40881</xdr:rowOff>
    </xdr:from>
    <xdr:to>
      <xdr:col>15</xdr:col>
      <xdr:colOff>101600</xdr:colOff>
      <xdr:row>16</xdr:row>
      <xdr:rowOff>142481</xdr:rowOff>
    </xdr:to>
    <xdr:sp macro="" textlink="">
      <xdr:nvSpPr>
        <xdr:cNvPr id="62" name="フローチャート: 判断 61"/>
        <xdr:cNvSpPr/>
      </xdr:nvSpPr>
      <xdr:spPr bwMode="auto">
        <a:xfrm>
          <a:off x="2857500" y="28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127258</xdr:rowOff>
    </xdr:from>
    <xdr:ext cx="762000" cy="259045"/>
    <xdr:sp macro="" textlink="">
      <xdr:nvSpPr>
        <xdr:cNvPr id="63" name="テキスト ボックス 62"/>
        <xdr:cNvSpPr txBox="1"/>
      </xdr:nvSpPr>
      <xdr:spPr>
        <a:xfrm>
          <a:off x="2527300" y="291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125286</xdr:rowOff>
    </xdr:from>
    <xdr:to>
      <xdr:col>29</xdr:col>
      <xdr:colOff>177800</xdr:colOff>
      <xdr:row>15</xdr:row>
      <xdr:rowOff>55436</xdr:rowOff>
    </xdr:to>
    <xdr:sp macro="" textlink="">
      <xdr:nvSpPr>
        <xdr:cNvPr id="69" name="楕円 68"/>
        <xdr:cNvSpPr/>
      </xdr:nvSpPr>
      <xdr:spPr bwMode="auto">
        <a:xfrm>
          <a:off x="5600700" y="2573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141813</xdr:rowOff>
    </xdr:from>
    <xdr:ext cx="762000" cy="259045"/>
    <xdr:sp macro="" textlink="">
      <xdr:nvSpPr>
        <xdr:cNvPr id="70" name="人口1人当たり決算額の推移該当値テキスト130"/>
        <xdr:cNvSpPr txBox="1"/>
      </xdr:nvSpPr>
      <xdr:spPr>
        <a:xfrm>
          <a:off x="5740400" y="2418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137935</xdr:rowOff>
    </xdr:from>
    <xdr:to>
      <xdr:col>26</xdr:col>
      <xdr:colOff>101600</xdr:colOff>
      <xdr:row>15</xdr:row>
      <xdr:rowOff>68085</xdr:rowOff>
    </xdr:to>
    <xdr:sp macro="" textlink="">
      <xdr:nvSpPr>
        <xdr:cNvPr id="71" name="楕円 70"/>
        <xdr:cNvSpPr/>
      </xdr:nvSpPr>
      <xdr:spPr bwMode="auto">
        <a:xfrm>
          <a:off x="4953000" y="2585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78262</xdr:rowOff>
    </xdr:from>
    <xdr:ext cx="736600" cy="259045"/>
    <xdr:sp macro="" textlink="">
      <xdr:nvSpPr>
        <xdr:cNvPr id="72" name="テキスト ボックス 71"/>
        <xdr:cNvSpPr txBox="1"/>
      </xdr:nvSpPr>
      <xdr:spPr>
        <a:xfrm>
          <a:off x="4622800" y="235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21679</xdr:rowOff>
    </xdr:from>
    <xdr:to>
      <xdr:col>22</xdr:col>
      <xdr:colOff>165100</xdr:colOff>
      <xdr:row>15</xdr:row>
      <xdr:rowOff>123279</xdr:rowOff>
    </xdr:to>
    <xdr:sp macro="" textlink="">
      <xdr:nvSpPr>
        <xdr:cNvPr id="73" name="楕円 72"/>
        <xdr:cNvSpPr/>
      </xdr:nvSpPr>
      <xdr:spPr bwMode="auto">
        <a:xfrm>
          <a:off x="4254500" y="2641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133456</xdr:rowOff>
    </xdr:from>
    <xdr:ext cx="762000" cy="259045"/>
    <xdr:sp macro="" textlink="">
      <xdr:nvSpPr>
        <xdr:cNvPr id="74" name="テキスト ボックス 73"/>
        <xdr:cNvSpPr txBox="1"/>
      </xdr:nvSpPr>
      <xdr:spPr>
        <a:xfrm>
          <a:off x="3924300" y="240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46939</xdr:rowOff>
    </xdr:from>
    <xdr:to>
      <xdr:col>19</xdr:col>
      <xdr:colOff>38100</xdr:colOff>
      <xdr:row>15</xdr:row>
      <xdr:rowOff>148539</xdr:rowOff>
    </xdr:to>
    <xdr:sp macro="" textlink="">
      <xdr:nvSpPr>
        <xdr:cNvPr id="75" name="楕円 74"/>
        <xdr:cNvSpPr/>
      </xdr:nvSpPr>
      <xdr:spPr bwMode="auto">
        <a:xfrm>
          <a:off x="3556000" y="2666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158716</xdr:rowOff>
    </xdr:from>
    <xdr:ext cx="762000" cy="259045"/>
    <xdr:sp macro="" textlink="">
      <xdr:nvSpPr>
        <xdr:cNvPr id="76" name="テキスト ボックス 75"/>
        <xdr:cNvSpPr txBox="1"/>
      </xdr:nvSpPr>
      <xdr:spPr>
        <a:xfrm>
          <a:off x="3225800" y="243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72530</xdr:rowOff>
    </xdr:from>
    <xdr:to>
      <xdr:col>15</xdr:col>
      <xdr:colOff>101600</xdr:colOff>
      <xdr:row>16</xdr:row>
      <xdr:rowOff>2680</xdr:rowOff>
    </xdr:to>
    <xdr:sp macro="" textlink="">
      <xdr:nvSpPr>
        <xdr:cNvPr id="77" name="楕円 76"/>
        <xdr:cNvSpPr/>
      </xdr:nvSpPr>
      <xdr:spPr bwMode="auto">
        <a:xfrm>
          <a:off x="2857500" y="2691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12857</xdr:rowOff>
    </xdr:from>
    <xdr:ext cx="762000" cy="259045"/>
    <xdr:sp macro="" textlink="">
      <xdr:nvSpPr>
        <xdr:cNvPr id="78" name="テキスト ボックス 77"/>
        <xdr:cNvSpPr txBox="1"/>
      </xdr:nvSpPr>
      <xdr:spPr>
        <a:xfrm>
          <a:off x="2527300" y="246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51333</xdr:rowOff>
    </xdr:from>
    <xdr:to>
      <xdr:col>29</xdr:col>
      <xdr:colOff>127000</xdr:colOff>
      <xdr:row>37</xdr:row>
      <xdr:rowOff>288489</xdr:rowOff>
    </xdr:to>
    <xdr:cxnSp macro="">
      <xdr:nvCxnSpPr>
        <xdr:cNvPr id="109" name="直線コネクタ 108"/>
        <xdr:cNvCxnSpPr/>
      </xdr:nvCxnSpPr>
      <xdr:spPr bwMode="auto">
        <a:xfrm flipV="1">
          <a:off x="5651500" y="5975883"/>
          <a:ext cx="0" cy="1437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298666</xdr:rowOff>
    </xdr:from>
    <xdr:ext cx="762000" cy="259045"/>
    <xdr:sp macro="" textlink="">
      <xdr:nvSpPr>
        <xdr:cNvPr id="110" name="人口1人当たり決算額の推移最小値テキスト445"/>
        <xdr:cNvSpPr txBox="1"/>
      </xdr:nvSpPr>
      <xdr:spPr>
        <a:xfrm>
          <a:off x="5740400" y="742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288489</xdr:rowOff>
    </xdr:from>
    <xdr:to>
      <xdr:col>30</xdr:col>
      <xdr:colOff>25400</xdr:colOff>
      <xdr:row>37</xdr:row>
      <xdr:rowOff>288489</xdr:rowOff>
    </xdr:to>
    <xdr:cxnSp macro="">
      <xdr:nvCxnSpPr>
        <xdr:cNvPr id="111" name="直線コネクタ 110"/>
        <xdr:cNvCxnSpPr/>
      </xdr:nvCxnSpPr>
      <xdr:spPr bwMode="auto">
        <a:xfrm>
          <a:off x="5562600" y="741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309160</xdr:rowOff>
    </xdr:from>
    <xdr:ext cx="762000" cy="259045"/>
    <xdr:sp macro="" textlink="">
      <xdr:nvSpPr>
        <xdr:cNvPr id="112" name="人口1人当たり決算額の推移最大値テキスト445"/>
        <xdr:cNvSpPr txBox="1"/>
      </xdr:nvSpPr>
      <xdr:spPr>
        <a:xfrm>
          <a:off x="5740400" y="57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51333</xdr:rowOff>
    </xdr:from>
    <xdr:to>
      <xdr:col>30</xdr:col>
      <xdr:colOff>25400</xdr:colOff>
      <xdr:row>33</xdr:row>
      <xdr:rowOff>51333</xdr:rowOff>
    </xdr:to>
    <xdr:cxnSp macro="">
      <xdr:nvCxnSpPr>
        <xdr:cNvPr id="113" name="直線コネクタ 112"/>
        <xdr:cNvCxnSpPr/>
      </xdr:nvCxnSpPr>
      <xdr:spPr bwMode="auto">
        <a:xfrm>
          <a:off x="5562600" y="59758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288489</xdr:rowOff>
    </xdr:from>
    <xdr:to>
      <xdr:col>29</xdr:col>
      <xdr:colOff>127000</xdr:colOff>
      <xdr:row>37</xdr:row>
      <xdr:rowOff>312624</xdr:rowOff>
    </xdr:to>
    <xdr:cxnSp macro="">
      <xdr:nvCxnSpPr>
        <xdr:cNvPr id="114" name="直線コネクタ 113"/>
        <xdr:cNvCxnSpPr/>
      </xdr:nvCxnSpPr>
      <xdr:spPr bwMode="auto">
        <a:xfrm flipV="1">
          <a:off x="5003800" y="7413189"/>
          <a:ext cx="647700" cy="24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199842</xdr:rowOff>
    </xdr:from>
    <xdr:ext cx="762000" cy="259045"/>
    <xdr:sp macro="" textlink="">
      <xdr:nvSpPr>
        <xdr:cNvPr id="115" name="人口1人当たり決算額の推移平均値テキスト445"/>
        <xdr:cNvSpPr txBox="1"/>
      </xdr:nvSpPr>
      <xdr:spPr>
        <a:xfrm>
          <a:off x="5740400" y="646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11865</xdr:rowOff>
    </xdr:from>
    <xdr:to>
      <xdr:col>29</xdr:col>
      <xdr:colOff>177800</xdr:colOff>
      <xdr:row>35</xdr:row>
      <xdr:rowOff>113465</xdr:rowOff>
    </xdr:to>
    <xdr:sp macro="" textlink="">
      <xdr:nvSpPr>
        <xdr:cNvPr id="116" name="フローチャート: 判断 115"/>
        <xdr:cNvSpPr/>
      </xdr:nvSpPr>
      <xdr:spPr bwMode="auto">
        <a:xfrm>
          <a:off x="5600700" y="6622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245088</xdr:rowOff>
    </xdr:from>
    <xdr:to>
      <xdr:col>26</xdr:col>
      <xdr:colOff>50800</xdr:colOff>
      <xdr:row>37</xdr:row>
      <xdr:rowOff>312624</xdr:rowOff>
    </xdr:to>
    <xdr:cxnSp macro="">
      <xdr:nvCxnSpPr>
        <xdr:cNvPr id="117" name="直線コネクタ 116"/>
        <xdr:cNvCxnSpPr/>
      </xdr:nvCxnSpPr>
      <xdr:spPr bwMode="auto">
        <a:xfrm>
          <a:off x="4305300" y="7369788"/>
          <a:ext cx="698500" cy="6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329391</xdr:rowOff>
    </xdr:from>
    <xdr:to>
      <xdr:col>26</xdr:col>
      <xdr:colOff>101600</xdr:colOff>
      <xdr:row>35</xdr:row>
      <xdr:rowOff>88091</xdr:rowOff>
    </xdr:to>
    <xdr:sp macro="" textlink="">
      <xdr:nvSpPr>
        <xdr:cNvPr id="118" name="フローチャート: 判断 117"/>
        <xdr:cNvSpPr/>
      </xdr:nvSpPr>
      <xdr:spPr bwMode="auto">
        <a:xfrm>
          <a:off x="4953000" y="659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98268</xdr:rowOff>
    </xdr:from>
    <xdr:ext cx="736600" cy="259045"/>
    <xdr:sp macro="" textlink="">
      <xdr:nvSpPr>
        <xdr:cNvPr id="119" name="テキスト ボックス 118"/>
        <xdr:cNvSpPr txBox="1"/>
      </xdr:nvSpPr>
      <xdr:spPr>
        <a:xfrm>
          <a:off x="4622800" y="6365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224057</xdr:rowOff>
    </xdr:from>
    <xdr:to>
      <xdr:col>22</xdr:col>
      <xdr:colOff>114300</xdr:colOff>
      <xdr:row>37</xdr:row>
      <xdr:rowOff>245088</xdr:rowOff>
    </xdr:to>
    <xdr:cxnSp macro="">
      <xdr:nvCxnSpPr>
        <xdr:cNvPr id="120" name="直線コネクタ 119"/>
        <xdr:cNvCxnSpPr/>
      </xdr:nvCxnSpPr>
      <xdr:spPr bwMode="auto">
        <a:xfrm>
          <a:off x="3606800" y="7348757"/>
          <a:ext cx="6985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26333</xdr:rowOff>
    </xdr:from>
    <xdr:to>
      <xdr:col>22</xdr:col>
      <xdr:colOff>165100</xdr:colOff>
      <xdr:row>35</xdr:row>
      <xdr:rowOff>127933</xdr:rowOff>
    </xdr:to>
    <xdr:sp macro="" textlink="">
      <xdr:nvSpPr>
        <xdr:cNvPr id="121" name="フローチャート: 判断 120"/>
        <xdr:cNvSpPr/>
      </xdr:nvSpPr>
      <xdr:spPr bwMode="auto">
        <a:xfrm>
          <a:off x="4254500" y="6636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138110</xdr:rowOff>
    </xdr:from>
    <xdr:ext cx="762000" cy="259045"/>
    <xdr:sp macro="" textlink="">
      <xdr:nvSpPr>
        <xdr:cNvPr id="122" name="テキスト ボックス 121"/>
        <xdr:cNvSpPr txBox="1"/>
      </xdr:nvSpPr>
      <xdr:spPr>
        <a:xfrm>
          <a:off x="3924300" y="640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156881</xdr:rowOff>
    </xdr:from>
    <xdr:to>
      <xdr:col>18</xdr:col>
      <xdr:colOff>177800</xdr:colOff>
      <xdr:row>37</xdr:row>
      <xdr:rowOff>224057</xdr:rowOff>
    </xdr:to>
    <xdr:cxnSp macro="">
      <xdr:nvCxnSpPr>
        <xdr:cNvPr id="123" name="直線コネクタ 122"/>
        <xdr:cNvCxnSpPr/>
      </xdr:nvCxnSpPr>
      <xdr:spPr bwMode="auto">
        <a:xfrm>
          <a:off x="2908300" y="7110131"/>
          <a:ext cx="698500" cy="238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336738</xdr:rowOff>
    </xdr:from>
    <xdr:to>
      <xdr:col>19</xdr:col>
      <xdr:colOff>38100</xdr:colOff>
      <xdr:row>35</xdr:row>
      <xdr:rowOff>95438</xdr:rowOff>
    </xdr:to>
    <xdr:sp macro="" textlink="">
      <xdr:nvSpPr>
        <xdr:cNvPr id="124" name="フローチャート: 判断 123"/>
        <xdr:cNvSpPr/>
      </xdr:nvSpPr>
      <xdr:spPr bwMode="auto">
        <a:xfrm>
          <a:off x="3556000" y="6604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105616</xdr:rowOff>
    </xdr:from>
    <xdr:ext cx="762000" cy="259045"/>
    <xdr:sp macro="" textlink="">
      <xdr:nvSpPr>
        <xdr:cNvPr id="125" name="テキスト ボックス 124"/>
        <xdr:cNvSpPr txBox="1"/>
      </xdr:nvSpPr>
      <xdr:spPr>
        <a:xfrm>
          <a:off x="3225800" y="637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12747</xdr:rowOff>
    </xdr:from>
    <xdr:to>
      <xdr:col>15</xdr:col>
      <xdr:colOff>101600</xdr:colOff>
      <xdr:row>35</xdr:row>
      <xdr:rowOff>114347</xdr:rowOff>
    </xdr:to>
    <xdr:sp macro="" textlink="">
      <xdr:nvSpPr>
        <xdr:cNvPr id="126" name="フローチャート: 判断 125"/>
        <xdr:cNvSpPr/>
      </xdr:nvSpPr>
      <xdr:spPr bwMode="auto">
        <a:xfrm>
          <a:off x="2857500" y="66230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124524</xdr:rowOff>
    </xdr:from>
    <xdr:ext cx="762000" cy="259045"/>
    <xdr:sp macro="" textlink="">
      <xdr:nvSpPr>
        <xdr:cNvPr id="127" name="テキスト ボックス 126"/>
        <xdr:cNvSpPr txBox="1"/>
      </xdr:nvSpPr>
      <xdr:spPr>
        <a:xfrm>
          <a:off x="2527300" y="639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237689</xdr:rowOff>
    </xdr:from>
    <xdr:to>
      <xdr:col>29</xdr:col>
      <xdr:colOff>177800</xdr:colOff>
      <xdr:row>37</xdr:row>
      <xdr:rowOff>339289</xdr:rowOff>
    </xdr:to>
    <xdr:sp macro="" textlink="">
      <xdr:nvSpPr>
        <xdr:cNvPr id="133" name="楕円 132"/>
        <xdr:cNvSpPr/>
      </xdr:nvSpPr>
      <xdr:spPr bwMode="auto">
        <a:xfrm>
          <a:off x="5600700" y="7362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146266</xdr:rowOff>
    </xdr:from>
    <xdr:ext cx="762000" cy="259045"/>
    <xdr:sp macro="" textlink="">
      <xdr:nvSpPr>
        <xdr:cNvPr id="134" name="人口1人当たり決算額の推移該当値テキスト445"/>
        <xdr:cNvSpPr txBox="1"/>
      </xdr:nvSpPr>
      <xdr:spPr>
        <a:xfrm>
          <a:off x="5740400" y="727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261824</xdr:rowOff>
    </xdr:from>
    <xdr:to>
      <xdr:col>26</xdr:col>
      <xdr:colOff>101600</xdr:colOff>
      <xdr:row>38</xdr:row>
      <xdr:rowOff>20524</xdr:rowOff>
    </xdr:to>
    <xdr:sp macro="" textlink="">
      <xdr:nvSpPr>
        <xdr:cNvPr id="135" name="楕円 134"/>
        <xdr:cNvSpPr/>
      </xdr:nvSpPr>
      <xdr:spPr bwMode="auto">
        <a:xfrm>
          <a:off x="4953000" y="7386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5301</xdr:rowOff>
    </xdr:from>
    <xdr:ext cx="736600" cy="259045"/>
    <xdr:sp macro="" textlink="">
      <xdr:nvSpPr>
        <xdr:cNvPr id="136" name="テキスト ボックス 135"/>
        <xdr:cNvSpPr txBox="1"/>
      </xdr:nvSpPr>
      <xdr:spPr>
        <a:xfrm>
          <a:off x="4622800" y="747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194288</xdr:rowOff>
    </xdr:from>
    <xdr:to>
      <xdr:col>22</xdr:col>
      <xdr:colOff>165100</xdr:colOff>
      <xdr:row>37</xdr:row>
      <xdr:rowOff>295888</xdr:rowOff>
    </xdr:to>
    <xdr:sp macro="" textlink="">
      <xdr:nvSpPr>
        <xdr:cNvPr id="137" name="楕円 136"/>
        <xdr:cNvSpPr/>
      </xdr:nvSpPr>
      <xdr:spPr bwMode="auto">
        <a:xfrm>
          <a:off x="4254500" y="7318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280665</xdr:rowOff>
    </xdr:from>
    <xdr:ext cx="762000" cy="259045"/>
    <xdr:sp macro="" textlink="">
      <xdr:nvSpPr>
        <xdr:cNvPr id="138" name="テキスト ボックス 137"/>
        <xdr:cNvSpPr txBox="1"/>
      </xdr:nvSpPr>
      <xdr:spPr>
        <a:xfrm>
          <a:off x="3924300" y="740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173257</xdr:rowOff>
    </xdr:from>
    <xdr:to>
      <xdr:col>19</xdr:col>
      <xdr:colOff>38100</xdr:colOff>
      <xdr:row>37</xdr:row>
      <xdr:rowOff>274857</xdr:rowOff>
    </xdr:to>
    <xdr:sp macro="" textlink="">
      <xdr:nvSpPr>
        <xdr:cNvPr id="139" name="楕円 138"/>
        <xdr:cNvSpPr/>
      </xdr:nvSpPr>
      <xdr:spPr bwMode="auto">
        <a:xfrm>
          <a:off x="3556000" y="7297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259634</xdr:rowOff>
    </xdr:from>
    <xdr:ext cx="762000" cy="259045"/>
    <xdr:sp macro="" textlink="">
      <xdr:nvSpPr>
        <xdr:cNvPr id="140" name="テキスト ボックス 139"/>
        <xdr:cNvSpPr txBox="1"/>
      </xdr:nvSpPr>
      <xdr:spPr>
        <a:xfrm>
          <a:off x="3225800" y="738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106081</xdr:rowOff>
    </xdr:from>
    <xdr:to>
      <xdr:col>15</xdr:col>
      <xdr:colOff>101600</xdr:colOff>
      <xdr:row>37</xdr:row>
      <xdr:rowOff>36231</xdr:rowOff>
    </xdr:to>
    <xdr:sp macro="" textlink="">
      <xdr:nvSpPr>
        <xdr:cNvPr id="141" name="楕円 140"/>
        <xdr:cNvSpPr/>
      </xdr:nvSpPr>
      <xdr:spPr bwMode="auto">
        <a:xfrm>
          <a:off x="2857500" y="7059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21008</xdr:rowOff>
    </xdr:from>
    <xdr:ext cx="762000" cy="259045"/>
    <xdr:sp macro="" textlink="">
      <xdr:nvSpPr>
        <xdr:cNvPr id="142" name="テキスト ボックス 141"/>
        <xdr:cNvSpPr txBox="1"/>
      </xdr:nvSpPr>
      <xdr:spPr>
        <a:xfrm>
          <a:off x="2527300" y="714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16,056
15,996
299.43
12,701,511
12,233,091
361,963
6,613,454
7,997,906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17383</xdr:rowOff>
    </xdr:from>
    <xdr:to>
      <xdr:col>24</xdr:col>
      <xdr:colOff>62865</xdr:colOff>
      <xdr:row>39</xdr:row>
      <xdr:rowOff>43312</xdr:rowOff>
    </xdr:to>
    <xdr:cxnSp macro="">
      <xdr:nvCxnSpPr>
        <xdr:cNvPr id="58" name="直線コネクタ 57"/>
        <xdr:cNvCxnSpPr/>
      </xdr:nvCxnSpPr>
      <xdr:spPr>
        <a:xfrm flipV="1">
          <a:off x="4633595" y="5160883"/>
          <a:ext cx="1270" cy="1568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47139</xdr:rowOff>
    </xdr:from>
    <xdr:ext cx="534377" cy="259045"/>
    <xdr:sp macro="" textlink="">
      <xdr:nvSpPr>
        <xdr:cNvPr id="59" name="人件費最小値テキスト"/>
        <xdr:cNvSpPr txBox="1"/>
      </xdr:nvSpPr>
      <xdr:spPr>
        <a:xfrm>
          <a:off x="4686300" y="67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43312</xdr:rowOff>
    </xdr:from>
    <xdr:to>
      <xdr:col>24</xdr:col>
      <xdr:colOff>152400</xdr:colOff>
      <xdr:row>39</xdr:row>
      <xdr:rowOff>43312</xdr:rowOff>
    </xdr:to>
    <xdr:cxnSp macro="">
      <xdr:nvCxnSpPr>
        <xdr:cNvPr id="60" name="直線コネクタ 59"/>
        <xdr:cNvCxnSpPr/>
      </xdr:nvCxnSpPr>
      <xdr:spPr>
        <a:xfrm>
          <a:off x="4546600" y="672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135510</xdr:rowOff>
    </xdr:from>
    <xdr:ext cx="599010" cy="259045"/>
    <xdr:sp macro="" textlink="">
      <xdr:nvSpPr>
        <xdr:cNvPr id="61" name="人件費最大値テキスト"/>
        <xdr:cNvSpPr txBox="1"/>
      </xdr:nvSpPr>
      <xdr:spPr>
        <a:xfrm>
          <a:off x="4686300" y="493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17383</xdr:rowOff>
    </xdr:from>
    <xdr:to>
      <xdr:col>24</xdr:col>
      <xdr:colOff>152400</xdr:colOff>
      <xdr:row>30</xdr:row>
      <xdr:rowOff>17383</xdr:rowOff>
    </xdr:to>
    <xdr:cxnSp macro="">
      <xdr:nvCxnSpPr>
        <xdr:cNvPr id="62" name="直線コネクタ 61"/>
        <xdr:cNvCxnSpPr/>
      </xdr:nvCxnSpPr>
      <xdr:spPr>
        <a:xfrm>
          <a:off x="4546600" y="516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153824</xdr:rowOff>
    </xdr:from>
    <xdr:to>
      <xdr:col>24</xdr:col>
      <xdr:colOff>63500</xdr:colOff>
      <xdr:row>35</xdr:row>
      <xdr:rowOff>30413</xdr:rowOff>
    </xdr:to>
    <xdr:cxnSp macro="">
      <xdr:nvCxnSpPr>
        <xdr:cNvPr id="63" name="直線コネクタ 62"/>
        <xdr:cNvCxnSpPr/>
      </xdr:nvCxnSpPr>
      <xdr:spPr>
        <a:xfrm flipV="1">
          <a:off x="3797300" y="5811674"/>
          <a:ext cx="838200" cy="2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100196</xdr:rowOff>
    </xdr:from>
    <xdr:ext cx="599010" cy="259045"/>
    <xdr:sp macro="" textlink="">
      <xdr:nvSpPr>
        <xdr:cNvPr id="64" name="人件費平均値テキスト"/>
        <xdr:cNvSpPr txBox="1"/>
      </xdr:nvSpPr>
      <xdr:spPr>
        <a:xfrm>
          <a:off x="4686300" y="59294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121769</xdr:rowOff>
    </xdr:from>
    <xdr:to>
      <xdr:col>24</xdr:col>
      <xdr:colOff>114300</xdr:colOff>
      <xdr:row>35</xdr:row>
      <xdr:rowOff>51919</xdr:rowOff>
    </xdr:to>
    <xdr:sp macro="" textlink="">
      <xdr:nvSpPr>
        <xdr:cNvPr id="65" name="フローチャート: 判断 64"/>
        <xdr:cNvSpPr/>
      </xdr:nvSpPr>
      <xdr:spPr>
        <a:xfrm>
          <a:off x="4584700" y="595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30413</xdr:rowOff>
    </xdr:from>
    <xdr:to>
      <xdr:col>19</xdr:col>
      <xdr:colOff>177800</xdr:colOff>
      <xdr:row>35</xdr:row>
      <xdr:rowOff>92510</xdr:rowOff>
    </xdr:to>
    <xdr:cxnSp macro="">
      <xdr:nvCxnSpPr>
        <xdr:cNvPr id="66" name="直線コネクタ 65"/>
        <xdr:cNvCxnSpPr/>
      </xdr:nvCxnSpPr>
      <xdr:spPr>
        <a:xfrm flipV="1">
          <a:off x="2908300" y="6031163"/>
          <a:ext cx="889000" cy="6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152679</xdr:rowOff>
    </xdr:from>
    <xdr:to>
      <xdr:col>20</xdr:col>
      <xdr:colOff>38100</xdr:colOff>
      <xdr:row>36</xdr:row>
      <xdr:rowOff>82829</xdr:rowOff>
    </xdr:to>
    <xdr:sp macro="" textlink="">
      <xdr:nvSpPr>
        <xdr:cNvPr id="67" name="フローチャート: 判断 66"/>
        <xdr:cNvSpPr/>
      </xdr:nvSpPr>
      <xdr:spPr>
        <a:xfrm>
          <a:off x="37465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73956</xdr:rowOff>
    </xdr:from>
    <xdr:ext cx="534377" cy="259045"/>
    <xdr:sp macro="" textlink="">
      <xdr:nvSpPr>
        <xdr:cNvPr id="68" name="テキスト ボックス 67"/>
        <xdr:cNvSpPr txBox="1"/>
      </xdr:nvSpPr>
      <xdr:spPr>
        <a:xfrm>
          <a:off x="3530111" y="62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92510</xdr:rowOff>
    </xdr:from>
    <xdr:to>
      <xdr:col>15</xdr:col>
      <xdr:colOff>50800</xdr:colOff>
      <xdr:row>35</xdr:row>
      <xdr:rowOff>123486</xdr:rowOff>
    </xdr:to>
    <xdr:cxnSp macro="">
      <xdr:nvCxnSpPr>
        <xdr:cNvPr id="69" name="直線コネクタ 68"/>
        <xdr:cNvCxnSpPr/>
      </xdr:nvCxnSpPr>
      <xdr:spPr>
        <a:xfrm flipV="1">
          <a:off x="2019300" y="6093260"/>
          <a:ext cx="889000" cy="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48748</xdr:rowOff>
    </xdr:from>
    <xdr:to>
      <xdr:col>15</xdr:col>
      <xdr:colOff>101600</xdr:colOff>
      <xdr:row>36</xdr:row>
      <xdr:rowOff>150348</xdr:rowOff>
    </xdr:to>
    <xdr:sp macro="" textlink="">
      <xdr:nvSpPr>
        <xdr:cNvPr id="70" name="フローチャート: 判断 69"/>
        <xdr:cNvSpPr/>
      </xdr:nvSpPr>
      <xdr:spPr>
        <a:xfrm>
          <a:off x="2857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141475</xdr:rowOff>
    </xdr:from>
    <xdr:ext cx="534377" cy="259045"/>
    <xdr:sp macro="" textlink="">
      <xdr:nvSpPr>
        <xdr:cNvPr id="71" name="テキスト ボックス 70"/>
        <xdr:cNvSpPr txBox="1"/>
      </xdr:nvSpPr>
      <xdr:spPr>
        <a:xfrm>
          <a:off x="2641111" y="63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123486</xdr:rowOff>
    </xdr:from>
    <xdr:to>
      <xdr:col>10</xdr:col>
      <xdr:colOff>114300</xdr:colOff>
      <xdr:row>36</xdr:row>
      <xdr:rowOff>2148</xdr:rowOff>
    </xdr:to>
    <xdr:cxnSp macro="">
      <xdr:nvCxnSpPr>
        <xdr:cNvPr id="72" name="直線コネクタ 71"/>
        <xdr:cNvCxnSpPr/>
      </xdr:nvCxnSpPr>
      <xdr:spPr>
        <a:xfrm flipV="1">
          <a:off x="1130300" y="6124236"/>
          <a:ext cx="889000" cy="5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68604</xdr:rowOff>
    </xdr:from>
    <xdr:to>
      <xdr:col>10</xdr:col>
      <xdr:colOff>165100</xdr:colOff>
      <xdr:row>36</xdr:row>
      <xdr:rowOff>170204</xdr:rowOff>
    </xdr:to>
    <xdr:sp macro="" textlink="">
      <xdr:nvSpPr>
        <xdr:cNvPr id="73" name="フローチャート: 判断 72"/>
        <xdr:cNvSpPr/>
      </xdr:nvSpPr>
      <xdr:spPr>
        <a:xfrm>
          <a:off x="1968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161331</xdr:rowOff>
    </xdr:from>
    <xdr:ext cx="534377" cy="259045"/>
    <xdr:sp macro="" textlink="">
      <xdr:nvSpPr>
        <xdr:cNvPr id="74" name="テキスト ボックス 73"/>
        <xdr:cNvSpPr txBox="1"/>
      </xdr:nvSpPr>
      <xdr:spPr>
        <a:xfrm>
          <a:off x="1752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66644</xdr:rowOff>
    </xdr:from>
    <xdr:to>
      <xdr:col>6</xdr:col>
      <xdr:colOff>38100</xdr:colOff>
      <xdr:row>36</xdr:row>
      <xdr:rowOff>168244</xdr:rowOff>
    </xdr:to>
    <xdr:sp macro="" textlink="">
      <xdr:nvSpPr>
        <xdr:cNvPr id="75" name="フローチャート: 判断 74"/>
        <xdr:cNvSpPr/>
      </xdr:nvSpPr>
      <xdr:spPr>
        <a:xfrm>
          <a:off x="1079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159371</xdr:rowOff>
    </xdr:from>
    <xdr:ext cx="534377" cy="259045"/>
    <xdr:sp macro="" textlink="">
      <xdr:nvSpPr>
        <xdr:cNvPr id="76" name="テキスト ボックス 75"/>
        <xdr:cNvSpPr txBox="1"/>
      </xdr:nvSpPr>
      <xdr:spPr>
        <a:xfrm>
          <a:off x="863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103024</xdr:rowOff>
    </xdr:from>
    <xdr:to>
      <xdr:col>24</xdr:col>
      <xdr:colOff>114300</xdr:colOff>
      <xdr:row>34</xdr:row>
      <xdr:rowOff>33174</xdr:rowOff>
    </xdr:to>
    <xdr:sp macro="" textlink="">
      <xdr:nvSpPr>
        <xdr:cNvPr id="82" name="楕円 81"/>
        <xdr:cNvSpPr/>
      </xdr:nvSpPr>
      <xdr:spPr>
        <a:xfrm>
          <a:off x="4584700" y="576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125901</xdr:rowOff>
    </xdr:from>
    <xdr:ext cx="599010" cy="259045"/>
    <xdr:sp macro="" textlink="">
      <xdr:nvSpPr>
        <xdr:cNvPr id="83" name="人件費該当値テキスト"/>
        <xdr:cNvSpPr txBox="1"/>
      </xdr:nvSpPr>
      <xdr:spPr>
        <a:xfrm>
          <a:off x="4686300" y="561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151063</xdr:rowOff>
    </xdr:from>
    <xdr:to>
      <xdr:col>20</xdr:col>
      <xdr:colOff>38100</xdr:colOff>
      <xdr:row>35</xdr:row>
      <xdr:rowOff>81213</xdr:rowOff>
    </xdr:to>
    <xdr:sp macro="" textlink="">
      <xdr:nvSpPr>
        <xdr:cNvPr id="84" name="楕円 83"/>
        <xdr:cNvSpPr/>
      </xdr:nvSpPr>
      <xdr:spPr>
        <a:xfrm>
          <a:off x="3746500" y="598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97740</xdr:rowOff>
    </xdr:from>
    <xdr:ext cx="599010" cy="259045"/>
    <xdr:sp macro="" textlink="">
      <xdr:nvSpPr>
        <xdr:cNvPr id="85" name="テキスト ボックス 84"/>
        <xdr:cNvSpPr txBox="1"/>
      </xdr:nvSpPr>
      <xdr:spPr>
        <a:xfrm>
          <a:off x="3497795" y="575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41710</xdr:rowOff>
    </xdr:from>
    <xdr:to>
      <xdr:col>15</xdr:col>
      <xdr:colOff>101600</xdr:colOff>
      <xdr:row>35</xdr:row>
      <xdr:rowOff>143310</xdr:rowOff>
    </xdr:to>
    <xdr:sp macro="" textlink="">
      <xdr:nvSpPr>
        <xdr:cNvPr id="86" name="楕円 85"/>
        <xdr:cNvSpPr/>
      </xdr:nvSpPr>
      <xdr:spPr>
        <a:xfrm>
          <a:off x="2857500" y="60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159837</xdr:rowOff>
    </xdr:from>
    <xdr:ext cx="599010" cy="259045"/>
    <xdr:sp macro="" textlink="">
      <xdr:nvSpPr>
        <xdr:cNvPr id="87" name="テキスト ボックス 86"/>
        <xdr:cNvSpPr txBox="1"/>
      </xdr:nvSpPr>
      <xdr:spPr>
        <a:xfrm>
          <a:off x="2608795" y="581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72686</xdr:rowOff>
    </xdr:from>
    <xdr:to>
      <xdr:col>10</xdr:col>
      <xdr:colOff>165100</xdr:colOff>
      <xdr:row>36</xdr:row>
      <xdr:rowOff>2836</xdr:rowOff>
    </xdr:to>
    <xdr:sp macro="" textlink="">
      <xdr:nvSpPr>
        <xdr:cNvPr id="88" name="楕円 87"/>
        <xdr:cNvSpPr/>
      </xdr:nvSpPr>
      <xdr:spPr>
        <a:xfrm>
          <a:off x="1968500" y="607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19363</xdr:rowOff>
    </xdr:from>
    <xdr:ext cx="599010" cy="259045"/>
    <xdr:sp macro="" textlink="">
      <xdr:nvSpPr>
        <xdr:cNvPr id="89" name="テキスト ボックス 88"/>
        <xdr:cNvSpPr txBox="1"/>
      </xdr:nvSpPr>
      <xdr:spPr>
        <a:xfrm>
          <a:off x="1719795" y="584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122798</xdr:rowOff>
    </xdr:from>
    <xdr:to>
      <xdr:col>6</xdr:col>
      <xdr:colOff>38100</xdr:colOff>
      <xdr:row>36</xdr:row>
      <xdr:rowOff>52948</xdr:rowOff>
    </xdr:to>
    <xdr:sp macro="" textlink="">
      <xdr:nvSpPr>
        <xdr:cNvPr id="90" name="楕円 89"/>
        <xdr:cNvSpPr/>
      </xdr:nvSpPr>
      <xdr:spPr>
        <a:xfrm>
          <a:off x="1079500" y="612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69475</xdr:rowOff>
    </xdr:from>
    <xdr:ext cx="534377" cy="259045"/>
    <xdr:sp macro="" textlink="">
      <xdr:nvSpPr>
        <xdr:cNvPr id="91" name="テキスト ボックス 90"/>
        <xdr:cNvSpPr txBox="1"/>
      </xdr:nvSpPr>
      <xdr:spPr>
        <a:xfrm>
          <a:off x="863111" y="589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126670</xdr:rowOff>
    </xdr:from>
    <xdr:to>
      <xdr:col>24</xdr:col>
      <xdr:colOff>62865</xdr:colOff>
      <xdr:row>58</xdr:row>
      <xdr:rowOff>46939</xdr:rowOff>
    </xdr:to>
    <xdr:cxnSp macro="">
      <xdr:nvCxnSpPr>
        <xdr:cNvPr id="116" name="直線コネクタ 115"/>
        <xdr:cNvCxnSpPr/>
      </xdr:nvCxnSpPr>
      <xdr:spPr>
        <a:xfrm flipV="1">
          <a:off x="4633595" y="8527720"/>
          <a:ext cx="1270" cy="1463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50766</xdr:rowOff>
    </xdr:from>
    <xdr:ext cx="534377" cy="259045"/>
    <xdr:sp macro="" textlink="">
      <xdr:nvSpPr>
        <xdr:cNvPr id="117" name="物件費最小値テキスト"/>
        <xdr:cNvSpPr txBox="1"/>
      </xdr:nvSpPr>
      <xdr:spPr>
        <a:xfrm>
          <a:off x="4686300" y="99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46939</xdr:rowOff>
    </xdr:from>
    <xdr:to>
      <xdr:col>24</xdr:col>
      <xdr:colOff>152400</xdr:colOff>
      <xdr:row>58</xdr:row>
      <xdr:rowOff>46939</xdr:rowOff>
    </xdr:to>
    <xdr:cxnSp macro="">
      <xdr:nvCxnSpPr>
        <xdr:cNvPr id="118" name="直線コネクタ 117"/>
        <xdr:cNvCxnSpPr/>
      </xdr:nvCxnSpPr>
      <xdr:spPr>
        <a:xfrm>
          <a:off x="4546600" y="999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73347</xdr:rowOff>
    </xdr:from>
    <xdr:ext cx="599010" cy="259045"/>
    <xdr:sp macro="" textlink="">
      <xdr:nvSpPr>
        <xdr:cNvPr id="119" name="物件費最大値テキスト"/>
        <xdr:cNvSpPr txBox="1"/>
      </xdr:nvSpPr>
      <xdr:spPr>
        <a:xfrm>
          <a:off x="4686300" y="830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126670</xdr:rowOff>
    </xdr:from>
    <xdr:to>
      <xdr:col>24</xdr:col>
      <xdr:colOff>152400</xdr:colOff>
      <xdr:row>49</xdr:row>
      <xdr:rowOff>126670</xdr:rowOff>
    </xdr:to>
    <xdr:cxnSp macro="">
      <xdr:nvCxnSpPr>
        <xdr:cNvPr id="120" name="直線コネクタ 119"/>
        <xdr:cNvCxnSpPr/>
      </xdr:nvCxnSpPr>
      <xdr:spPr>
        <a:xfrm>
          <a:off x="4546600" y="852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111189</xdr:rowOff>
    </xdr:from>
    <xdr:to>
      <xdr:col>24</xdr:col>
      <xdr:colOff>63500</xdr:colOff>
      <xdr:row>57</xdr:row>
      <xdr:rowOff>124841</xdr:rowOff>
    </xdr:to>
    <xdr:cxnSp macro="">
      <xdr:nvCxnSpPr>
        <xdr:cNvPr id="121" name="直線コネクタ 120"/>
        <xdr:cNvCxnSpPr/>
      </xdr:nvCxnSpPr>
      <xdr:spPr>
        <a:xfrm>
          <a:off x="3797300" y="9883839"/>
          <a:ext cx="8382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127233</xdr:rowOff>
    </xdr:from>
    <xdr:ext cx="599010" cy="259045"/>
    <xdr:sp macro="" textlink="">
      <xdr:nvSpPr>
        <xdr:cNvPr id="122" name="物件費平均値テキスト"/>
        <xdr:cNvSpPr txBox="1"/>
      </xdr:nvSpPr>
      <xdr:spPr>
        <a:xfrm>
          <a:off x="4686300" y="93855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104356</xdr:rowOff>
    </xdr:from>
    <xdr:to>
      <xdr:col>24</xdr:col>
      <xdr:colOff>114300</xdr:colOff>
      <xdr:row>56</xdr:row>
      <xdr:rowOff>34506</xdr:rowOff>
    </xdr:to>
    <xdr:sp macro="" textlink="">
      <xdr:nvSpPr>
        <xdr:cNvPr id="123" name="フローチャート: 判断 122"/>
        <xdr:cNvSpPr/>
      </xdr:nvSpPr>
      <xdr:spPr>
        <a:xfrm>
          <a:off x="4584700" y="953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111189</xdr:rowOff>
    </xdr:from>
    <xdr:to>
      <xdr:col>19</xdr:col>
      <xdr:colOff>177800</xdr:colOff>
      <xdr:row>58</xdr:row>
      <xdr:rowOff>4128</xdr:rowOff>
    </xdr:to>
    <xdr:cxnSp macro="">
      <xdr:nvCxnSpPr>
        <xdr:cNvPr id="124" name="直線コネクタ 123"/>
        <xdr:cNvCxnSpPr/>
      </xdr:nvCxnSpPr>
      <xdr:spPr>
        <a:xfrm flipV="1">
          <a:off x="2908300" y="9883839"/>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120968</xdr:rowOff>
    </xdr:from>
    <xdr:to>
      <xdr:col>20</xdr:col>
      <xdr:colOff>38100</xdr:colOff>
      <xdr:row>56</xdr:row>
      <xdr:rowOff>51118</xdr:rowOff>
    </xdr:to>
    <xdr:sp macro="" textlink="">
      <xdr:nvSpPr>
        <xdr:cNvPr id="125" name="フローチャート: 判断 124"/>
        <xdr:cNvSpPr/>
      </xdr:nvSpPr>
      <xdr:spPr>
        <a:xfrm>
          <a:off x="37465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67645</xdr:rowOff>
    </xdr:from>
    <xdr:ext cx="599010" cy="259045"/>
    <xdr:sp macro="" textlink="">
      <xdr:nvSpPr>
        <xdr:cNvPr id="126" name="テキスト ボックス 125"/>
        <xdr:cNvSpPr txBox="1"/>
      </xdr:nvSpPr>
      <xdr:spPr>
        <a:xfrm>
          <a:off x="3497795" y="932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4128</xdr:rowOff>
    </xdr:from>
    <xdr:to>
      <xdr:col>15</xdr:col>
      <xdr:colOff>50800</xdr:colOff>
      <xdr:row>58</xdr:row>
      <xdr:rowOff>8192</xdr:rowOff>
    </xdr:to>
    <xdr:cxnSp macro="">
      <xdr:nvCxnSpPr>
        <xdr:cNvPr id="127" name="直線コネクタ 126"/>
        <xdr:cNvCxnSpPr/>
      </xdr:nvCxnSpPr>
      <xdr:spPr>
        <a:xfrm flipV="1">
          <a:off x="2019300" y="9948228"/>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78448</xdr:rowOff>
    </xdr:from>
    <xdr:to>
      <xdr:col>15</xdr:col>
      <xdr:colOff>101600</xdr:colOff>
      <xdr:row>56</xdr:row>
      <xdr:rowOff>8598</xdr:rowOff>
    </xdr:to>
    <xdr:sp macro="" textlink="">
      <xdr:nvSpPr>
        <xdr:cNvPr id="128" name="フローチャート: 判断 127"/>
        <xdr:cNvSpPr/>
      </xdr:nvSpPr>
      <xdr:spPr>
        <a:xfrm>
          <a:off x="2857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25125</xdr:rowOff>
    </xdr:from>
    <xdr:ext cx="599010" cy="259045"/>
    <xdr:sp macro="" textlink="">
      <xdr:nvSpPr>
        <xdr:cNvPr id="129" name="テキスト ボックス 128"/>
        <xdr:cNvSpPr txBox="1"/>
      </xdr:nvSpPr>
      <xdr:spPr>
        <a:xfrm>
          <a:off x="2608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8192</xdr:rowOff>
    </xdr:from>
    <xdr:to>
      <xdr:col>10</xdr:col>
      <xdr:colOff>114300</xdr:colOff>
      <xdr:row>58</xdr:row>
      <xdr:rowOff>39827</xdr:rowOff>
    </xdr:to>
    <xdr:cxnSp macro="">
      <xdr:nvCxnSpPr>
        <xdr:cNvPr id="130" name="直線コネクタ 129"/>
        <xdr:cNvCxnSpPr/>
      </xdr:nvCxnSpPr>
      <xdr:spPr>
        <a:xfrm flipV="1">
          <a:off x="1130300" y="9952292"/>
          <a:ext cx="889000" cy="3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44006</xdr:rowOff>
    </xdr:from>
    <xdr:to>
      <xdr:col>10</xdr:col>
      <xdr:colOff>165100</xdr:colOff>
      <xdr:row>56</xdr:row>
      <xdr:rowOff>145606</xdr:rowOff>
    </xdr:to>
    <xdr:sp macro="" textlink="">
      <xdr:nvSpPr>
        <xdr:cNvPr id="131" name="フローチャート: 判断 130"/>
        <xdr:cNvSpPr/>
      </xdr:nvSpPr>
      <xdr:spPr>
        <a:xfrm>
          <a:off x="1968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162133</xdr:rowOff>
    </xdr:from>
    <xdr:ext cx="534377" cy="259045"/>
    <xdr:sp macro="" textlink="">
      <xdr:nvSpPr>
        <xdr:cNvPr id="132" name="テキスト ボックス 131"/>
        <xdr:cNvSpPr txBox="1"/>
      </xdr:nvSpPr>
      <xdr:spPr>
        <a:xfrm>
          <a:off x="1752111" y="9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76797</xdr:rowOff>
    </xdr:from>
    <xdr:to>
      <xdr:col>6</xdr:col>
      <xdr:colOff>38100</xdr:colOff>
      <xdr:row>57</xdr:row>
      <xdr:rowOff>6947</xdr:rowOff>
    </xdr:to>
    <xdr:sp macro="" textlink="">
      <xdr:nvSpPr>
        <xdr:cNvPr id="133" name="フローチャート: 判断 132"/>
        <xdr:cNvSpPr/>
      </xdr:nvSpPr>
      <xdr:spPr>
        <a:xfrm>
          <a:off x="1079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23474</xdr:rowOff>
    </xdr:from>
    <xdr:ext cx="534377" cy="259045"/>
    <xdr:sp macro="" textlink="">
      <xdr:nvSpPr>
        <xdr:cNvPr id="134" name="テキスト ボックス 133"/>
        <xdr:cNvSpPr txBox="1"/>
      </xdr:nvSpPr>
      <xdr:spPr>
        <a:xfrm>
          <a:off x="863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74041</xdr:rowOff>
    </xdr:from>
    <xdr:to>
      <xdr:col>24</xdr:col>
      <xdr:colOff>114300</xdr:colOff>
      <xdr:row>58</xdr:row>
      <xdr:rowOff>4191</xdr:rowOff>
    </xdr:to>
    <xdr:sp macro="" textlink="">
      <xdr:nvSpPr>
        <xdr:cNvPr id="140" name="楕円 139"/>
        <xdr:cNvSpPr/>
      </xdr:nvSpPr>
      <xdr:spPr>
        <a:xfrm>
          <a:off x="4584700" y="98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160418</xdr:rowOff>
    </xdr:from>
    <xdr:ext cx="534377" cy="259045"/>
    <xdr:sp macro="" textlink="">
      <xdr:nvSpPr>
        <xdr:cNvPr id="141" name="物件費該当値テキスト"/>
        <xdr:cNvSpPr txBox="1"/>
      </xdr:nvSpPr>
      <xdr:spPr>
        <a:xfrm>
          <a:off x="4686300" y="976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60389</xdr:rowOff>
    </xdr:from>
    <xdr:to>
      <xdr:col>20</xdr:col>
      <xdr:colOff>38100</xdr:colOff>
      <xdr:row>57</xdr:row>
      <xdr:rowOff>161989</xdr:rowOff>
    </xdr:to>
    <xdr:sp macro="" textlink="">
      <xdr:nvSpPr>
        <xdr:cNvPr id="142" name="楕円 141"/>
        <xdr:cNvSpPr/>
      </xdr:nvSpPr>
      <xdr:spPr>
        <a:xfrm>
          <a:off x="3746500" y="98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153116</xdr:rowOff>
    </xdr:from>
    <xdr:ext cx="534377" cy="259045"/>
    <xdr:sp macro="" textlink="">
      <xdr:nvSpPr>
        <xdr:cNvPr id="143" name="テキスト ボックス 142"/>
        <xdr:cNvSpPr txBox="1"/>
      </xdr:nvSpPr>
      <xdr:spPr>
        <a:xfrm>
          <a:off x="3530111" y="992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124778</xdr:rowOff>
    </xdr:from>
    <xdr:to>
      <xdr:col>15</xdr:col>
      <xdr:colOff>101600</xdr:colOff>
      <xdr:row>58</xdr:row>
      <xdr:rowOff>54928</xdr:rowOff>
    </xdr:to>
    <xdr:sp macro="" textlink="">
      <xdr:nvSpPr>
        <xdr:cNvPr id="144" name="楕円 143"/>
        <xdr:cNvSpPr/>
      </xdr:nvSpPr>
      <xdr:spPr>
        <a:xfrm>
          <a:off x="2857500" y="989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46055</xdr:rowOff>
    </xdr:from>
    <xdr:ext cx="534377" cy="259045"/>
    <xdr:sp macro="" textlink="">
      <xdr:nvSpPr>
        <xdr:cNvPr id="145" name="テキスト ボックス 144"/>
        <xdr:cNvSpPr txBox="1"/>
      </xdr:nvSpPr>
      <xdr:spPr>
        <a:xfrm>
          <a:off x="2641111" y="999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128842</xdr:rowOff>
    </xdr:from>
    <xdr:to>
      <xdr:col>10</xdr:col>
      <xdr:colOff>165100</xdr:colOff>
      <xdr:row>58</xdr:row>
      <xdr:rowOff>58992</xdr:rowOff>
    </xdr:to>
    <xdr:sp macro="" textlink="">
      <xdr:nvSpPr>
        <xdr:cNvPr id="146" name="楕円 145"/>
        <xdr:cNvSpPr/>
      </xdr:nvSpPr>
      <xdr:spPr>
        <a:xfrm>
          <a:off x="1968500" y="990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50119</xdr:rowOff>
    </xdr:from>
    <xdr:ext cx="534377" cy="259045"/>
    <xdr:sp macro="" textlink="">
      <xdr:nvSpPr>
        <xdr:cNvPr id="147" name="テキスト ボックス 146"/>
        <xdr:cNvSpPr txBox="1"/>
      </xdr:nvSpPr>
      <xdr:spPr>
        <a:xfrm>
          <a:off x="1752111" y="9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160477</xdr:rowOff>
    </xdr:from>
    <xdr:to>
      <xdr:col>6</xdr:col>
      <xdr:colOff>38100</xdr:colOff>
      <xdr:row>58</xdr:row>
      <xdr:rowOff>90627</xdr:rowOff>
    </xdr:to>
    <xdr:sp macro="" textlink="">
      <xdr:nvSpPr>
        <xdr:cNvPr id="148" name="楕円 147"/>
        <xdr:cNvSpPr/>
      </xdr:nvSpPr>
      <xdr:spPr>
        <a:xfrm>
          <a:off x="1079500" y="99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81754</xdr:rowOff>
    </xdr:from>
    <xdr:ext cx="534377" cy="259045"/>
    <xdr:sp macro="" textlink="">
      <xdr:nvSpPr>
        <xdr:cNvPr id="149" name="テキスト ボックス 148"/>
        <xdr:cNvSpPr txBox="1"/>
      </xdr:nvSpPr>
      <xdr:spPr>
        <a:xfrm>
          <a:off x="863111" y="100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111171</xdr:rowOff>
    </xdr:from>
    <xdr:to>
      <xdr:col>24</xdr:col>
      <xdr:colOff>62865</xdr:colOff>
      <xdr:row>78</xdr:row>
      <xdr:rowOff>52512</xdr:rowOff>
    </xdr:to>
    <xdr:cxnSp macro="">
      <xdr:nvCxnSpPr>
        <xdr:cNvPr id="171" name="直線コネクタ 170"/>
        <xdr:cNvCxnSpPr/>
      </xdr:nvCxnSpPr>
      <xdr:spPr>
        <a:xfrm flipV="1">
          <a:off x="4633595" y="12284121"/>
          <a:ext cx="1270" cy="114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56339</xdr:rowOff>
    </xdr:from>
    <xdr:ext cx="469744" cy="259045"/>
    <xdr:sp macro="" textlink="">
      <xdr:nvSpPr>
        <xdr:cNvPr id="172" name="維持補修費最小値テキスト"/>
        <xdr:cNvSpPr txBox="1"/>
      </xdr:nvSpPr>
      <xdr:spPr>
        <a:xfrm>
          <a:off x="4686300" y="13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52512</xdr:rowOff>
    </xdr:from>
    <xdr:to>
      <xdr:col>24</xdr:col>
      <xdr:colOff>152400</xdr:colOff>
      <xdr:row>78</xdr:row>
      <xdr:rowOff>52512</xdr:rowOff>
    </xdr:to>
    <xdr:cxnSp macro="">
      <xdr:nvCxnSpPr>
        <xdr:cNvPr id="173" name="直線コネクタ 172"/>
        <xdr:cNvCxnSpPr/>
      </xdr:nvCxnSpPr>
      <xdr:spPr>
        <a:xfrm>
          <a:off x="4546600" y="1342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57848</xdr:rowOff>
    </xdr:from>
    <xdr:ext cx="534377" cy="259045"/>
    <xdr:sp macro="" textlink="">
      <xdr:nvSpPr>
        <xdr:cNvPr id="174" name="維持補修費最大値テキスト"/>
        <xdr:cNvSpPr txBox="1"/>
      </xdr:nvSpPr>
      <xdr:spPr>
        <a:xfrm>
          <a:off x="4686300" y="120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111171</xdr:rowOff>
    </xdr:from>
    <xdr:to>
      <xdr:col>24</xdr:col>
      <xdr:colOff>152400</xdr:colOff>
      <xdr:row>71</xdr:row>
      <xdr:rowOff>111171</xdr:rowOff>
    </xdr:to>
    <xdr:cxnSp macro="">
      <xdr:nvCxnSpPr>
        <xdr:cNvPr id="175" name="直線コネクタ 174"/>
        <xdr:cNvCxnSpPr/>
      </xdr:nvCxnSpPr>
      <xdr:spPr>
        <a:xfrm>
          <a:off x="4546600" y="1228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129367</xdr:rowOff>
    </xdr:from>
    <xdr:to>
      <xdr:col>24</xdr:col>
      <xdr:colOff>63500</xdr:colOff>
      <xdr:row>77</xdr:row>
      <xdr:rowOff>133803</xdr:rowOff>
    </xdr:to>
    <xdr:cxnSp macro="">
      <xdr:nvCxnSpPr>
        <xdr:cNvPr id="176" name="直線コネクタ 175"/>
        <xdr:cNvCxnSpPr/>
      </xdr:nvCxnSpPr>
      <xdr:spPr>
        <a:xfrm flipV="1">
          <a:off x="3797300" y="13159567"/>
          <a:ext cx="838200" cy="17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123847</xdr:rowOff>
    </xdr:from>
    <xdr:ext cx="534377" cy="259045"/>
    <xdr:sp macro="" textlink="">
      <xdr:nvSpPr>
        <xdr:cNvPr id="177" name="維持補修費平均値テキスト"/>
        <xdr:cNvSpPr txBox="1"/>
      </xdr:nvSpPr>
      <xdr:spPr>
        <a:xfrm>
          <a:off x="4686300" y="12811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100970</xdr:rowOff>
    </xdr:from>
    <xdr:to>
      <xdr:col>24</xdr:col>
      <xdr:colOff>114300</xdr:colOff>
      <xdr:row>76</xdr:row>
      <xdr:rowOff>31121</xdr:rowOff>
    </xdr:to>
    <xdr:sp macro="" textlink="">
      <xdr:nvSpPr>
        <xdr:cNvPr id="178" name="フローチャート: 判断 177"/>
        <xdr:cNvSpPr/>
      </xdr:nvSpPr>
      <xdr:spPr>
        <a:xfrm>
          <a:off x="45847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46934</xdr:rowOff>
    </xdr:from>
    <xdr:to>
      <xdr:col>19</xdr:col>
      <xdr:colOff>177800</xdr:colOff>
      <xdr:row>77</xdr:row>
      <xdr:rowOff>133803</xdr:rowOff>
    </xdr:to>
    <xdr:cxnSp macro="">
      <xdr:nvCxnSpPr>
        <xdr:cNvPr id="179" name="直線コネクタ 178"/>
        <xdr:cNvCxnSpPr/>
      </xdr:nvCxnSpPr>
      <xdr:spPr>
        <a:xfrm>
          <a:off x="2908300" y="1324858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171059</xdr:rowOff>
    </xdr:from>
    <xdr:to>
      <xdr:col>20</xdr:col>
      <xdr:colOff>38100</xdr:colOff>
      <xdr:row>76</xdr:row>
      <xdr:rowOff>101209</xdr:rowOff>
    </xdr:to>
    <xdr:sp macro="" textlink="">
      <xdr:nvSpPr>
        <xdr:cNvPr id="180" name="フローチャート: 判断 179"/>
        <xdr:cNvSpPr/>
      </xdr:nvSpPr>
      <xdr:spPr>
        <a:xfrm>
          <a:off x="3746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117736</xdr:rowOff>
    </xdr:from>
    <xdr:ext cx="469744" cy="259045"/>
    <xdr:sp macro="" textlink="">
      <xdr:nvSpPr>
        <xdr:cNvPr id="181" name="テキスト ボックス 180"/>
        <xdr:cNvSpPr txBox="1"/>
      </xdr:nvSpPr>
      <xdr:spPr>
        <a:xfrm>
          <a:off x="3562428" y="1280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46934</xdr:rowOff>
    </xdr:from>
    <xdr:to>
      <xdr:col>15</xdr:col>
      <xdr:colOff>50800</xdr:colOff>
      <xdr:row>77</xdr:row>
      <xdr:rowOff>99558</xdr:rowOff>
    </xdr:to>
    <xdr:cxnSp macro="">
      <xdr:nvCxnSpPr>
        <xdr:cNvPr id="182" name="直線コネクタ 181"/>
        <xdr:cNvCxnSpPr/>
      </xdr:nvCxnSpPr>
      <xdr:spPr>
        <a:xfrm flipV="1">
          <a:off x="2019300" y="13248584"/>
          <a:ext cx="8890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21737</xdr:rowOff>
    </xdr:from>
    <xdr:to>
      <xdr:col>15</xdr:col>
      <xdr:colOff>101600</xdr:colOff>
      <xdr:row>76</xdr:row>
      <xdr:rowOff>123337</xdr:rowOff>
    </xdr:to>
    <xdr:sp macro="" textlink="">
      <xdr:nvSpPr>
        <xdr:cNvPr id="183" name="フローチャート: 判断 182"/>
        <xdr:cNvSpPr/>
      </xdr:nvSpPr>
      <xdr:spPr>
        <a:xfrm>
          <a:off x="2857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139864</xdr:rowOff>
    </xdr:from>
    <xdr:ext cx="469744" cy="259045"/>
    <xdr:sp macro="" textlink="">
      <xdr:nvSpPr>
        <xdr:cNvPr id="184" name="テキスト ボックス 183"/>
        <xdr:cNvSpPr txBox="1"/>
      </xdr:nvSpPr>
      <xdr:spPr>
        <a:xfrm>
          <a:off x="2673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99558</xdr:rowOff>
    </xdr:from>
    <xdr:to>
      <xdr:col>10</xdr:col>
      <xdr:colOff>114300</xdr:colOff>
      <xdr:row>77</xdr:row>
      <xdr:rowOff>140568</xdr:rowOff>
    </xdr:to>
    <xdr:cxnSp macro="">
      <xdr:nvCxnSpPr>
        <xdr:cNvPr id="185" name="直線コネクタ 184"/>
        <xdr:cNvCxnSpPr/>
      </xdr:nvCxnSpPr>
      <xdr:spPr>
        <a:xfrm flipV="1">
          <a:off x="1130300" y="13301208"/>
          <a:ext cx="889000" cy="4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169962</xdr:rowOff>
    </xdr:from>
    <xdr:to>
      <xdr:col>10</xdr:col>
      <xdr:colOff>165100</xdr:colOff>
      <xdr:row>76</xdr:row>
      <xdr:rowOff>100112</xdr:rowOff>
    </xdr:to>
    <xdr:sp macro="" textlink="">
      <xdr:nvSpPr>
        <xdr:cNvPr id="186" name="フローチャート: 判断 185"/>
        <xdr:cNvSpPr/>
      </xdr:nvSpPr>
      <xdr:spPr>
        <a:xfrm>
          <a:off x="1968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116639</xdr:rowOff>
    </xdr:from>
    <xdr:ext cx="469744" cy="259045"/>
    <xdr:sp macro="" textlink="">
      <xdr:nvSpPr>
        <xdr:cNvPr id="187" name="テキスト ボックス 186"/>
        <xdr:cNvSpPr txBox="1"/>
      </xdr:nvSpPr>
      <xdr:spPr>
        <a:xfrm>
          <a:off x="1784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xdr:rowOff>
    </xdr:from>
    <xdr:to>
      <xdr:col>6</xdr:col>
      <xdr:colOff>38100</xdr:colOff>
      <xdr:row>76</xdr:row>
      <xdr:rowOff>102169</xdr:rowOff>
    </xdr:to>
    <xdr:sp macro="" textlink="">
      <xdr:nvSpPr>
        <xdr:cNvPr id="188" name="フローチャート: 判断 187"/>
        <xdr:cNvSpPr/>
      </xdr:nvSpPr>
      <xdr:spPr>
        <a:xfrm>
          <a:off x="1079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118696</xdr:rowOff>
    </xdr:from>
    <xdr:ext cx="469744" cy="259045"/>
    <xdr:sp macro="" textlink="">
      <xdr:nvSpPr>
        <xdr:cNvPr id="189" name="テキスト ボックス 188"/>
        <xdr:cNvSpPr txBox="1"/>
      </xdr:nvSpPr>
      <xdr:spPr>
        <a:xfrm>
          <a:off x="895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78567</xdr:rowOff>
    </xdr:from>
    <xdr:to>
      <xdr:col>24</xdr:col>
      <xdr:colOff>114300</xdr:colOff>
      <xdr:row>77</xdr:row>
      <xdr:rowOff>8717</xdr:rowOff>
    </xdr:to>
    <xdr:sp macro="" textlink="">
      <xdr:nvSpPr>
        <xdr:cNvPr id="195" name="楕円 194"/>
        <xdr:cNvSpPr/>
      </xdr:nvSpPr>
      <xdr:spPr>
        <a:xfrm>
          <a:off x="4584700" y="1310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56994</xdr:rowOff>
    </xdr:from>
    <xdr:ext cx="469744" cy="259045"/>
    <xdr:sp macro="" textlink="">
      <xdr:nvSpPr>
        <xdr:cNvPr id="196" name="維持補修費該当値テキスト"/>
        <xdr:cNvSpPr txBox="1"/>
      </xdr:nvSpPr>
      <xdr:spPr>
        <a:xfrm>
          <a:off x="4686300" y="1308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83003</xdr:rowOff>
    </xdr:from>
    <xdr:to>
      <xdr:col>20</xdr:col>
      <xdr:colOff>38100</xdr:colOff>
      <xdr:row>78</xdr:row>
      <xdr:rowOff>13153</xdr:rowOff>
    </xdr:to>
    <xdr:sp macro="" textlink="">
      <xdr:nvSpPr>
        <xdr:cNvPr id="197" name="楕円 196"/>
        <xdr:cNvSpPr/>
      </xdr:nvSpPr>
      <xdr:spPr>
        <a:xfrm>
          <a:off x="3746500" y="1328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4280</xdr:rowOff>
    </xdr:from>
    <xdr:ext cx="469744" cy="259045"/>
    <xdr:sp macro="" textlink="">
      <xdr:nvSpPr>
        <xdr:cNvPr id="198" name="テキスト ボックス 197"/>
        <xdr:cNvSpPr txBox="1"/>
      </xdr:nvSpPr>
      <xdr:spPr>
        <a:xfrm>
          <a:off x="3562428" y="1337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167584</xdr:rowOff>
    </xdr:from>
    <xdr:to>
      <xdr:col>15</xdr:col>
      <xdr:colOff>101600</xdr:colOff>
      <xdr:row>77</xdr:row>
      <xdr:rowOff>97734</xdr:rowOff>
    </xdr:to>
    <xdr:sp macro="" textlink="">
      <xdr:nvSpPr>
        <xdr:cNvPr id="199" name="楕円 198"/>
        <xdr:cNvSpPr/>
      </xdr:nvSpPr>
      <xdr:spPr>
        <a:xfrm>
          <a:off x="2857500" y="1319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88861</xdr:rowOff>
    </xdr:from>
    <xdr:ext cx="469744" cy="259045"/>
    <xdr:sp macro="" textlink="">
      <xdr:nvSpPr>
        <xdr:cNvPr id="200" name="テキスト ボックス 199"/>
        <xdr:cNvSpPr txBox="1"/>
      </xdr:nvSpPr>
      <xdr:spPr>
        <a:xfrm>
          <a:off x="2673428" y="1329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48758</xdr:rowOff>
    </xdr:from>
    <xdr:to>
      <xdr:col>10</xdr:col>
      <xdr:colOff>165100</xdr:colOff>
      <xdr:row>77</xdr:row>
      <xdr:rowOff>150358</xdr:rowOff>
    </xdr:to>
    <xdr:sp macro="" textlink="">
      <xdr:nvSpPr>
        <xdr:cNvPr id="201" name="楕円 200"/>
        <xdr:cNvSpPr/>
      </xdr:nvSpPr>
      <xdr:spPr>
        <a:xfrm>
          <a:off x="1968500" y="132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141485</xdr:rowOff>
    </xdr:from>
    <xdr:ext cx="469744" cy="259045"/>
    <xdr:sp macro="" textlink="">
      <xdr:nvSpPr>
        <xdr:cNvPr id="202" name="テキスト ボックス 201"/>
        <xdr:cNvSpPr txBox="1"/>
      </xdr:nvSpPr>
      <xdr:spPr>
        <a:xfrm>
          <a:off x="1784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89768</xdr:rowOff>
    </xdr:from>
    <xdr:to>
      <xdr:col>6</xdr:col>
      <xdr:colOff>38100</xdr:colOff>
      <xdr:row>78</xdr:row>
      <xdr:rowOff>19918</xdr:rowOff>
    </xdr:to>
    <xdr:sp macro="" textlink="">
      <xdr:nvSpPr>
        <xdr:cNvPr id="203" name="楕円 202"/>
        <xdr:cNvSpPr/>
      </xdr:nvSpPr>
      <xdr:spPr>
        <a:xfrm>
          <a:off x="1079500" y="132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11045</xdr:rowOff>
    </xdr:from>
    <xdr:ext cx="469744" cy="259045"/>
    <xdr:sp macro="" textlink="">
      <xdr:nvSpPr>
        <xdr:cNvPr id="204" name="テキスト ボックス 203"/>
        <xdr:cNvSpPr txBox="1"/>
      </xdr:nvSpPr>
      <xdr:spPr>
        <a:xfrm>
          <a:off x="895428" y="1338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113354</xdr:rowOff>
    </xdr:from>
    <xdr:to>
      <xdr:col>24</xdr:col>
      <xdr:colOff>62865</xdr:colOff>
      <xdr:row>98</xdr:row>
      <xdr:rowOff>110096</xdr:rowOff>
    </xdr:to>
    <xdr:cxnSp macro="">
      <xdr:nvCxnSpPr>
        <xdr:cNvPr id="229" name="直線コネクタ 228"/>
        <xdr:cNvCxnSpPr/>
      </xdr:nvCxnSpPr>
      <xdr:spPr>
        <a:xfrm flipV="1">
          <a:off x="4633595" y="15715304"/>
          <a:ext cx="1270" cy="1196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113923</xdr:rowOff>
    </xdr:from>
    <xdr:ext cx="534377" cy="259045"/>
    <xdr:sp macro="" textlink="">
      <xdr:nvSpPr>
        <xdr:cNvPr id="230" name="扶助費最小値テキスト"/>
        <xdr:cNvSpPr txBox="1"/>
      </xdr:nvSpPr>
      <xdr:spPr>
        <a:xfrm>
          <a:off x="4686300" y="169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110096</xdr:rowOff>
    </xdr:from>
    <xdr:to>
      <xdr:col>24</xdr:col>
      <xdr:colOff>152400</xdr:colOff>
      <xdr:row>98</xdr:row>
      <xdr:rowOff>110096</xdr:rowOff>
    </xdr:to>
    <xdr:cxnSp macro="">
      <xdr:nvCxnSpPr>
        <xdr:cNvPr id="231" name="直線コネクタ 230"/>
        <xdr:cNvCxnSpPr/>
      </xdr:nvCxnSpPr>
      <xdr:spPr>
        <a:xfrm>
          <a:off x="4546600" y="169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60031</xdr:rowOff>
    </xdr:from>
    <xdr:ext cx="599010" cy="259045"/>
    <xdr:sp macro="" textlink="">
      <xdr:nvSpPr>
        <xdr:cNvPr id="232" name="扶助費最大値テキスト"/>
        <xdr:cNvSpPr txBox="1"/>
      </xdr:nvSpPr>
      <xdr:spPr>
        <a:xfrm>
          <a:off x="4686300" y="154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113354</xdr:rowOff>
    </xdr:from>
    <xdr:to>
      <xdr:col>24</xdr:col>
      <xdr:colOff>152400</xdr:colOff>
      <xdr:row>91</xdr:row>
      <xdr:rowOff>113354</xdr:rowOff>
    </xdr:to>
    <xdr:cxnSp macro="">
      <xdr:nvCxnSpPr>
        <xdr:cNvPr id="233" name="直線コネクタ 232"/>
        <xdr:cNvCxnSpPr/>
      </xdr:nvCxnSpPr>
      <xdr:spPr>
        <a:xfrm>
          <a:off x="4546600" y="1571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98343</xdr:rowOff>
    </xdr:from>
    <xdr:to>
      <xdr:col>24</xdr:col>
      <xdr:colOff>63500</xdr:colOff>
      <xdr:row>97</xdr:row>
      <xdr:rowOff>137300</xdr:rowOff>
    </xdr:to>
    <xdr:cxnSp macro="">
      <xdr:nvCxnSpPr>
        <xdr:cNvPr id="234" name="直線コネクタ 233"/>
        <xdr:cNvCxnSpPr/>
      </xdr:nvCxnSpPr>
      <xdr:spPr>
        <a:xfrm>
          <a:off x="3797300" y="16728993"/>
          <a:ext cx="838200" cy="3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119817</xdr:rowOff>
    </xdr:from>
    <xdr:ext cx="534377" cy="259045"/>
    <xdr:sp macro="" textlink="">
      <xdr:nvSpPr>
        <xdr:cNvPr id="235" name="扶助費平均値テキスト"/>
        <xdr:cNvSpPr txBox="1"/>
      </xdr:nvSpPr>
      <xdr:spPr>
        <a:xfrm>
          <a:off x="4686300" y="16064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96940</xdr:rowOff>
    </xdr:from>
    <xdr:to>
      <xdr:col>24</xdr:col>
      <xdr:colOff>114300</xdr:colOff>
      <xdr:row>95</xdr:row>
      <xdr:rowOff>27090</xdr:rowOff>
    </xdr:to>
    <xdr:sp macro="" textlink="">
      <xdr:nvSpPr>
        <xdr:cNvPr id="236" name="フローチャート: 判断 235"/>
        <xdr:cNvSpPr/>
      </xdr:nvSpPr>
      <xdr:spPr>
        <a:xfrm>
          <a:off x="4584700" y="1621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56814</xdr:rowOff>
    </xdr:from>
    <xdr:to>
      <xdr:col>19</xdr:col>
      <xdr:colOff>177800</xdr:colOff>
      <xdr:row>97</xdr:row>
      <xdr:rowOff>98343</xdr:rowOff>
    </xdr:to>
    <xdr:cxnSp macro="">
      <xdr:nvCxnSpPr>
        <xdr:cNvPr id="237" name="直線コネクタ 236"/>
        <xdr:cNvCxnSpPr/>
      </xdr:nvCxnSpPr>
      <xdr:spPr>
        <a:xfrm>
          <a:off x="2908300" y="16687464"/>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82062</xdr:rowOff>
    </xdr:from>
    <xdr:to>
      <xdr:col>20</xdr:col>
      <xdr:colOff>38100</xdr:colOff>
      <xdr:row>95</xdr:row>
      <xdr:rowOff>12212</xdr:rowOff>
    </xdr:to>
    <xdr:sp macro="" textlink="">
      <xdr:nvSpPr>
        <xdr:cNvPr id="238" name="フローチャート: 判断 237"/>
        <xdr:cNvSpPr/>
      </xdr:nvSpPr>
      <xdr:spPr>
        <a:xfrm>
          <a:off x="3746500" y="1619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28739</xdr:rowOff>
    </xdr:from>
    <xdr:ext cx="534377" cy="259045"/>
    <xdr:sp macro="" textlink="">
      <xdr:nvSpPr>
        <xdr:cNvPr id="239" name="テキスト ボックス 238"/>
        <xdr:cNvSpPr txBox="1"/>
      </xdr:nvSpPr>
      <xdr:spPr>
        <a:xfrm>
          <a:off x="3530111" y="159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163703</xdr:rowOff>
    </xdr:from>
    <xdr:to>
      <xdr:col>15</xdr:col>
      <xdr:colOff>50800</xdr:colOff>
      <xdr:row>97</xdr:row>
      <xdr:rowOff>56814</xdr:rowOff>
    </xdr:to>
    <xdr:cxnSp macro="">
      <xdr:nvCxnSpPr>
        <xdr:cNvPr id="240" name="直線コネクタ 239"/>
        <xdr:cNvCxnSpPr/>
      </xdr:nvCxnSpPr>
      <xdr:spPr>
        <a:xfrm>
          <a:off x="2019300" y="16622903"/>
          <a:ext cx="889000" cy="6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5823</xdr:rowOff>
    </xdr:from>
    <xdr:to>
      <xdr:col>15</xdr:col>
      <xdr:colOff>101600</xdr:colOff>
      <xdr:row>95</xdr:row>
      <xdr:rowOff>107423</xdr:rowOff>
    </xdr:to>
    <xdr:sp macro="" textlink="">
      <xdr:nvSpPr>
        <xdr:cNvPr id="241" name="フローチャート: 判断 240"/>
        <xdr:cNvSpPr/>
      </xdr:nvSpPr>
      <xdr:spPr>
        <a:xfrm>
          <a:off x="2857500" y="162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123950</xdr:rowOff>
    </xdr:from>
    <xdr:ext cx="534377" cy="259045"/>
    <xdr:sp macro="" textlink="">
      <xdr:nvSpPr>
        <xdr:cNvPr id="242" name="テキスト ボックス 241"/>
        <xdr:cNvSpPr txBox="1"/>
      </xdr:nvSpPr>
      <xdr:spPr>
        <a:xfrm>
          <a:off x="2641111" y="160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161474</xdr:rowOff>
    </xdr:from>
    <xdr:to>
      <xdr:col>10</xdr:col>
      <xdr:colOff>114300</xdr:colOff>
      <xdr:row>96</xdr:row>
      <xdr:rowOff>163703</xdr:rowOff>
    </xdr:to>
    <xdr:cxnSp macro="">
      <xdr:nvCxnSpPr>
        <xdr:cNvPr id="243" name="直線コネクタ 242"/>
        <xdr:cNvCxnSpPr/>
      </xdr:nvCxnSpPr>
      <xdr:spPr>
        <a:xfrm>
          <a:off x="1130300" y="16620674"/>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35446</xdr:rowOff>
    </xdr:from>
    <xdr:to>
      <xdr:col>10</xdr:col>
      <xdr:colOff>165100</xdr:colOff>
      <xdr:row>95</xdr:row>
      <xdr:rowOff>137046</xdr:rowOff>
    </xdr:to>
    <xdr:sp macro="" textlink="">
      <xdr:nvSpPr>
        <xdr:cNvPr id="244" name="フローチャート: 判断 243"/>
        <xdr:cNvSpPr/>
      </xdr:nvSpPr>
      <xdr:spPr>
        <a:xfrm>
          <a:off x="1968500" y="163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153573</xdr:rowOff>
    </xdr:from>
    <xdr:ext cx="534377" cy="259045"/>
    <xdr:sp macro="" textlink="">
      <xdr:nvSpPr>
        <xdr:cNvPr id="245" name="テキスト ボックス 244"/>
        <xdr:cNvSpPr txBox="1"/>
      </xdr:nvSpPr>
      <xdr:spPr>
        <a:xfrm>
          <a:off x="1752111" y="160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16929</xdr:rowOff>
    </xdr:from>
    <xdr:to>
      <xdr:col>6</xdr:col>
      <xdr:colOff>38100</xdr:colOff>
      <xdr:row>95</xdr:row>
      <xdr:rowOff>118529</xdr:rowOff>
    </xdr:to>
    <xdr:sp macro="" textlink="">
      <xdr:nvSpPr>
        <xdr:cNvPr id="246" name="フローチャート: 判断 245"/>
        <xdr:cNvSpPr/>
      </xdr:nvSpPr>
      <xdr:spPr>
        <a:xfrm>
          <a:off x="1079500" y="1630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135056</xdr:rowOff>
    </xdr:from>
    <xdr:ext cx="534377" cy="259045"/>
    <xdr:sp macro="" textlink="">
      <xdr:nvSpPr>
        <xdr:cNvPr id="247" name="テキスト ボックス 246"/>
        <xdr:cNvSpPr txBox="1"/>
      </xdr:nvSpPr>
      <xdr:spPr>
        <a:xfrm>
          <a:off x="863111" y="1607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86500</xdr:rowOff>
    </xdr:from>
    <xdr:to>
      <xdr:col>24</xdr:col>
      <xdr:colOff>114300</xdr:colOff>
      <xdr:row>98</xdr:row>
      <xdr:rowOff>16650</xdr:rowOff>
    </xdr:to>
    <xdr:sp macro="" textlink="">
      <xdr:nvSpPr>
        <xdr:cNvPr id="253" name="楕円 252"/>
        <xdr:cNvSpPr/>
      </xdr:nvSpPr>
      <xdr:spPr>
        <a:xfrm>
          <a:off x="4584700" y="167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64927</xdr:rowOff>
    </xdr:from>
    <xdr:ext cx="534377" cy="259045"/>
    <xdr:sp macro="" textlink="">
      <xdr:nvSpPr>
        <xdr:cNvPr id="254" name="扶助費該当値テキスト"/>
        <xdr:cNvSpPr txBox="1"/>
      </xdr:nvSpPr>
      <xdr:spPr>
        <a:xfrm>
          <a:off x="4686300" y="166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47543</xdr:rowOff>
    </xdr:from>
    <xdr:to>
      <xdr:col>20</xdr:col>
      <xdr:colOff>38100</xdr:colOff>
      <xdr:row>97</xdr:row>
      <xdr:rowOff>149143</xdr:rowOff>
    </xdr:to>
    <xdr:sp macro="" textlink="">
      <xdr:nvSpPr>
        <xdr:cNvPr id="255" name="楕円 254"/>
        <xdr:cNvSpPr/>
      </xdr:nvSpPr>
      <xdr:spPr>
        <a:xfrm>
          <a:off x="3746500" y="166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140270</xdr:rowOff>
    </xdr:from>
    <xdr:ext cx="534377" cy="259045"/>
    <xdr:sp macro="" textlink="">
      <xdr:nvSpPr>
        <xdr:cNvPr id="256" name="テキスト ボックス 255"/>
        <xdr:cNvSpPr txBox="1"/>
      </xdr:nvSpPr>
      <xdr:spPr>
        <a:xfrm>
          <a:off x="3530111" y="1677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6014</xdr:rowOff>
    </xdr:from>
    <xdr:to>
      <xdr:col>15</xdr:col>
      <xdr:colOff>101600</xdr:colOff>
      <xdr:row>97</xdr:row>
      <xdr:rowOff>107614</xdr:rowOff>
    </xdr:to>
    <xdr:sp macro="" textlink="">
      <xdr:nvSpPr>
        <xdr:cNvPr id="257" name="楕円 256"/>
        <xdr:cNvSpPr/>
      </xdr:nvSpPr>
      <xdr:spPr>
        <a:xfrm>
          <a:off x="2857500" y="166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98741</xdr:rowOff>
    </xdr:from>
    <xdr:ext cx="534377" cy="259045"/>
    <xdr:sp macro="" textlink="">
      <xdr:nvSpPr>
        <xdr:cNvPr id="258" name="テキスト ボックス 257"/>
        <xdr:cNvSpPr txBox="1"/>
      </xdr:nvSpPr>
      <xdr:spPr>
        <a:xfrm>
          <a:off x="2641111" y="167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112903</xdr:rowOff>
    </xdr:from>
    <xdr:to>
      <xdr:col>10</xdr:col>
      <xdr:colOff>165100</xdr:colOff>
      <xdr:row>97</xdr:row>
      <xdr:rowOff>43053</xdr:rowOff>
    </xdr:to>
    <xdr:sp macro="" textlink="">
      <xdr:nvSpPr>
        <xdr:cNvPr id="259" name="楕円 258"/>
        <xdr:cNvSpPr/>
      </xdr:nvSpPr>
      <xdr:spPr>
        <a:xfrm>
          <a:off x="1968500" y="165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34180</xdr:rowOff>
    </xdr:from>
    <xdr:ext cx="534377" cy="259045"/>
    <xdr:sp macro="" textlink="">
      <xdr:nvSpPr>
        <xdr:cNvPr id="260" name="テキスト ボックス 259"/>
        <xdr:cNvSpPr txBox="1"/>
      </xdr:nvSpPr>
      <xdr:spPr>
        <a:xfrm>
          <a:off x="1752111" y="166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110674</xdr:rowOff>
    </xdr:from>
    <xdr:to>
      <xdr:col>6</xdr:col>
      <xdr:colOff>38100</xdr:colOff>
      <xdr:row>97</xdr:row>
      <xdr:rowOff>40824</xdr:rowOff>
    </xdr:to>
    <xdr:sp macro="" textlink="">
      <xdr:nvSpPr>
        <xdr:cNvPr id="261" name="楕円 260"/>
        <xdr:cNvSpPr/>
      </xdr:nvSpPr>
      <xdr:spPr>
        <a:xfrm>
          <a:off x="1079500" y="165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31951</xdr:rowOff>
    </xdr:from>
    <xdr:ext cx="534377" cy="259045"/>
    <xdr:sp macro="" textlink="">
      <xdr:nvSpPr>
        <xdr:cNvPr id="262" name="テキスト ボックス 261"/>
        <xdr:cNvSpPr txBox="1"/>
      </xdr:nvSpPr>
      <xdr:spPr>
        <a:xfrm>
          <a:off x="863111" y="166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5" name="テキスト ボックス 274"/>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8" name="直線コネクタ 277"/>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9" name="テキスト ボックス 278"/>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98049</xdr:rowOff>
    </xdr:from>
    <xdr:to>
      <xdr:col>54</xdr:col>
      <xdr:colOff>189865</xdr:colOff>
      <xdr:row>36</xdr:row>
      <xdr:rowOff>52986</xdr:rowOff>
    </xdr:to>
    <xdr:cxnSp macro="">
      <xdr:nvCxnSpPr>
        <xdr:cNvPr id="283" name="直線コネクタ 282"/>
        <xdr:cNvCxnSpPr/>
      </xdr:nvCxnSpPr>
      <xdr:spPr>
        <a:xfrm flipV="1">
          <a:off x="10475595" y="5412999"/>
          <a:ext cx="1270" cy="81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56813</xdr:rowOff>
    </xdr:from>
    <xdr:ext cx="599010" cy="259045"/>
    <xdr:sp macro="" textlink="">
      <xdr:nvSpPr>
        <xdr:cNvPr id="284" name="補助費等最小値テキスト"/>
        <xdr:cNvSpPr txBox="1"/>
      </xdr:nvSpPr>
      <xdr:spPr>
        <a:xfrm>
          <a:off x="10528300" y="622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52986</xdr:rowOff>
    </xdr:from>
    <xdr:to>
      <xdr:col>55</xdr:col>
      <xdr:colOff>88900</xdr:colOff>
      <xdr:row>36</xdr:row>
      <xdr:rowOff>52986</xdr:rowOff>
    </xdr:to>
    <xdr:cxnSp macro="">
      <xdr:nvCxnSpPr>
        <xdr:cNvPr id="285" name="直線コネクタ 284"/>
        <xdr:cNvCxnSpPr/>
      </xdr:nvCxnSpPr>
      <xdr:spPr>
        <a:xfrm>
          <a:off x="10388600" y="62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44726</xdr:rowOff>
    </xdr:from>
    <xdr:ext cx="599010" cy="259045"/>
    <xdr:sp macro="" textlink="">
      <xdr:nvSpPr>
        <xdr:cNvPr id="286" name="補助費等最大値テキスト"/>
        <xdr:cNvSpPr txBox="1"/>
      </xdr:nvSpPr>
      <xdr:spPr>
        <a:xfrm>
          <a:off x="10528300" y="518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98049</xdr:rowOff>
    </xdr:from>
    <xdr:to>
      <xdr:col>55</xdr:col>
      <xdr:colOff>88900</xdr:colOff>
      <xdr:row>31</xdr:row>
      <xdr:rowOff>98049</xdr:rowOff>
    </xdr:to>
    <xdr:cxnSp macro="">
      <xdr:nvCxnSpPr>
        <xdr:cNvPr id="287" name="直線コネクタ 286"/>
        <xdr:cNvCxnSpPr/>
      </xdr:nvCxnSpPr>
      <xdr:spPr>
        <a:xfrm>
          <a:off x="10388600" y="5412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104644</xdr:rowOff>
    </xdr:from>
    <xdr:to>
      <xdr:col>55</xdr:col>
      <xdr:colOff>0</xdr:colOff>
      <xdr:row>38</xdr:row>
      <xdr:rowOff>77258</xdr:rowOff>
    </xdr:to>
    <xdr:cxnSp macro="">
      <xdr:nvCxnSpPr>
        <xdr:cNvPr id="288" name="直線コネクタ 287"/>
        <xdr:cNvCxnSpPr/>
      </xdr:nvCxnSpPr>
      <xdr:spPr>
        <a:xfrm flipV="1">
          <a:off x="9639300" y="5933944"/>
          <a:ext cx="838200" cy="65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15879</xdr:rowOff>
    </xdr:from>
    <xdr:ext cx="599010" cy="259045"/>
    <xdr:sp macro="" textlink="">
      <xdr:nvSpPr>
        <xdr:cNvPr id="289" name="補助費等平均値テキスト"/>
        <xdr:cNvSpPr txBox="1"/>
      </xdr:nvSpPr>
      <xdr:spPr>
        <a:xfrm>
          <a:off x="10528300" y="56737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164452</xdr:rowOff>
    </xdr:from>
    <xdr:to>
      <xdr:col>55</xdr:col>
      <xdr:colOff>50800</xdr:colOff>
      <xdr:row>34</xdr:row>
      <xdr:rowOff>94602</xdr:rowOff>
    </xdr:to>
    <xdr:sp macro="" textlink="">
      <xdr:nvSpPr>
        <xdr:cNvPr id="290" name="フローチャート: 判断 289"/>
        <xdr:cNvSpPr/>
      </xdr:nvSpPr>
      <xdr:spPr>
        <a:xfrm>
          <a:off x="10426700" y="582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75498</xdr:rowOff>
    </xdr:from>
    <xdr:to>
      <xdr:col>50</xdr:col>
      <xdr:colOff>114300</xdr:colOff>
      <xdr:row>38</xdr:row>
      <xdr:rowOff>77258</xdr:rowOff>
    </xdr:to>
    <xdr:cxnSp macro="">
      <xdr:nvCxnSpPr>
        <xdr:cNvPr id="291" name="直線コネクタ 290"/>
        <xdr:cNvCxnSpPr/>
      </xdr:nvCxnSpPr>
      <xdr:spPr>
        <a:xfrm>
          <a:off x="8750300" y="6590598"/>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152108</xdr:rowOff>
    </xdr:from>
    <xdr:to>
      <xdr:col>50</xdr:col>
      <xdr:colOff>165100</xdr:colOff>
      <xdr:row>38</xdr:row>
      <xdr:rowOff>82258</xdr:rowOff>
    </xdr:to>
    <xdr:sp macro="" textlink="">
      <xdr:nvSpPr>
        <xdr:cNvPr id="292" name="フローチャート: 判断 291"/>
        <xdr:cNvSpPr/>
      </xdr:nvSpPr>
      <xdr:spPr>
        <a:xfrm>
          <a:off x="9588500" y="649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98785</xdr:rowOff>
    </xdr:from>
    <xdr:ext cx="534377" cy="259045"/>
    <xdr:sp macro="" textlink="">
      <xdr:nvSpPr>
        <xdr:cNvPr id="293" name="テキスト ボックス 292"/>
        <xdr:cNvSpPr txBox="1"/>
      </xdr:nvSpPr>
      <xdr:spPr>
        <a:xfrm>
          <a:off x="9372111" y="627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28503</xdr:rowOff>
    </xdr:from>
    <xdr:to>
      <xdr:col>45</xdr:col>
      <xdr:colOff>177800</xdr:colOff>
      <xdr:row>38</xdr:row>
      <xdr:rowOff>75498</xdr:rowOff>
    </xdr:to>
    <xdr:cxnSp macro="">
      <xdr:nvCxnSpPr>
        <xdr:cNvPr id="294" name="直線コネクタ 293"/>
        <xdr:cNvCxnSpPr/>
      </xdr:nvCxnSpPr>
      <xdr:spPr>
        <a:xfrm>
          <a:off x="7861300" y="6543603"/>
          <a:ext cx="889000" cy="4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138221</xdr:rowOff>
    </xdr:from>
    <xdr:to>
      <xdr:col>46</xdr:col>
      <xdr:colOff>38100</xdr:colOff>
      <xdr:row>38</xdr:row>
      <xdr:rowOff>68371</xdr:rowOff>
    </xdr:to>
    <xdr:sp macro="" textlink="">
      <xdr:nvSpPr>
        <xdr:cNvPr id="295" name="フローチャート: 判断 294"/>
        <xdr:cNvSpPr/>
      </xdr:nvSpPr>
      <xdr:spPr>
        <a:xfrm>
          <a:off x="8699500" y="648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84898</xdr:rowOff>
    </xdr:from>
    <xdr:ext cx="599010" cy="259045"/>
    <xdr:sp macro="" textlink="">
      <xdr:nvSpPr>
        <xdr:cNvPr id="296" name="テキスト ボックス 295"/>
        <xdr:cNvSpPr txBox="1"/>
      </xdr:nvSpPr>
      <xdr:spPr>
        <a:xfrm>
          <a:off x="8450795" y="625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28503</xdr:rowOff>
    </xdr:from>
    <xdr:to>
      <xdr:col>41</xdr:col>
      <xdr:colOff>50800</xdr:colOff>
      <xdr:row>38</xdr:row>
      <xdr:rowOff>146935</xdr:rowOff>
    </xdr:to>
    <xdr:cxnSp macro="">
      <xdr:nvCxnSpPr>
        <xdr:cNvPr id="297" name="直線コネクタ 296"/>
        <xdr:cNvCxnSpPr/>
      </xdr:nvCxnSpPr>
      <xdr:spPr>
        <a:xfrm flipV="1">
          <a:off x="6972300" y="6543603"/>
          <a:ext cx="889000" cy="11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157011</xdr:rowOff>
    </xdr:from>
    <xdr:to>
      <xdr:col>41</xdr:col>
      <xdr:colOff>101600</xdr:colOff>
      <xdr:row>38</xdr:row>
      <xdr:rowOff>87161</xdr:rowOff>
    </xdr:to>
    <xdr:sp macro="" textlink="">
      <xdr:nvSpPr>
        <xdr:cNvPr id="298" name="フローチャート: 判断 297"/>
        <xdr:cNvSpPr/>
      </xdr:nvSpPr>
      <xdr:spPr>
        <a:xfrm>
          <a:off x="7810500" y="65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78288</xdr:rowOff>
    </xdr:from>
    <xdr:ext cx="534377" cy="259045"/>
    <xdr:sp macro="" textlink="">
      <xdr:nvSpPr>
        <xdr:cNvPr id="299" name="テキスト ボックス 298"/>
        <xdr:cNvSpPr txBox="1"/>
      </xdr:nvSpPr>
      <xdr:spPr>
        <a:xfrm>
          <a:off x="7594111" y="6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3478</xdr:rowOff>
    </xdr:from>
    <xdr:to>
      <xdr:col>36</xdr:col>
      <xdr:colOff>165100</xdr:colOff>
      <xdr:row>38</xdr:row>
      <xdr:rowOff>105078</xdr:rowOff>
    </xdr:to>
    <xdr:sp macro="" textlink="">
      <xdr:nvSpPr>
        <xdr:cNvPr id="300" name="フローチャート: 判断 299"/>
        <xdr:cNvSpPr/>
      </xdr:nvSpPr>
      <xdr:spPr>
        <a:xfrm>
          <a:off x="6921500" y="651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121605</xdr:rowOff>
    </xdr:from>
    <xdr:ext cx="534377" cy="259045"/>
    <xdr:sp macro="" textlink="">
      <xdr:nvSpPr>
        <xdr:cNvPr id="301" name="テキスト ボックス 300"/>
        <xdr:cNvSpPr txBox="1"/>
      </xdr:nvSpPr>
      <xdr:spPr>
        <a:xfrm>
          <a:off x="6705111" y="62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53844</xdr:rowOff>
    </xdr:from>
    <xdr:to>
      <xdr:col>55</xdr:col>
      <xdr:colOff>50800</xdr:colOff>
      <xdr:row>34</xdr:row>
      <xdr:rowOff>155444</xdr:rowOff>
    </xdr:to>
    <xdr:sp macro="" textlink="">
      <xdr:nvSpPr>
        <xdr:cNvPr id="307" name="楕円 306"/>
        <xdr:cNvSpPr/>
      </xdr:nvSpPr>
      <xdr:spPr>
        <a:xfrm>
          <a:off x="10426700" y="588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32271</xdr:rowOff>
    </xdr:from>
    <xdr:ext cx="599010" cy="259045"/>
    <xdr:sp macro="" textlink="">
      <xdr:nvSpPr>
        <xdr:cNvPr id="308" name="補助費等該当値テキスト"/>
        <xdr:cNvSpPr txBox="1"/>
      </xdr:nvSpPr>
      <xdr:spPr>
        <a:xfrm>
          <a:off x="10528300" y="586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26458</xdr:rowOff>
    </xdr:from>
    <xdr:to>
      <xdr:col>50</xdr:col>
      <xdr:colOff>165100</xdr:colOff>
      <xdr:row>38</xdr:row>
      <xdr:rowOff>128058</xdr:rowOff>
    </xdr:to>
    <xdr:sp macro="" textlink="">
      <xdr:nvSpPr>
        <xdr:cNvPr id="309" name="楕円 308"/>
        <xdr:cNvSpPr/>
      </xdr:nvSpPr>
      <xdr:spPr>
        <a:xfrm>
          <a:off x="9588500" y="654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119185</xdr:rowOff>
    </xdr:from>
    <xdr:ext cx="534377" cy="259045"/>
    <xdr:sp macro="" textlink="">
      <xdr:nvSpPr>
        <xdr:cNvPr id="310" name="テキスト ボックス 309"/>
        <xdr:cNvSpPr txBox="1"/>
      </xdr:nvSpPr>
      <xdr:spPr>
        <a:xfrm>
          <a:off x="9372111" y="663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24698</xdr:rowOff>
    </xdr:from>
    <xdr:to>
      <xdr:col>46</xdr:col>
      <xdr:colOff>38100</xdr:colOff>
      <xdr:row>38</xdr:row>
      <xdr:rowOff>126298</xdr:rowOff>
    </xdr:to>
    <xdr:sp macro="" textlink="">
      <xdr:nvSpPr>
        <xdr:cNvPr id="311" name="楕円 310"/>
        <xdr:cNvSpPr/>
      </xdr:nvSpPr>
      <xdr:spPr>
        <a:xfrm>
          <a:off x="8699500" y="65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117425</xdr:rowOff>
    </xdr:from>
    <xdr:ext cx="534377" cy="259045"/>
    <xdr:sp macro="" textlink="">
      <xdr:nvSpPr>
        <xdr:cNvPr id="312" name="テキスト ボックス 311"/>
        <xdr:cNvSpPr txBox="1"/>
      </xdr:nvSpPr>
      <xdr:spPr>
        <a:xfrm>
          <a:off x="8483111" y="663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149153</xdr:rowOff>
    </xdr:from>
    <xdr:to>
      <xdr:col>41</xdr:col>
      <xdr:colOff>101600</xdr:colOff>
      <xdr:row>38</xdr:row>
      <xdr:rowOff>79304</xdr:rowOff>
    </xdr:to>
    <xdr:sp macro="" textlink="">
      <xdr:nvSpPr>
        <xdr:cNvPr id="313" name="楕円 312"/>
        <xdr:cNvSpPr/>
      </xdr:nvSpPr>
      <xdr:spPr>
        <a:xfrm>
          <a:off x="7810500" y="64928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95830</xdr:rowOff>
    </xdr:from>
    <xdr:ext cx="534377" cy="259045"/>
    <xdr:sp macro="" textlink="">
      <xdr:nvSpPr>
        <xdr:cNvPr id="314" name="テキスト ボックス 313"/>
        <xdr:cNvSpPr txBox="1"/>
      </xdr:nvSpPr>
      <xdr:spPr>
        <a:xfrm>
          <a:off x="7594111" y="62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96135</xdr:rowOff>
    </xdr:from>
    <xdr:to>
      <xdr:col>36</xdr:col>
      <xdr:colOff>165100</xdr:colOff>
      <xdr:row>39</xdr:row>
      <xdr:rowOff>26285</xdr:rowOff>
    </xdr:to>
    <xdr:sp macro="" textlink="">
      <xdr:nvSpPr>
        <xdr:cNvPr id="315" name="楕円 314"/>
        <xdr:cNvSpPr/>
      </xdr:nvSpPr>
      <xdr:spPr>
        <a:xfrm>
          <a:off x="6921500" y="661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17412</xdr:rowOff>
    </xdr:from>
    <xdr:ext cx="534377" cy="259045"/>
    <xdr:sp macro="" textlink="">
      <xdr:nvSpPr>
        <xdr:cNvPr id="316" name="テキスト ボックス 315"/>
        <xdr:cNvSpPr txBox="1"/>
      </xdr:nvSpPr>
      <xdr:spPr>
        <a:xfrm>
          <a:off x="6705111" y="670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59804</xdr:rowOff>
    </xdr:from>
    <xdr:to>
      <xdr:col>54</xdr:col>
      <xdr:colOff>189865</xdr:colOff>
      <xdr:row>58</xdr:row>
      <xdr:rowOff>95660</xdr:rowOff>
    </xdr:to>
    <xdr:cxnSp macro="">
      <xdr:nvCxnSpPr>
        <xdr:cNvPr id="340" name="直線コネクタ 339"/>
        <xdr:cNvCxnSpPr/>
      </xdr:nvCxnSpPr>
      <xdr:spPr>
        <a:xfrm flipV="1">
          <a:off x="10475595" y="8803754"/>
          <a:ext cx="1270" cy="1236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99487</xdr:rowOff>
    </xdr:from>
    <xdr:ext cx="534377" cy="259045"/>
    <xdr:sp macro="" textlink="">
      <xdr:nvSpPr>
        <xdr:cNvPr id="341" name="普通建設事業費最小値テキスト"/>
        <xdr:cNvSpPr txBox="1"/>
      </xdr:nvSpPr>
      <xdr:spPr>
        <a:xfrm>
          <a:off x="10528300" y="100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95660</xdr:rowOff>
    </xdr:from>
    <xdr:to>
      <xdr:col>55</xdr:col>
      <xdr:colOff>88900</xdr:colOff>
      <xdr:row>58</xdr:row>
      <xdr:rowOff>95660</xdr:rowOff>
    </xdr:to>
    <xdr:cxnSp macro="">
      <xdr:nvCxnSpPr>
        <xdr:cNvPr id="342" name="直線コネクタ 341"/>
        <xdr:cNvCxnSpPr/>
      </xdr:nvCxnSpPr>
      <xdr:spPr>
        <a:xfrm>
          <a:off x="10388600" y="100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6481</xdr:rowOff>
    </xdr:from>
    <xdr:ext cx="599010" cy="259045"/>
    <xdr:sp macro="" textlink="">
      <xdr:nvSpPr>
        <xdr:cNvPr id="343" name="普通建設事業費最大値テキスト"/>
        <xdr:cNvSpPr txBox="1"/>
      </xdr:nvSpPr>
      <xdr:spPr>
        <a:xfrm>
          <a:off x="10528300" y="85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59804</xdr:rowOff>
    </xdr:from>
    <xdr:to>
      <xdr:col>55</xdr:col>
      <xdr:colOff>88900</xdr:colOff>
      <xdr:row>51</xdr:row>
      <xdr:rowOff>59804</xdr:rowOff>
    </xdr:to>
    <xdr:cxnSp macro="">
      <xdr:nvCxnSpPr>
        <xdr:cNvPr id="344" name="直線コネクタ 343"/>
        <xdr:cNvCxnSpPr/>
      </xdr:nvCxnSpPr>
      <xdr:spPr>
        <a:xfrm>
          <a:off x="10388600" y="880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101874</xdr:rowOff>
    </xdr:from>
    <xdr:to>
      <xdr:col>55</xdr:col>
      <xdr:colOff>0</xdr:colOff>
      <xdr:row>57</xdr:row>
      <xdr:rowOff>21300</xdr:rowOff>
    </xdr:to>
    <xdr:cxnSp macro="">
      <xdr:nvCxnSpPr>
        <xdr:cNvPr id="345" name="直線コネクタ 344"/>
        <xdr:cNvCxnSpPr/>
      </xdr:nvCxnSpPr>
      <xdr:spPr>
        <a:xfrm flipV="1">
          <a:off x="9639300" y="9703074"/>
          <a:ext cx="838200" cy="9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53034</xdr:rowOff>
    </xdr:from>
    <xdr:ext cx="599010" cy="259045"/>
    <xdr:sp macro="" textlink="">
      <xdr:nvSpPr>
        <xdr:cNvPr id="346" name="普通建設事業費平均値テキスト"/>
        <xdr:cNvSpPr txBox="1"/>
      </xdr:nvSpPr>
      <xdr:spPr>
        <a:xfrm>
          <a:off x="10528300" y="9482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30157</xdr:rowOff>
    </xdr:from>
    <xdr:to>
      <xdr:col>55</xdr:col>
      <xdr:colOff>50800</xdr:colOff>
      <xdr:row>56</xdr:row>
      <xdr:rowOff>131757</xdr:rowOff>
    </xdr:to>
    <xdr:sp macro="" textlink="">
      <xdr:nvSpPr>
        <xdr:cNvPr id="347" name="フローチャート: 判断 346"/>
        <xdr:cNvSpPr/>
      </xdr:nvSpPr>
      <xdr:spPr>
        <a:xfrm>
          <a:off x="10426700" y="96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21300</xdr:rowOff>
    </xdr:from>
    <xdr:to>
      <xdr:col>50</xdr:col>
      <xdr:colOff>114300</xdr:colOff>
      <xdr:row>57</xdr:row>
      <xdr:rowOff>26726</xdr:rowOff>
    </xdr:to>
    <xdr:cxnSp macro="">
      <xdr:nvCxnSpPr>
        <xdr:cNvPr id="348" name="直線コネクタ 347"/>
        <xdr:cNvCxnSpPr/>
      </xdr:nvCxnSpPr>
      <xdr:spPr>
        <a:xfrm flipV="1">
          <a:off x="8750300" y="9793950"/>
          <a:ext cx="8890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76148</xdr:rowOff>
    </xdr:from>
    <xdr:to>
      <xdr:col>50</xdr:col>
      <xdr:colOff>165100</xdr:colOff>
      <xdr:row>57</xdr:row>
      <xdr:rowOff>6298</xdr:rowOff>
    </xdr:to>
    <xdr:sp macro="" textlink="">
      <xdr:nvSpPr>
        <xdr:cNvPr id="349" name="フローチャート: 判断 348"/>
        <xdr:cNvSpPr/>
      </xdr:nvSpPr>
      <xdr:spPr>
        <a:xfrm>
          <a:off x="9588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22825</xdr:rowOff>
    </xdr:from>
    <xdr:ext cx="599010" cy="259045"/>
    <xdr:sp macro="" textlink="">
      <xdr:nvSpPr>
        <xdr:cNvPr id="350" name="テキスト ボックス 349"/>
        <xdr:cNvSpPr txBox="1"/>
      </xdr:nvSpPr>
      <xdr:spPr>
        <a:xfrm>
          <a:off x="9339795" y="945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158659</xdr:rowOff>
    </xdr:from>
    <xdr:to>
      <xdr:col>45</xdr:col>
      <xdr:colOff>177800</xdr:colOff>
      <xdr:row>57</xdr:row>
      <xdr:rowOff>26726</xdr:rowOff>
    </xdr:to>
    <xdr:cxnSp macro="">
      <xdr:nvCxnSpPr>
        <xdr:cNvPr id="351" name="直線コネクタ 350"/>
        <xdr:cNvCxnSpPr/>
      </xdr:nvCxnSpPr>
      <xdr:spPr>
        <a:xfrm>
          <a:off x="7861300" y="9588409"/>
          <a:ext cx="889000" cy="21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132688</xdr:rowOff>
    </xdr:from>
    <xdr:to>
      <xdr:col>46</xdr:col>
      <xdr:colOff>38100</xdr:colOff>
      <xdr:row>57</xdr:row>
      <xdr:rowOff>62838</xdr:rowOff>
    </xdr:to>
    <xdr:sp macro="" textlink="">
      <xdr:nvSpPr>
        <xdr:cNvPr id="352" name="フローチャート: 判断 351"/>
        <xdr:cNvSpPr/>
      </xdr:nvSpPr>
      <xdr:spPr>
        <a:xfrm>
          <a:off x="8699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79365</xdr:rowOff>
    </xdr:from>
    <xdr:ext cx="534377" cy="259045"/>
    <xdr:sp macro="" textlink="">
      <xdr:nvSpPr>
        <xdr:cNvPr id="353" name="テキスト ボックス 352"/>
        <xdr:cNvSpPr txBox="1"/>
      </xdr:nvSpPr>
      <xdr:spPr>
        <a:xfrm>
          <a:off x="8483111" y="950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158659</xdr:rowOff>
    </xdr:from>
    <xdr:to>
      <xdr:col>41</xdr:col>
      <xdr:colOff>50800</xdr:colOff>
      <xdr:row>56</xdr:row>
      <xdr:rowOff>103562</xdr:rowOff>
    </xdr:to>
    <xdr:cxnSp macro="">
      <xdr:nvCxnSpPr>
        <xdr:cNvPr id="354" name="直線コネクタ 353"/>
        <xdr:cNvCxnSpPr/>
      </xdr:nvCxnSpPr>
      <xdr:spPr>
        <a:xfrm flipV="1">
          <a:off x="6972300" y="9588409"/>
          <a:ext cx="889000" cy="11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104121</xdr:rowOff>
    </xdr:from>
    <xdr:to>
      <xdr:col>41</xdr:col>
      <xdr:colOff>101600</xdr:colOff>
      <xdr:row>57</xdr:row>
      <xdr:rowOff>34271</xdr:rowOff>
    </xdr:to>
    <xdr:sp macro="" textlink="">
      <xdr:nvSpPr>
        <xdr:cNvPr id="355" name="フローチャート: 判断 354"/>
        <xdr:cNvSpPr/>
      </xdr:nvSpPr>
      <xdr:spPr>
        <a:xfrm>
          <a:off x="7810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25398</xdr:rowOff>
    </xdr:from>
    <xdr:ext cx="599010" cy="259045"/>
    <xdr:sp macro="" textlink="">
      <xdr:nvSpPr>
        <xdr:cNvPr id="356" name="テキスト ボックス 355"/>
        <xdr:cNvSpPr txBox="1"/>
      </xdr:nvSpPr>
      <xdr:spPr>
        <a:xfrm>
          <a:off x="7561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138194</xdr:rowOff>
    </xdr:from>
    <xdr:to>
      <xdr:col>36</xdr:col>
      <xdr:colOff>165100</xdr:colOff>
      <xdr:row>57</xdr:row>
      <xdr:rowOff>68344</xdr:rowOff>
    </xdr:to>
    <xdr:sp macro="" textlink="">
      <xdr:nvSpPr>
        <xdr:cNvPr id="357" name="フローチャート: 判断 356"/>
        <xdr:cNvSpPr/>
      </xdr:nvSpPr>
      <xdr:spPr>
        <a:xfrm>
          <a:off x="6921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59471</xdr:rowOff>
    </xdr:from>
    <xdr:ext cx="534377" cy="259045"/>
    <xdr:sp macro="" textlink="">
      <xdr:nvSpPr>
        <xdr:cNvPr id="358" name="テキスト ボックス 357"/>
        <xdr:cNvSpPr txBox="1"/>
      </xdr:nvSpPr>
      <xdr:spPr>
        <a:xfrm>
          <a:off x="6705111" y="98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51074</xdr:rowOff>
    </xdr:from>
    <xdr:to>
      <xdr:col>55</xdr:col>
      <xdr:colOff>50800</xdr:colOff>
      <xdr:row>56</xdr:row>
      <xdr:rowOff>152674</xdr:rowOff>
    </xdr:to>
    <xdr:sp macro="" textlink="">
      <xdr:nvSpPr>
        <xdr:cNvPr id="364" name="楕円 363"/>
        <xdr:cNvSpPr/>
      </xdr:nvSpPr>
      <xdr:spPr>
        <a:xfrm>
          <a:off x="10426700" y="965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29501</xdr:rowOff>
    </xdr:from>
    <xdr:ext cx="599010" cy="259045"/>
    <xdr:sp macro="" textlink="">
      <xdr:nvSpPr>
        <xdr:cNvPr id="365" name="普通建設事業費該当値テキスト"/>
        <xdr:cNvSpPr txBox="1"/>
      </xdr:nvSpPr>
      <xdr:spPr>
        <a:xfrm>
          <a:off x="10528300" y="963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141950</xdr:rowOff>
    </xdr:from>
    <xdr:to>
      <xdr:col>50</xdr:col>
      <xdr:colOff>165100</xdr:colOff>
      <xdr:row>57</xdr:row>
      <xdr:rowOff>72100</xdr:rowOff>
    </xdr:to>
    <xdr:sp macro="" textlink="">
      <xdr:nvSpPr>
        <xdr:cNvPr id="366" name="楕円 365"/>
        <xdr:cNvSpPr/>
      </xdr:nvSpPr>
      <xdr:spPr>
        <a:xfrm>
          <a:off x="9588500" y="97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63227</xdr:rowOff>
    </xdr:from>
    <xdr:ext cx="534377" cy="259045"/>
    <xdr:sp macro="" textlink="">
      <xdr:nvSpPr>
        <xdr:cNvPr id="367" name="テキスト ボックス 366"/>
        <xdr:cNvSpPr txBox="1"/>
      </xdr:nvSpPr>
      <xdr:spPr>
        <a:xfrm>
          <a:off x="9372111" y="983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147376</xdr:rowOff>
    </xdr:from>
    <xdr:to>
      <xdr:col>46</xdr:col>
      <xdr:colOff>38100</xdr:colOff>
      <xdr:row>57</xdr:row>
      <xdr:rowOff>77526</xdr:rowOff>
    </xdr:to>
    <xdr:sp macro="" textlink="">
      <xdr:nvSpPr>
        <xdr:cNvPr id="368" name="楕円 367"/>
        <xdr:cNvSpPr/>
      </xdr:nvSpPr>
      <xdr:spPr>
        <a:xfrm>
          <a:off x="8699500" y="97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68653</xdr:rowOff>
    </xdr:from>
    <xdr:ext cx="534377" cy="259045"/>
    <xdr:sp macro="" textlink="">
      <xdr:nvSpPr>
        <xdr:cNvPr id="369" name="テキスト ボックス 368"/>
        <xdr:cNvSpPr txBox="1"/>
      </xdr:nvSpPr>
      <xdr:spPr>
        <a:xfrm>
          <a:off x="8483111" y="984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107859</xdr:rowOff>
    </xdr:from>
    <xdr:to>
      <xdr:col>41</xdr:col>
      <xdr:colOff>101600</xdr:colOff>
      <xdr:row>56</xdr:row>
      <xdr:rowOff>38009</xdr:rowOff>
    </xdr:to>
    <xdr:sp macro="" textlink="">
      <xdr:nvSpPr>
        <xdr:cNvPr id="370" name="楕円 369"/>
        <xdr:cNvSpPr/>
      </xdr:nvSpPr>
      <xdr:spPr>
        <a:xfrm>
          <a:off x="7810500" y="95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54536</xdr:rowOff>
    </xdr:from>
    <xdr:ext cx="599010" cy="259045"/>
    <xdr:sp macro="" textlink="">
      <xdr:nvSpPr>
        <xdr:cNvPr id="371" name="テキスト ボックス 370"/>
        <xdr:cNvSpPr txBox="1"/>
      </xdr:nvSpPr>
      <xdr:spPr>
        <a:xfrm>
          <a:off x="7561795" y="931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52762</xdr:rowOff>
    </xdr:from>
    <xdr:to>
      <xdr:col>36</xdr:col>
      <xdr:colOff>165100</xdr:colOff>
      <xdr:row>56</xdr:row>
      <xdr:rowOff>154362</xdr:rowOff>
    </xdr:to>
    <xdr:sp macro="" textlink="">
      <xdr:nvSpPr>
        <xdr:cNvPr id="372" name="楕円 371"/>
        <xdr:cNvSpPr/>
      </xdr:nvSpPr>
      <xdr:spPr>
        <a:xfrm>
          <a:off x="6921500" y="96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170889</xdr:rowOff>
    </xdr:from>
    <xdr:ext cx="599010" cy="259045"/>
    <xdr:sp macro="" textlink="">
      <xdr:nvSpPr>
        <xdr:cNvPr id="373" name="テキスト ボックス 372"/>
        <xdr:cNvSpPr txBox="1"/>
      </xdr:nvSpPr>
      <xdr:spPr>
        <a:xfrm>
          <a:off x="6672795" y="942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10106</xdr:rowOff>
    </xdr:from>
    <xdr:to>
      <xdr:col>54</xdr:col>
      <xdr:colOff>189865</xdr:colOff>
      <xdr:row>79</xdr:row>
      <xdr:rowOff>44450</xdr:rowOff>
    </xdr:to>
    <xdr:cxnSp macro="">
      <xdr:nvCxnSpPr>
        <xdr:cNvPr id="397" name="直線コネクタ 396"/>
        <xdr:cNvCxnSpPr/>
      </xdr:nvCxnSpPr>
      <xdr:spPr>
        <a:xfrm flipV="1">
          <a:off x="10475595" y="12183056"/>
          <a:ext cx="1270" cy="140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128233</xdr:rowOff>
    </xdr:from>
    <xdr:ext cx="599010" cy="259045"/>
    <xdr:sp macro="" textlink="">
      <xdr:nvSpPr>
        <xdr:cNvPr id="400" name="普通建設事業費 （ うち新規整備　）最大値テキスト"/>
        <xdr:cNvSpPr txBox="1"/>
      </xdr:nvSpPr>
      <xdr:spPr>
        <a:xfrm>
          <a:off x="10528300" y="119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10106</xdr:rowOff>
    </xdr:from>
    <xdr:to>
      <xdr:col>55</xdr:col>
      <xdr:colOff>88900</xdr:colOff>
      <xdr:row>71</xdr:row>
      <xdr:rowOff>10106</xdr:rowOff>
    </xdr:to>
    <xdr:cxnSp macro="">
      <xdr:nvCxnSpPr>
        <xdr:cNvPr id="401" name="直線コネクタ 400"/>
        <xdr:cNvCxnSpPr/>
      </xdr:nvCxnSpPr>
      <xdr:spPr>
        <a:xfrm>
          <a:off x="10388600" y="1218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161761</xdr:rowOff>
    </xdr:from>
    <xdr:to>
      <xdr:col>55</xdr:col>
      <xdr:colOff>0</xdr:colOff>
      <xdr:row>78</xdr:row>
      <xdr:rowOff>40450</xdr:rowOff>
    </xdr:to>
    <xdr:cxnSp macro="">
      <xdr:nvCxnSpPr>
        <xdr:cNvPr id="402" name="直線コネクタ 401"/>
        <xdr:cNvCxnSpPr/>
      </xdr:nvCxnSpPr>
      <xdr:spPr>
        <a:xfrm>
          <a:off x="9639300" y="13363411"/>
          <a:ext cx="838200" cy="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129677</xdr:rowOff>
    </xdr:from>
    <xdr:ext cx="534377" cy="259045"/>
    <xdr:sp macro="" textlink="">
      <xdr:nvSpPr>
        <xdr:cNvPr id="403" name="普通建設事業費 （ うち新規整備　）平均値テキスト"/>
        <xdr:cNvSpPr txBox="1"/>
      </xdr:nvSpPr>
      <xdr:spPr>
        <a:xfrm>
          <a:off x="10528300" y="13159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106800</xdr:rowOff>
    </xdr:from>
    <xdr:to>
      <xdr:col>55</xdr:col>
      <xdr:colOff>50800</xdr:colOff>
      <xdr:row>78</xdr:row>
      <xdr:rowOff>36950</xdr:rowOff>
    </xdr:to>
    <xdr:sp macro="" textlink="">
      <xdr:nvSpPr>
        <xdr:cNvPr id="404" name="フローチャート: 判断 403"/>
        <xdr:cNvSpPr/>
      </xdr:nvSpPr>
      <xdr:spPr>
        <a:xfrm>
          <a:off x="10426700" y="133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161761</xdr:rowOff>
    </xdr:from>
    <xdr:to>
      <xdr:col>50</xdr:col>
      <xdr:colOff>114300</xdr:colOff>
      <xdr:row>78</xdr:row>
      <xdr:rowOff>11074</xdr:rowOff>
    </xdr:to>
    <xdr:cxnSp macro="">
      <xdr:nvCxnSpPr>
        <xdr:cNvPr id="405" name="直線コネクタ 404"/>
        <xdr:cNvCxnSpPr/>
      </xdr:nvCxnSpPr>
      <xdr:spPr>
        <a:xfrm flipV="1">
          <a:off x="8750300" y="13363411"/>
          <a:ext cx="889000" cy="2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111623</xdr:rowOff>
    </xdr:from>
    <xdr:to>
      <xdr:col>50</xdr:col>
      <xdr:colOff>165100</xdr:colOff>
      <xdr:row>78</xdr:row>
      <xdr:rowOff>41773</xdr:rowOff>
    </xdr:to>
    <xdr:sp macro="" textlink="">
      <xdr:nvSpPr>
        <xdr:cNvPr id="406" name="フローチャート: 判断 405"/>
        <xdr:cNvSpPr/>
      </xdr:nvSpPr>
      <xdr:spPr>
        <a:xfrm>
          <a:off x="9588500" y="1331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32900</xdr:rowOff>
    </xdr:from>
    <xdr:ext cx="534377" cy="259045"/>
    <xdr:sp macro="" textlink="">
      <xdr:nvSpPr>
        <xdr:cNvPr id="407" name="テキスト ボックス 406"/>
        <xdr:cNvSpPr txBox="1"/>
      </xdr:nvSpPr>
      <xdr:spPr>
        <a:xfrm>
          <a:off x="9372111" y="134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11074</xdr:rowOff>
    </xdr:from>
    <xdr:to>
      <xdr:col>45</xdr:col>
      <xdr:colOff>177800</xdr:colOff>
      <xdr:row>78</xdr:row>
      <xdr:rowOff>95100</xdr:rowOff>
    </xdr:to>
    <xdr:cxnSp macro="">
      <xdr:nvCxnSpPr>
        <xdr:cNvPr id="408" name="直線コネクタ 407"/>
        <xdr:cNvCxnSpPr/>
      </xdr:nvCxnSpPr>
      <xdr:spPr>
        <a:xfrm flipV="1">
          <a:off x="7861300" y="13384174"/>
          <a:ext cx="889000" cy="8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24434</xdr:rowOff>
    </xdr:from>
    <xdr:to>
      <xdr:col>46</xdr:col>
      <xdr:colOff>38100</xdr:colOff>
      <xdr:row>78</xdr:row>
      <xdr:rowOff>126034</xdr:rowOff>
    </xdr:to>
    <xdr:sp macro="" textlink="">
      <xdr:nvSpPr>
        <xdr:cNvPr id="409" name="フローチャート: 判断 408"/>
        <xdr:cNvSpPr/>
      </xdr:nvSpPr>
      <xdr:spPr>
        <a:xfrm>
          <a:off x="8699500" y="1339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117161</xdr:rowOff>
    </xdr:from>
    <xdr:ext cx="534377" cy="259045"/>
    <xdr:sp macro="" textlink="">
      <xdr:nvSpPr>
        <xdr:cNvPr id="410" name="テキスト ボックス 409"/>
        <xdr:cNvSpPr txBox="1"/>
      </xdr:nvSpPr>
      <xdr:spPr>
        <a:xfrm>
          <a:off x="8483111" y="1349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70374</xdr:rowOff>
    </xdr:from>
    <xdr:to>
      <xdr:col>41</xdr:col>
      <xdr:colOff>50800</xdr:colOff>
      <xdr:row>78</xdr:row>
      <xdr:rowOff>95100</xdr:rowOff>
    </xdr:to>
    <xdr:cxnSp macro="">
      <xdr:nvCxnSpPr>
        <xdr:cNvPr id="411" name="直線コネクタ 410"/>
        <xdr:cNvCxnSpPr/>
      </xdr:nvCxnSpPr>
      <xdr:spPr>
        <a:xfrm>
          <a:off x="6972300" y="13100574"/>
          <a:ext cx="889000" cy="36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32260</xdr:rowOff>
    </xdr:from>
    <xdr:to>
      <xdr:col>41</xdr:col>
      <xdr:colOff>101600</xdr:colOff>
      <xdr:row>78</xdr:row>
      <xdr:rowOff>133860</xdr:rowOff>
    </xdr:to>
    <xdr:sp macro="" textlink="">
      <xdr:nvSpPr>
        <xdr:cNvPr id="412" name="フローチャート: 判断 411"/>
        <xdr:cNvSpPr/>
      </xdr:nvSpPr>
      <xdr:spPr>
        <a:xfrm>
          <a:off x="7810500" y="1340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150387</xdr:rowOff>
    </xdr:from>
    <xdr:ext cx="534377" cy="259045"/>
    <xdr:sp macro="" textlink="">
      <xdr:nvSpPr>
        <xdr:cNvPr id="413" name="テキスト ボックス 412"/>
        <xdr:cNvSpPr txBox="1"/>
      </xdr:nvSpPr>
      <xdr:spPr>
        <a:xfrm>
          <a:off x="7594111" y="1318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131930</xdr:rowOff>
    </xdr:from>
    <xdr:to>
      <xdr:col>36</xdr:col>
      <xdr:colOff>165100</xdr:colOff>
      <xdr:row>78</xdr:row>
      <xdr:rowOff>62080</xdr:rowOff>
    </xdr:to>
    <xdr:sp macro="" textlink="">
      <xdr:nvSpPr>
        <xdr:cNvPr id="414" name="フローチャート: 判断 413"/>
        <xdr:cNvSpPr/>
      </xdr:nvSpPr>
      <xdr:spPr>
        <a:xfrm>
          <a:off x="6921500" y="133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53207</xdr:rowOff>
    </xdr:from>
    <xdr:ext cx="534377" cy="259045"/>
    <xdr:sp macro="" textlink="">
      <xdr:nvSpPr>
        <xdr:cNvPr id="415" name="テキスト ボックス 414"/>
        <xdr:cNvSpPr txBox="1"/>
      </xdr:nvSpPr>
      <xdr:spPr>
        <a:xfrm>
          <a:off x="6705111" y="134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161100</xdr:rowOff>
    </xdr:from>
    <xdr:to>
      <xdr:col>55</xdr:col>
      <xdr:colOff>50800</xdr:colOff>
      <xdr:row>78</xdr:row>
      <xdr:rowOff>91250</xdr:rowOff>
    </xdr:to>
    <xdr:sp macro="" textlink="">
      <xdr:nvSpPr>
        <xdr:cNvPr id="421" name="楕円 420"/>
        <xdr:cNvSpPr/>
      </xdr:nvSpPr>
      <xdr:spPr>
        <a:xfrm>
          <a:off x="10426700" y="133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139527</xdr:rowOff>
    </xdr:from>
    <xdr:ext cx="534377" cy="259045"/>
    <xdr:sp macro="" textlink="">
      <xdr:nvSpPr>
        <xdr:cNvPr id="422" name="普通建設事業費 （ うち新規整備　）該当値テキスト"/>
        <xdr:cNvSpPr txBox="1"/>
      </xdr:nvSpPr>
      <xdr:spPr>
        <a:xfrm>
          <a:off x="10528300" y="1334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110961</xdr:rowOff>
    </xdr:from>
    <xdr:to>
      <xdr:col>50</xdr:col>
      <xdr:colOff>165100</xdr:colOff>
      <xdr:row>78</xdr:row>
      <xdr:rowOff>41111</xdr:rowOff>
    </xdr:to>
    <xdr:sp macro="" textlink="">
      <xdr:nvSpPr>
        <xdr:cNvPr id="423" name="楕円 422"/>
        <xdr:cNvSpPr/>
      </xdr:nvSpPr>
      <xdr:spPr>
        <a:xfrm>
          <a:off x="9588500" y="133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57638</xdr:rowOff>
    </xdr:from>
    <xdr:ext cx="534377" cy="259045"/>
    <xdr:sp macro="" textlink="">
      <xdr:nvSpPr>
        <xdr:cNvPr id="424" name="テキスト ボックス 423"/>
        <xdr:cNvSpPr txBox="1"/>
      </xdr:nvSpPr>
      <xdr:spPr>
        <a:xfrm>
          <a:off x="9372111" y="130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131724</xdr:rowOff>
    </xdr:from>
    <xdr:to>
      <xdr:col>46</xdr:col>
      <xdr:colOff>38100</xdr:colOff>
      <xdr:row>78</xdr:row>
      <xdr:rowOff>61874</xdr:rowOff>
    </xdr:to>
    <xdr:sp macro="" textlink="">
      <xdr:nvSpPr>
        <xdr:cNvPr id="425" name="楕円 424"/>
        <xdr:cNvSpPr/>
      </xdr:nvSpPr>
      <xdr:spPr>
        <a:xfrm>
          <a:off x="8699500" y="133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78401</xdr:rowOff>
    </xdr:from>
    <xdr:ext cx="534377" cy="259045"/>
    <xdr:sp macro="" textlink="">
      <xdr:nvSpPr>
        <xdr:cNvPr id="426" name="テキスト ボックス 425"/>
        <xdr:cNvSpPr txBox="1"/>
      </xdr:nvSpPr>
      <xdr:spPr>
        <a:xfrm>
          <a:off x="8483111" y="1310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44300</xdr:rowOff>
    </xdr:from>
    <xdr:to>
      <xdr:col>41</xdr:col>
      <xdr:colOff>101600</xdr:colOff>
      <xdr:row>78</xdr:row>
      <xdr:rowOff>145900</xdr:rowOff>
    </xdr:to>
    <xdr:sp macro="" textlink="">
      <xdr:nvSpPr>
        <xdr:cNvPr id="427" name="楕円 426"/>
        <xdr:cNvSpPr/>
      </xdr:nvSpPr>
      <xdr:spPr>
        <a:xfrm>
          <a:off x="7810500" y="1341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137027</xdr:rowOff>
    </xdr:from>
    <xdr:ext cx="534377" cy="259045"/>
    <xdr:sp macro="" textlink="">
      <xdr:nvSpPr>
        <xdr:cNvPr id="428" name="テキスト ボックス 427"/>
        <xdr:cNvSpPr txBox="1"/>
      </xdr:nvSpPr>
      <xdr:spPr>
        <a:xfrm>
          <a:off x="7594111" y="1351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19574</xdr:rowOff>
    </xdr:from>
    <xdr:to>
      <xdr:col>36</xdr:col>
      <xdr:colOff>165100</xdr:colOff>
      <xdr:row>76</xdr:row>
      <xdr:rowOff>121174</xdr:rowOff>
    </xdr:to>
    <xdr:sp macro="" textlink="">
      <xdr:nvSpPr>
        <xdr:cNvPr id="429" name="楕円 428"/>
        <xdr:cNvSpPr/>
      </xdr:nvSpPr>
      <xdr:spPr>
        <a:xfrm>
          <a:off x="6921500" y="1304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137700</xdr:rowOff>
    </xdr:from>
    <xdr:ext cx="534377" cy="259045"/>
    <xdr:sp macro="" textlink="">
      <xdr:nvSpPr>
        <xdr:cNvPr id="430" name="テキスト ボックス 429"/>
        <xdr:cNvSpPr txBox="1"/>
      </xdr:nvSpPr>
      <xdr:spPr>
        <a:xfrm>
          <a:off x="6705111" y="1282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4623</xdr:rowOff>
    </xdr:from>
    <xdr:to>
      <xdr:col>54</xdr:col>
      <xdr:colOff>189865</xdr:colOff>
      <xdr:row>99</xdr:row>
      <xdr:rowOff>122225</xdr:rowOff>
    </xdr:to>
    <xdr:cxnSp macro="">
      <xdr:nvCxnSpPr>
        <xdr:cNvPr id="455" name="直線コネクタ 454"/>
        <xdr:cNvCxnSpPr/>
      </xdr:nvCxnSpPr>
      <xdr:spPr>
        <a:xfrm flipV="1">
          <a:off x="10475595" y="15435123"/>
          <a:ext cx="1270" cy="1660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126052</xdr:rowOff>
    </xdr:from>
    <xdr:ext cx="534377" cy="259045"/>
    <xdr:sp macro="" textlink="">
      <xdr:nvSpPr>
        <xdr:cNvPr id="456" name="普通建設事業費 （ うち更新整備　）最小値テキスト"/>
        <xdr:cNvSpPr txBox="1"/>
      </xdr:nvSpPr>
      <xdr:spPr>
        <a:xfrm>
          <a:off x="10528300" y="1709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122225</xdr:rowOff>
    </xdr:from>
    <xdr:to>
      <xdr:col>55</xdr:col>
      <xdr:colOff>88900</xdr:colOff>
      <xdr:row>99</xdr:row>
      <xdr:rowOff>122225</xdr:rowOff>
    </xdr:to>
    <xdr:cxnSp macro="">
      <xdr:nvCxnSpPr>
        <xdr:cNvPr id="457" name="直線コネクタ 456"/>
        <xdr:cNvCxnSpPr/>
      </xdr:nvCxnSpPr>
      <xdr:spPr>
        <a:xfrm>
          <a:off x="10388600" y="1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122750</xdr:rowOff>
    </xdr:from>
    <xdr:ext cx="599010" cy="259045"/>
    <xdr:sp macro="" textlink="">
      <xdr:nvSpPr>
        <xdr:cNvPr id="458" name="普通建設事業費 （ うち更新整備　）最大値テキスト"/>
        <xdr:cNvSpPr txBox="1"/>
      </xdr:nvSpPr>
      <xdr:spPr>
        <a:xfrm>
          <a:off x="10528300" y="1521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4623</xdr:rowOff>
    </xdr:from>
    <xdr:to>
      <xdr:col>55</xdr:col>
      <xdr:colOff>88900</xdr:colOff>
      <xdr:row>90</xdr:row>
      <xdr:rowOff>4623</xdr:rowOff>
    </xdr:to>
    <xdr:cxnSp macro="">
      <xdr:nvCxnSpPr>
        <xdr:cNvPr id="459" name="直線コネクタ 458"/>
        <xdr:cNvCxnSpPr/>
      </xdr:nvCxnSpPr>
      <xdr:spPr>
        <a:xfrm>
          <a:off x="10388600" y="1543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15139</xdr:rowOff>
    </xdr:from>
    <xdr:to>
      <xdr:col>55</xdr:col>
      <xdr:colOff>0</xdr:colOff>
      <xdr:row>97</xdr:row>
      <xdr:rowOff>44335</xdr:rowOff>
    </xdr:to>
    <xdr:cxnSp macro="">
      <xdr:nvCxnSpPr>
        <xdr:cNvPr id="460" name="直線コネクタ 459"/>
        <xdr:cNvCxnSpPr/>
      </xdr:nvCxnSpPr>
      <xdr:spPr>
        <a:xfrm flipV="1">
          <a:off x="9639300" y="16302889"/>
          <a:ext cx="838200" cy="37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35501</xdr:rowOff>
    </xdr:from>
    <xdr:ext cx="534377" cy="259045"/>
    <xdr:sp macro="" textlink="">
      <xdr:nvSpPr>
        <xdr:cNvPr id="461" name="普通建設事業費 （ うち更新整備　）平均値テキスト"/>
        <xdr:cNvSpPr txBox="1"/>
      </xdr:nvSpPr>
      <xdr:spPr>
        <a:xfrm>
          <a:off x="10528300" y="16494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57074</xdr:rowOff>
    </xdr:from>
    <xdr:to>
      <xdr:col>55</xdr:col>
      <xdr:colOff>50800</xdr:colOff>
      <xdr:row>96</xdr:row>
      <xdr:rowOff>158674</xdr:rowOff>
    </xdr:to>
    <xdr:sp macro="" textlink="">
      <xdr:nvSpPr>
        <xdr:cNvPr id="462" name="フローチャート: 判断 461"/>
        <xdr:cNvSpPr/>
      </xdr:nvSpPr>
      <xdr:spPr>
        <a:xfrm>
          <a:off x="10426700" y="165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161697</xdr:rowOff>
    </xdr:from>
    <xdr:to>
      <xdr:col>50</xdr:col>
      <xdr:colOff>114300</xdr:colOff>
      <xdr:row>97</xdr:row>
      <xdr:rowOff>44335</xdr:rowOff>
    </xdr:to>
    <xdr:cxnSp macro="">
      <xdr:nvCxnSpPr>
        <xdr:cNvPr id="463" name="直線コネクタ 462"/>
        <xdr:cNvCxnSpPr/>
      </xdr:nvCxnSpPr>
      <xdr:spPr>
        <a:xfrm>
          <a:off x="8750300" y="16620897"/>
          <a:ext cx="889000" cy="5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16002</xdr:rowOff>
    </xdr:from>
    <xdr:to>
      <xdr:col>50</xdr:col>
      <xdr:colOff>165100</xdr:colOff>
      <xdr:row>97</xdr:row>
      <xdr:rowOff>117602</xdr:rowOff>
    </xdr:to>
    <xdr:sp macro="" textlink="">
      <xdr:nvSpPr>
        <xdr:cNvPr id="464" name="フローチャート: 判断 463"/>
        <xdr:cNvSpPr/>
      </xdr:nvSpPr>
      <xdr:spPr>
        <a:xfrm>
          <a:off x="9588500" y="166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108729</xdr:rowOff>
    </xdr:from>
    <xdr:ext cx="534377" cy="259045"/>
    <xdr:sp macro="" textlink="">
      <xdr:nvSpPr>
        <xdr:cNvPr id="465" name="テキスト ボックス 464"/>
        <xdr:cNvSpPr txBox="1"/>
      </xdr:nvSpPr>
      <xdr:spPr>
        <a:xfrm>
          <a:off x="9372111"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158838</xdr:rowOff>
    </xdr:from>
    <xdr:to>
      <xdr:col>45</xdr:col>
      <xdr:colOff>177800</xdr:colOff>
      <xdr:row>96</xdr:row>
      <xdr:rowOff>161697</xdr:rowOff>
    </xdr:to>
    <xdr:cxnSp macro="">
      <xdr:nvCxnSpPr>
        <xdr:cNvPr id="466" name="直線コネクタ 465"/>
        <xdr:cNvCxnSpPr/>
      </xdr:nvCxnSpPr>
      <xdr:spPr>
        <a:xfrm>
          <a:off x="7861300" y="16446588"/>
          <a:ext cx="889000" cy="17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12624</xdr:rowOff>
    </xdr:from>
    <xdr:to>
      <xdr:col>46</xdr:col>
      <xdr:colOff>38100</xdr:colOff>
      <xdr:row>97</xdr:row>
      <xdr:rowOff>114224</xdr:rowOff>
    </xdr:to>
    <xdr:sp macro="" textlink="">
      <xdr:nvSpPr>
        <xdr:cNvPr id="467" name="フローチャート: 判断 466"/>
        <xdr:cNvSpPr/>
      </xdr:nvSpPr>
      <xdr:spPr>
        <a:xfrm>
          <a:off x="8699500" y="1664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105351</xdr:rowOff>
    </xdr:from>
    <xdr:ext cx="534377" cy="259045"/>
    <xdr:sp macro="" textlink="">
      <xdr:nvSpPr>
        <xdr:cNvPr id="468" name="テキスト ボックス 467"/>
        <xdr:cNvSpPr txBox="1"/>
      </xdr:nvSpPr>
      <xdr:spPr>
        <a:xfrm>
          <a:off x="8483111" y="1673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158838</xdr:rowOff>
    </xdr:from>
    <xdr:to>
      <xdr:col>41</xdr:col>
      <xdr:colOff>50800</xdr:colOff>
      <xdr:row>98</xdr:row>
      <xdr:rowOff>10109</xdr:rowOff>
    </xdr:to>
    <xdr:cxnSp macro="">
      <xdr:nvCxnSpPr>
        <xdr:cNvPr id="469" name="直線コネクタ 468"/>
        <xdr:cNvCxnSpPr/>
      </xdr:nvCxnSpPr>
      <xdr:spPr>
        <a:xfrm flipV="1">
          <a:off x="6972300" y="16446588"/>
          <a:ext cx="889000" cy="36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166878</xdr:rowOff>
    </xdr:from>
    <xdr:to>
      <xdr:col>41</xdr:col>
      <xdr:colOff>101600</xdr:colOff>
      <xdr:row>97</xdr:row>
      <xdr:rowOff>97028</xdr:rowOff>
    </xdr:to>
    <xdr:sp macro="" textlink="">
      <xdr:nvSpPr>
        <xdr:cNvPr id="470" name="フローチャート: 判断 469"/>
        <xdr:cNvSpPr/>
      </xdr:nvSpPr>
      <xdr:spPr>
        <a:xfrm>
          <a:off x="7810500" y="1662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88155</xdr:rowOff>
    </xdr:from>
    <xdr:ext cx="534377" cy="259045"/>
    <xdr:sp macro="" textlink="">
      <xdr:nvSpPr>
        <xdr:cNvPr id="471" name="テキスト ボックス 470"/>
        <xdr:cNvSpPr txBox="1"/>
      </xdr:nvSpPr>
      <xdr:spPr>
        <a:xfrm>
          <a:off x="7594111" y="1671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74409</xdr:rowOff>
    </xdr:from>
    <xdr:to>
      <xdr:col>36</xdr:col>
      <xdr:colOff>165100</xdr:colOff>
      <xdr:row>98</xdr:row>
      <xdr:rowOff>4559</xdr:rowOff>
    </xdr:to>
    <xdr:sp macro="" textlink="">
      <xdr:nvSpPr>
        <xdr:cNvPr id="472" name="フローチャート: 判断 471"/>
        <xdr:cNvSpPr/>
      </xdr:nvSpPr>
      <xdr:spPr>
        <a:xfrm>
          <a:off x="6921500" y="167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21086</xdr:rowOff>
    </xdr:from>
    <xdr:ext cx="534377" cy="259045"/>
    <xdr:sp macro="" textlink="">
      <xdr:nvSpPr>
        <xdr:cNvPr id="473" name="テキスト ボックス 472"/>
        <xdr:cNvSpPr txBox="1"/>
      </xdr:nvSpPr>
      <xdr:spPr>
        <a:xfrm>
          <a:off x="6705111" y="1648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135789</xdr:rowOff>
    </xdr:from>
    <xdr:to>
      <xdr:col>55</xdr:col>
      <xdr:colOff>50800</xdr:colOff>
      <xdr:row>95</xdr:row>
      <xdr:rowOff>65939</xdr:rowOff>
    </xdr:to>
    <xdr:sp macro="" textlink="">
      <xdr:nvSpPr>
        <xdr:cNvPr id="479" name="楕円 478"/>
        <xdr:cNvSpPr/>
      </xdr:nvSpPr>
      <xdr:spPr>
        <a:xfrm>
          <a:off x="10426700" y="162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158666</xdr:rowOff>
    </xdr:from>
    <xdr:ext cx="534377" cy="259045"/>
    <xdr:sp macro="" textlink="">
      <xdr:nvSpPr>
        <xdr:cNvPr id="480" name="普通建設事業費 （ うち更新整備　）該当値テキスト"/>
        <xdr:cNvSpPr txBox="1"/>
      </xdr:nvSpPr>
      <xdr:spPr>
        <a:xfrm>
          <a:off x="10528300" y="161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164985</xdr:rowOff>
    </xdr:from>
    <xdr:to>
      <xdr:col>50</xdr:col>
      <xdr:colOff>165100</xdr:colOff>
      <xdr:row>97</xdr:row>
      <xdr:rowOff>95135</xdr:rowOff>
    </xdr:to>
    <xdr:sp macro="" textlink="">
      <xdr:nvSpPr>
        <xdr:cNvPr id="481" name="楕円 480"/>
        <xdr:cNvSpPr/>
      </xdr:nvSpPr>
      <xdr:spPr>
        <a:xfrm>
          <a:off x="9588500" y="1662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111662</xdr:rowOff>
    </xdr:from>
    <xdr:ext cx="534377" cy="259045"/>
    <xdr:sp macro="" textlink="">
      <xdr:nvSpPr>
        <xdr:cNvPr id="482" name="テキスト ボックス 481"/>
        <xdr:cNvSpPr txBox="1"/>
      </xdr:nvSpPr>
      <xdr:spPr>
        <a:xfrm>
          <a:off x="9372111" y="1639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110897</xdr:rowOff>
    </xdr:from>
    <xdr:to>
      <xdr:col>46</xdr:col>
      <xdr:colOff>38100</xdr:colOff>
      <xdr:row>97</xdr:row>
      <xdr:rowOff>41047</xdr:rowOff>
    </xdr:to>
    <xdr:sp macro="" textlink="">
      <xdr:nvSpPr>
        <xdr:cNvPr id="483" name="楕円 482"/>
        <xdr:cNvSpPr/>
      </xdr:nvSpPr>
      <xdr:spPr>
        <a:xfrm>
          <a:off x="8699500" y="1657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57574</xdr:rowOff>
    </xdr:from>
    <xdr:ext cx="534377" cy="259045"/>
    <xdr:sp macro="" textlink="">
      <xdr:nvSpPr>
        <xdr:cNvPr id="484" name="テキスト ボックス 483"/>
        <xdr:cNvSpPr txBox="1"/>
      </xdr:nvSpPr>
      <xdr:spPr>
        <a:xfrm>
          <a:off x="8483111" y="1634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108038</xdr:rowOff>
    </xdr:from>
    <xdr:to>
      <xdr:col>41</xdr:col>
      <xdr:colOff>101600</xdr:colOff>
      <xdr:row>96</xdr:row>
      <xdr:rowOff>38188</xdr:rowOff>
    </xdr:to>
    <xdr:sp macro="" textlink="">
      <xdr:nvSpPr>
        <xdr:cNvPr id="485" name="楕円 484"/>
        <xdr:cNvSpPr/>
      </xdr:nvSpPr>
      <xdr:spPr>
        <a:xfrm>
          <a:off x="7810500" y="1639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54715</xdr:rowOff>
    </xdr:from>
    <xdr:ext cx="534377" cy="259045"/>
    <xdr:sp macro="" textlink="">
      <xdr:nvSpPr>
        <xdr:cNvPr id="486" name="テキスト ボックス 485"/>
        <xdr:cNvSpPr txBox="1"/>
      </xdr:nvSpPr>
      <xdr:spPr>
        <a:xfrm>
          <a:off x="7594111" y="1617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130759</xdr:rowOff>
    </xdr:from>
    <xdr:to>
      <xdr:col>36</xdr:col>
      <xdr:colOff>165100</xdr:colOff>
      <xdr:row>98</xdr:row>
      <xdr:rowOff>60909</xdr:rowOff>
    </xdr:to>
    <xdr:sp macro="" textlink="">
      <xdr:nvSpPr>
        <xdr:cNvPr id="487" name="楕円 486"/>
        <xdr:cNvSpPr/>
      </xdr:nvSpPr>
      <xdr:spPr>
        <a:xfrm>
          <a:off x="6921500" y="167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52036</xdr:rowOff>
    </xdr:from>
    <xdr:ext cx="534377" cy="259045"/>
    <xdr:sp macro="" textlink="">
      <xdr:nvSpPr>
        <xdr:cNvPr id="488" name="テキスト ボックス 487"/>
        <xdr:cNvSpPr txBox="1"/>
      </xdr:nvSpPr>
      <xdr:spPr>
        <a:xfrm>
          <a:off x="6705111" y="168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121641</xdr:rowOff>
    </xdr:from>
    <xdr:to>
      <xdr:col>85</xdr:col>
      <xdr:colOff>126364</xdr:colOff>
      <xdr:row>39</xdr:row>
      <xdr:rowOff>44450</xdr:rowOff>
    </xdr:to>
    <xdr:cxnSp macro="">
      <xdr:nvCxnSpPr>
        <xdr:cNvPr id="512" name="直線コネクタ 511"/>
        <xdr:cNvCxnSpPr/>
      </xdr:nvCxnSpPr>
      <xdr:spPr>
        <a:xfrm flipV="1">
          <a:off x="16317595" y="5608041"/>
          <a:ext cx="1269" cy="1122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68318</xdr:rowOff>
    </xdr:from>
    <xdr:ext cx="534377" cy="259045"/>
    <xdr:sp macro="" textlink="">
      <xdr:nvSpPr>
        <xdr:cNvPr id="515" name="災害復旧事業費最大値テキスト"/>
        <xdr:cNvSpPr txBox="1"/>
      </xdr:nvSpPr>
      <xdr:spPr>
        <a:xfrm>
          <a:off x="16370300" y="53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121641</xdr:rowOff>
    </xdr:from>
    <xdr:to>
      <xdr:col>86</xdr:col>
      <xdr:colOff>25400</xdr:colOff>
      <xdr:row>32</xdr:row>
      <xdr:rowOff>121641</xdr:rowOff>
    </xdr:to>
    <xdr:cxnSp macro="">
      <xdr:nvCxnSpPr>
        <xdr:cNvPr id="516" name="直線コネクタ 515"/>
        <xdr:cNvCxnSpPr/>
      </xdr:nvCxnSpPr>
      <xdr:spPr>
        <a:xfrm>
          <a:off x="16230600" y="56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145148</xdr:rowOff>
    </xdr:from>
    <xdr:to>
      <xdr:col>85</xdr:col>
      <xdr:colOff>127000</xdr:colOff>
      <xdr:row>33</xdr:row>
      <xdr:rowOff>130442</xdr:rowOff>
    </xdr:to>
    <xdr:cxnSp macro="">
      <xdr:nvCxnSpPr>
        <xdr:cNvPr id="517" name="直線コネクタ 516"/>
        <xdr:cNvCxnSpPr/>
      </xdr:nvCxnSpPr>
      <xdr:spPr>
        <a:xfrm>
          <a:off x="15481300" y="5460098"/>
          <a:ext cx="838200" cy="3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37266</xdr:rowOff>
    </xdr:from>
    <xdr:ext cx="469744" cy="259045"/>
    <xdr:sp macro="" textlink="">
      <xdr:nvSpPr>
        <xdr:cNvPr id="518" name="災害復旧事業費平均値テキスト"/>
        <xdr:cNvSpPr txBox="1"/>
      </xdr:nvSpPr>
      <xdr:spPr>
        <a:xfrm>
          <a:off x="16370300" y="6380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58839</xdr:rowOff>
    </xdr:from>
    <xdr:to>
      <xdr:col>85</xdr:col>
      <xdr:colOff>177800</xdr:colOff>
      <xdr:row>37</xdr:row>
      <xdr:rowOff>160439</xdr:rowOff>
    </xdr:to>
    <xdr:sp macro="" textlink="">
      <xdr:nvSpPr>
        <xdr:cNvPr id="519" name="フローチャート: 判断 518"/>
        <xdr:cNvSpPr/>
      </xdr:nvSpPr>
      <xdr:spPr>
        <a:xfrm>
          <a:off x="16268700" y="640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145148</xdr:rowOff>
    </xdr:from>
    <xdr:to>
      <xdr:col>81</xdr:col>
      <xdr:colOff>50800</xdr:colOff>
      <xdr:row>33</xdr:row>
      <xdr:rowOff>128422</xdr:rowOff>
    </xdr:to>
    <xdr:cxnSp macro="">
      <xdr:nvCxnSpPr>
        <xdr:cNvPr id="520" name="直線コネクタ 519"/>
        <xdr:cNvCxnSpPr/>
      </xdr:nvCxnSpPr>
      <xdr:spPr>
        <a:xfrm flipV="1">
          <a:off x="14592300" y="5460098"/>
          <a:ext cx="889000" cy="3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10757</xdr:rowOff>
    </xdr:from>
    <xdr:to>
      <xdr:col>81</xdr:col>
      <xdr:colOff>101600</xdr:colOff>
      <xdr:row>36</xdr:row>
      <xdr:rowOff>112357</xdr:rowOff>
    </xdr:to>
    <xdr:sp macro="" textlink="">
      <xdr:nvSpPr>
        <xdr:cNvPr id="521" name="フローチャート: 判断 520"/>
        <xdr:cNvSpPr/>
      </xdr:nvSpPr>
      <xdr:spPr>
        <a:xfrm>
          <a:off x="15430500" y="61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103484</xdr:rowOff>
    </xdr:from>
    <xdr:ext cx="534377" cy="259045"/>
    <xdr:sp macro="" textlink="">
      <xdr:nvSpPr>
        <xdr:cNvPr id="522" name="テキスト ボックス 521"/>
        <xdr:cNvSpPr txBox="1"/>
      </xdr:nvSpPr>
      <xdr:spPr>
        <a:xfrm>
          <a:off x="15214111" y="62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128422</xdr:rowOff>
    </xdr:from>
    <xdr:to>
      <xdr:col>76</xdr:col>
      <xdr:colOff>114300</xdr:colOff>
      <xdr:row>36</xdr:row>
      <xdr:rowOff>160693</xdr:rowOff>
    </xdr:to>
    <xdr:cxnSp macro="">
      <xdr:nvCxnSpPr>
        <xdr:cNvPr id="523" name="直線コネクタ 522"/>
        <xdr:cNvCxnSpPr/>
      </xdr:nvCxnSpPr>
      <xdr:spPr>
        <a:xfrm flipV="1">
          <a:off x="13703300" y="5786272"/>
          <a:ext cx="889000" cy="54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163538</xdr:rowOff>
    </xdr:from>
    <xdr:to>
      <xdr:col>76</xdr:col>
      <xdr:colOff>165100</xdr:colOff>
      <xdr:row>36</xdr:row>
      <xdr:rowOff>93688</xdr:rowOff>
    </xdr:to>
    <xdr:sp macro="" textlink="">
      <xdr:nvSpPr>
        <xdr:cNvPr id="524" name="フローチャート: 判断 523"/>
        <xdr:cNvSpPr/>
      </xdr:nvSpPr>
      <xdr:spPr>
        <a:xfrm>
          <a:off x="14541500" y="616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84815</xdr:rowOff>
    </xdr:from>
    <xdr:ext cx="534377" cy="259045"/>
    <xdr:sp macro="" textlink="">
      <xdr:nvSpPr>
        <xdr:cNvPr id="525" name="テキスト ボックス 524"/>
        <xdr:cNvSpPr txBox="1"/>
      </xdr:nvSpPr>
      <xdr:spPr>
        <a:xfrm>
          <a:off x="14325111" y="625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160693</xdr:rowOff>
    </xdr:from>
    <xdr:to>
      <xdr:col>71</xdr:col>
      <xdr:colOff>177800</xdr:colOff>
      <xdr:row>37</xdr:row>
      <xdr:rowOff>115621</xdr:rowOff>
    </xdr:to>
    <xdr:cxnSp macro="">
      <xdr:nvCxnSpPr>
        <xdr:cNvPr id="526" name="直線コネクタ 525"/>
        <xdr:cNvCxnSpPr/>
      </xdr:nvCxnSpPr>
      <xdr:spPr>
        <a:xfrm flipV="1">
          <a:off x="12814300" y="6332893"/>
          <a:ext cx="889000" cy="1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46837</xdr:rowOff>
    </xdr:from>
    <xdr:to>
      <xdr:col>72</xdr:col>
      <xdr:colOff>38100</xdr:colOff>
      <xdr:row>37</xdr:row>
      <xdr:rowOff>148437</xdr:rowOff>
    </xdr:to>
    <xdr:sp macro="" textlink="">
      <xdr:nvSpPr>
        <xdr:cNvPr id="527" name="フローチャート: 判断 526"/>
        <xdr:cNvSpPr/>
      </xdr:nvSpPr>
      <xdr:spPr>
        <a:xfrm>
          <a:off x="13652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139564</xdr:rowOff>
    </xdr:from>
    <xdr:ext cx="469744" cy="259045"/>
    <xdr:sp macro="" textlink="">
      <xdr:nvSpPr>
        <xdr:cNvPr id="528" name="テキスト ボックス 527"/>
        <xdr:cNvSpPr txBox="1"/>
      </xdr:nvSpPr>
      <xdr:spPr>
        <a:xfrm>
          <a:off x="13468428" y="64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164605</xdr:rowOff>
    </xdr:from>
    <xdr:to>
      <xdr:col>67</xdr:col>
      <xdr:colOff>101600</xdr:colOff>
      <xdr:row>38</xdr:row>
      <xdr:rowOff>94755</xdr:rowOff>
    </xdr:to>
    <xdr:sp macro="" textlink="">
      <xdr:nvSpPr>
        <xdr:cNvPr id="529" name="フローチャート: 判断 528"/>
        <xdr:cNvSpPr/>
      </xdr:nvSpPr>
      <xdr:spPr>
        <a:xfrm>
          <a:off x="12763500" y="650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85882</xdr:rowOff>
    </xdr:from>
    <xdr:ext cx="469744" cy="259045"/>
    <xdr:sp macro="" textlink="">
      <xdr:nvSpPr>
        <xdr:cNvPr id="530" name="テキスト ボックス 529"/>
        <xdr:cNvSpPr txBox="1"/>
      </xdr:nvSpPr>
      <xdr:spPr>
        <a:xfrm>
          <a:off x="12579428" y="660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79642</xdr:rowOff>
    </xdr:from>
    <xdr:to>
      <xdr:col>85</xdr:col>
      <xdr:colOff>177800</xdr:colOff>
      <xdr:row>34</xdr:row>
      <xdr:rowOff>9792</xdr:rowOff>
    </xdr:to>
    <xdr:sp macro="" textlink="">
      <xdr:nvSpPr>
        <xdr:cNvPr id="536" name="楕円 535"/>
        <xdr:cNvSpPr/>
      </xdr:nvSpPr>
      <xdr:spPr>
        <a:xfrm>
          <a:off x="16268700" y="573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102519</xdr:rowOff>
    </xdr:from>
    <xdr:ext cx="534377" cy="259045"/>
    <xdr:sp macro="" textlink="">
      <xdr:nvSpPr>
        <xdr:cNvPr id="537" name="災害復旧事業費該当値テキスト"/>
        <xdr:cNvSpPr txBox="1"/>
      </xdr:nvSpPr>
      <xdr:spPr>
        <a:xfrm>
          <a:off x="16370300" y="55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94348</xdr:rowOff>
    </xdr:from>
    <xdr:to>
      <xdr:col>81</xdr:col>
      <xdr:colOff>101600</xdr:colOff>
      <xdr:row>32</xdr:row>
      <xdr:rowOff>24498</xdr:rowOff>
    </xdr:to>
    <xdr:sp macro="" textlink="">
      <xdr:nvSpPr>
        <xdr:cNvPr id="538" name="楕円 537"/>
        <xdr:cNvSpPr/>
      </xdr:nvSpPr>
      <xdr:spPr>
        <a:xfrm>
          <a:off x="15430500" y="540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41025</xdr:rowOff>
    </xdr:from>
    <xdr:ext cx="534377" cy="259045"/>
    <xdr:sp macro="" textlink="">
      <xdr:nvSpPr>
        <xdr:cNvPr id="539" name="テキスト ボックス 538"/>
        <xdr:cNvSpPr txBox="1"/>
      </xdr:nvSpPr>
      <xdr:spPr>
        <a:xfrm>
          <a:off x="15214111" y="51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77622</xdr:rowOff>
    </xdr:from>
    <xdr:to>
      <xdr:col>76</xdr:col>
      <xdr:colOff>165100</xdr:colOff>
      <xdr:row>34</xdr:row>
      <xdr:rowOff>7772</xdr:rowOff>
    </xdr:to>
    <xdr:sp macro="" textlink="">
      <xdr:nvSpPr>
        <xdr:cNvPr id="540" name="楕円 539"/>
        <xdr:cNvSpPr/>
      </xdr:nvSpPr>
      <xdr:spPr>
        <a:xfrm>
          <a:off x="14541500" y="573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24299</xdr:rowOff>
    </xdr:from>
    <xdr:ext cx="534377" cy="259045"/>
    <xdr:sp macro="" textlink="">
      <xdr:nvSpPr>
        <xdr:cNvPr id="541" name="テキスト ボックス 540"/>
        <xdr:cNvSpPr txBox="1"/>
      </xdr:nvSpPr>
      <xdr:spPr>
        <a:xfrm>
          <a:off x="14325111" y="551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109893</xdr:rowOff>
    </xdr:from>
    <xdr:to>
      <xdr:col>72</xdr:col>
      <xdr:colOff>38100</xdr:colOff>
      <xdr:row>37</xdr:row>
      <xdr:rowOff>40043</xdr:rowOff>
    </xdr:to>
    <xdr:sp macro="" textlink="">
      <xdr:nvSpPr>
        <xdr:cNvPr id="542" name="楕円 541"/>
        <xdr:cNvSpPr/>
      </xdr:nvSpPr>
      <xdr:spPr>
        <a:xfrm>
          <a:off x="13652500" y="62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56570</xdr:rowOff>
    </xdr:from>
    <xdr:ext cx="534377" cy="259045"/>
    <xdr:sp macro="" textlink="">
      <xdr:nvSpPr>
        <xdr:cNvPr id="543" name="テキスト ボックス 542"/>
        <xdr:cNvSpPr txBox="1"/>
      </xdr:nvSpPr>
      <xdr:spPr>
        <a:xfrm>
          <a:off x="13436111" y="605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64821</xdr:rowOff>
    </xdr:from>
    <xdr:to>
      <xdr:col>67</xdr:col>
      <xdr:colOff>101600</xdr:colOff>
      <xdr:row>37</xdr:row>
      <xdr:rowOff>166421</xdr:rowOff>
    </xdr:to>
    <xdr:sp macro="" textlink="">
      <xdr:nvSpPr>
        <xdr:cNvPr id="544" name="楕円 543"/>
        <xdr:cNvSpPr/>
      </xdr:nvSpPr>
      <xdr:spPr>
        <a:xfrm>
          <a:off x="12763500" y="64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11498</xdr:rowOff>
    </xdr:from>
    <xdr:ext cx="469744" cy="259045"/>
    <xdr:sp macro="" textlink="">
      <xdr:nvSpPr>
        <xdr:cNvPr id="545" name="テキスト ボックス 544"/>
        <xdr:cNvSpPr txBox="1"/>
      </xdr:nvSpPr>
      <xdr:spPr>
        <a:xfrm>
          <a:off x="12579428" y="618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5" name="テキスト ボックス 60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7" name="テキスト ボックス 60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3" name="テキスト ボックス 61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114358</xdr:rowOff>
    </xdr:from>
    <xdr:to>
      <xdr:col>85</xdr:col>
      <xdr:colOff>126364</xdr:colOff>
      <xdr:row>80</xdr:row>
      <xdr:rowOff>6246</xdr:rowOff>
    </xdr:to>
    <xdr:cxnSp macro="">
      <xdr:nvCxnSpPr>
        <xdr:cNvPr id="621" name="直線コネクタ 620"/>
        <xdr:cNvCxnSpPr/>
      </xdr:nvCxnSpPr>
      <xdr:spPr>
        <a:xfrm flipV="1">
          <a:off x="16317595" y="12115858"/>
          <a:ext cx="1269" cy="160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10073</xdr:rowOff>
    </xdr:from>
    <xdr:ext cx="534377" cy="259045"/>
    <xdr:sp macro="" textlink="">
      <xdr:nvSpPr>
        <xdr:cNvPr id="622" name="公債費最小値テキスト"/>
        <xdr:cNvSpPr txBox="1"/>
      </xdr:nvSpPr>
      <xdr:spPr>
        <a:xfrm>
          <a:off x="16370300" y="137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6246</xdr:rowOff>
    </xdr:from>
    <xdr:to>
      <xdr:col>86</xdr:col>
      <xdr:colOff>25400</xdr:colOff>
      <xdr:row>80</xdr:row>
      <xdr:rowOff>6246</xdr:rowOff>
    </xdr:to>
    <xdr:cxnSp macro="">
      <xdr:nvCxnSpPr>
        <xdr:cNvPr id="623" name="直線コネクタ 622"/>
        <xdr:cNvCxnSpPr/>
      </xdr:nvCxnSpPr>
      <xdr:spPr>
        <a:xfrm>
          <a:off x="16230600" y="13722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61035</xdr:rowOff>
    </xdr:from>
    <xdr:ext cx="599010" cy="259045"/>
    <xdr:sp macro="" textlink="">
      <xdr:nvSpPr>
        <xdr:cNvPr id="624" name="公債費最大値テキスト"/>
        <xdr:cNvSpPr txBox="1"/>
      </xdr:nvSpPr>
      <xdr:spPr>
        <a:xfrm>
          <a:off x="16370300" y="118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114358</xdr:rowOff>
    </xdr:from>
    <xdr:to>
      <xdr:col>86</xdr:col>
      <xdr:colOff>25400</xdr:colOff>
      <xdr:row>70</xdr:row>
      <xdr:rowOff>114358</xdr:rowOff>
    </xdr:to>
    <xdr:cxnSp macro="">
      <xdr:nvCxnSpPr>
        <xdr:cNvPr id="625" name="直線コネクタ 624"/>
        <xdr:cNvCxnSpPr/>
      </xdr:nvCxnSpPr>
      <xdr:spPr>
        <a:xfrm>
          <a:off x="16230600" y="121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87759</xdr:rowOff>
    </xdr:from>
    <xdr:to>
      <xdr:col>85</xdr:col>
      <xdr:colOff>127000</xdr:colOff>
      <xdr:row>77</xdr:row>
      <xdr:rowOff>109933</xdr:rowOff>
    </xdr:to>
    <xdr:cxnSp macro="">
      <xdr:nvCxnSpPr>
        <xdr:cNvPr id="626" name="直線コネクタ 625"/>
        <xdr:cNvCxnSpPr/>
      </xdr:nvCxnSpPr>
      <xdr:spPr>
        <a:xfrm flipV="1">
          <a:off x="15481300" y="13289409"/>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142263</xdr:rowOff>
    </xdr:from>
    <xdr:ext cx="534377" cy="259045"/>
    <xdr:sp macro="" textlink="">
      <xdr:nvSpPr>
        <xdr:cNvPr id="627" name="公債費平均値テキスト"/>
        <xdr:cNvSpPr txBox="1"/>
      </xdr:nvSpPr>
      <xdr:spPr>
        <a:xfrm>
          <a:off x="16370300" y="12829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119386</xdr:rowOff>
    </xdr:from>
    <xdr:to>
      <xdr:col>85</xdr:col>
      <xdr:colOff>177800</xdr:colOff>
      <xdr:row>76</xdr:row>
      <xdr:rowOff>49535</xdr:rowOff>
    </xdr:to>
    <xdr:sp macro="" textlink="">
      <xdr:nvSpPr>
        <xdr:cNvPr id="628" name="フローチャート: 判断 627"/>
        <xdr:cNvSpPr/>
      </xdr:nvSpPr>
      <xdr:spPr>
        <a:xfrm>
          <a:off x="16268700" y="12978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84035</xdr:rowOff>
    </xdr:from>
    <xdr:to>
      <xdr:col>81</xdr:col>
      <xdr:colOff>50800</xdr:colOff>
      <xdr:row>77</xdr:row>
      <xdr:rowOff>109933</xdr:rowOff>
    </xdr:to>
    <xdr:cxnSp macro="">
      <xdr:nvCxnSpPr>
        <xdr:cNvPr id="629" name="直線コネクタ 628"/>
        <xdr:cNvCxnSpPr/>
      </xdr:nvCxnSpPr>
      <xdr:spPr>
        <a:xfrm>
          <a:off x="14592300" y="13285685"/>
          <a:ext cx="889000" cy="2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165954</xdr:rowOff>
    </xdr:from>
    <xdr:to>
      <xdr:col>81</xdr:col>
      <xdr:colOff>101600</xdr:colOff>
      <xdr:row>76</xdr:row>
      <xdr:rowOff>96104</xdr:rowOff>
    </xdr:to>
    <xdr:sp macro="" textlink="">
      <xdr:nvSpPr>
        <xdr:cNvPr id="630" name="フローチャート: 判断 629"/>
        <xdr:cNvSpPr/>
      </xdr:nvSpPr>
      <xdr:spPr>
        <a:xfrm>
          <a:off x="15430500" y="1302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112631</xdr:rowOff>
    </xdr:from>
    <xdr:ext cx="534377" cy="259045"/>
    <xdr:sp macro="" textlink="">
      <xdr:nvSpPr>
        <xdr:cNvPr id="631" name="テキスト ボックス 630"/>
        <xdr:cNvSpPr txBox="1"/>
      </xdr:nvSpPr>
      <xdr:spPr>
        <a:xfrm>
          <a:off x="15214111" y="1279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9071</xdr:rowOff>
    </xdr:from>
    <xdr:to>
      <xdr:col>76</xdr:col>
      <xdr:colOff>114300</xdr:colOff>
      <xdr:row>77</xdr:row>
      <xdr:rowOff>84035</xdr:rowOff>
    </xdr:to>
    <xdr:cxnSp macro="">
      <xdr:nvCxnSpPr>
        <xdr:cNvPr id="632" name="直線コネクタ 631"/>
        <xdr:cNvCxnSpPr/>
      </xdr:nvCxnSpPr>
      <xdr:spPr>
        <a:xfrm>
          <a:off x="13703300" y="13210721"/>
          <a:ext cx="889000" cy="7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26084</xdr:rowOff>
    </xdr:from>
    <xdr:to>
      <xdr:col>76</xdr:col>
      <xdr:colOff>165100</xdr:colOff>
      <xdr:row>76</xdr:row>
      <xdr:rowOff>127684</xdr:rowOff>
    </xdr:to>
    <xdr:sp macro="" textlink="">
      <xdr:nvSpPr>
        <xdr:cNvPr id="633" name="フローチャート: 判断 632"/>
        <xdr:cNvSpPr/>
      </xdr:nvSpPr>
      <xdr:spPr>
        <a:xfrm>
          <a:off x="14541500" y="130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144211</xdr:rowOff>
    </xdr:from>
    <xdr:ext cx="534377" cy="259045"/>
    <xdr:sp macro="" textlink="">
      <xdr:nvSpPr>
        <xdr:cNvPr id="634" name="テキスト ボックス 633"/>
        <xdr:cNvSpPr txBox="1"/>
      </xdr:nvSpPr>
      <xdr:spPr>
        <a:xfrm>
          <a:off x="14325111" y="1283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137120</xdr:rowOff>
    </xdr:from>
    <xdr:to>
      <xdr:col>71</xdr:col>
      <xdr:colOff>177800</xdr:colOff>
      <xdr:row>77</xdr:row>
      <xdr:rowOff>9071</xdr:rowOff>
    </xdr:to>
    <xdr:cxnSp macro="">
      <xdr:nvCxnSpPr>
        <xdr:cNvPr id="635" name="直線コネクタ 634"/>
        <xdr:cNvCxnSpPr/>
      </xdr:nvCxnSpPr>
      <xdr:spPr>
        <a:xfrm>
          <a:off x="12814300" y="13167320"/>
          <a:ext cx="8890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151047</xdr:rowOff>
    </xdr:from>
    <xdr:to>
      <xdr:col>72</xdr:col>
      <xdr:colOff>38100</xdr:colOff>
      <xdr:row>76</xdr:row>
      <xdr:rowOff>81197</xdr:rowOff>
    </xdr:to>
    <xdr:sp macro="" textlink="">
      <xdr:nvSpPr>
        <xdr:cNvPr id="636" name="フローチャート: 判断 635"/>
        <xdr:cNvSpPr/>
      </xdr:nvSpPr>
      <xdr:spPr>
        <a:xfrm>
          <a:off x="13652500" y="1300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97724</xdr:rowOff>
    </xdr:from>
    <xdr:ext cx="534377" cy="259045"/>
    <xdr:sp macro="" textlink="">
      <xdr:nvSpPr>
        <xdr:cNvPr id="637" name="テキスト ボックス 636"/>
        <xdr:cNvSpPr txBox="1"/>
      </xdr:nvSpPr>
      <xdr:spPr>
        <a:xfrm>
          <a:off x="13436111" y="1278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137706</xdr:rowOff>
    </xdr:from>
    <xdr:to>
      <xdr:col>67</xdr:col>
      <xdr:colOff>101600</xdr:colOff>
      <xdr:row>76</xdr:row>
      <xdr:rowOff>67856</xdr:rowOff>
    </xdr:to>
    <xdr:sp macro="" textlink="">
      <xdr:nvSpPr>
        <xdr:cNvPr id="638" name="フローチャート: 判断 637"/>
        <xdr:cNvSpPr/>
      </xdr:nvSpPr>
      <xdr:spPr>
        <a:xfrm>
          <a:off x="12763500" y="129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84383</xdr:rowOff>
    </xdr:from>
    <xdr:ext cx="534377" cy="259045"/>
    <xdr:sp macro="" textlink="">
      <xdr:nvSpPr>
        <xdr:cNvPr id="639" name="テキスト ボックス 638"/>
        <xdr:cNvSpPr txBox="1"/>
      </xdr:nvSpPr>
      <xdr:spPr>
        <a:xfrm>
          <a:off x="12547111" y="1277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36959</xdr:rowOff>
    </xdr:from>
    <xdr:to>
      <xdr:col>85</xdr:col>
      <xdr:colOff>177800</xdr:colOff>
      <xdr:row>77</xdr:row>
      <xdr:rowOff>138559</xdr:rowOff>
    </xdr:to>
    <xdr:sp macro="" textlink="">
      <xdr:nvSpPr>
        <xdr:cNvPr id="645" name="楕円 644"/>
        <xdr:cNvSpPr/>
      </xdr:nvSpPr>
      <xdr:spPr>
        <a:xfrm>
          <a:off x="16268700" y="132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15386</xdr:rowOff>
    </xdr:from>
    <xdr:ext cx="534377" cy="259045"/>
    <xdr:sp macro="" textlink="">
      <xdr:nvSpPr>
        <xdr:cNvPr id="646" name="公債費該当値テキスト"/>
        <xdr:cNvSpPr txBox="1"/>
      </xdr:nvSpPr>
      <xdr:spPr>
        <a:xfrm>
          <a:off x="16370300" y="1321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59133</xdr:rowOff>
    </xdr:from>
    <xdr:to>
      <xdr:col>81</xdr:col>
      <xdr:colOff>101600</xdr:colOff>
      <xdr:row>77</xdr:row>
      <xdr:rowOff>160733</xdr:rowOff>
    </xdr:to>
    <xdr:sp macro="" textlink="">
      <xdr:nvSpPr>
        <xdr:cNvPr id="647" name="楕円 646"/>
        <xdr:cNvSpPr/>
      </xdr:nvSpPr>
      <xdr:spPr>
        <a:xfrm>
          <a:off x="15430500" y="1326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151860</xdr:rowOff>
    </xdr:from>
    <xdr:ext cx="534377" cy="259045"/>
    <xdr:sp macro="" textlink="">
      <xdr:nvSpPr>
        <xdr:cNvPr id="648" name="テキスト ボックス 647"/>
        <xdr:cNvSpPr txBox="1"/>
      </xdr:nvSpPr>
      <xdr:spPr>
        <a:xfrm>
          <a:off x="15214111" y="133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33235</xdr:rowOff>
    </xdr:from>
    <xdr:to>
      <xdr:col>76</xdr:col>
      <xdr:colOff>165100</xdr:colOff>
      <xdr:row>77</xdr:row>
      <xdr:rowOff>134835</xdr:rowOff>
    </xdr:to>
    <xdr:sp macro="" textlink="">
      <xdr:nvSpPr>
        <xdr:cNvPr id="649" name="楕円 648"/>
        <xdr:cNvSpPr/>
      </xdr:nvSpPr>
      <xdr:spPr>
        <a:xfrm>
          <a:off x="14541500" y="132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125962</xdr:rowOff>
    </xdr:from>
    <xdr:ext cx="534377" cy="259045"/>
    <xdr:sp macro="" textlink="">
      <xdr:nvSpPr>
        <xdr:cNvPr id="650" name="テキスト ボックス 649"/>
        <xdr:cNvSpPr txBox="1"/>
      </xdr:nvSpPr>
      <xdr:spPr>
        <a:xfrm>
          <a:off x="14325111" y="1332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129721</xdr:rowOff>
    </xdr:from>
    <xdr:to>
      <xdr:col>72</xdr:col>
      <xdr:colOff>38100</xdr:colOff>
      <xdr:row>77</xdr:row>
      <xdr:rowOff>59871</xdr:rowOff>
    </xdr:to>
    <xdr:sp macro="" textlink="">
      <xdr:nvSpPr>
        <xdr:cNvPr id="651" name="楕円 650"/>
        <xdr:cNvSpPr/>
      </xdr:nvSpPr>
      <xdr:spPr>
        <a:xfrm>
          <a:off x="13652500" y="1315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50998</xdr:rowOff>
    </xdr:from>
    <xdr:ext cx="534377" cy="259045"/>
    <xdr:sp macro="" textlink="">
      <xdr:nvSpPr>
        <xdr:cNvPr id="652" name="テキスト ボックス 651"/>
        <xdr:cNvSpPr txBox="1"/>
      </xdr:nvSpPr>
      <xdr:spPr>
        <a:xfrm>
          <a:off x="13436111" y="1325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86320</xdr:rowOff>
    </xdr:from>
    <xdr:to>
      <xdr:col>67</xdr:col>
      <xdr:colOff>101600</xdr:colOff>
      <xdr:row>77</xdr:row>
      <xdr:rowOff>16470</xdr:rowOff>
    </xdr:to>
    <xdr:sp macro="" textlink="">
      <xdr:nvSpPr>
        <xdr:cNvPr id="653" name="楕円 652"/>
        <xdr:cNvSpPr/>
      </xdr:nvSpPr>
      <xdr:spPr>
        <a:xfrm>
          <a:off x="12763500" y="1311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7597</xdr:rowOff>
    </xdr:from>
    <xdr:ext cx="534377" cy="259045"/>
    <xdr:sp macro="" textlink="">
      <xdr:nvSpPr>
        <xdr:cNvPr id="654" name="テキスト ボックス 653"/>
        <xdr:cNvSpPr txBox="1"/>
      </xdr:nvSpPr>
      <xdr:spPr>
        <a:xfrm>
          <a:off x="12547111" y="1320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83127</xdr:rowOff>
    </xdr:from>
    <xdr:to>
      <xdr:col>85</xdr:col>
      <xdr:colOff>126364</xdr:colOff>
      <xdr:row>98</xdr:row>
      <xdr:rowOff>170278</xdr:rowOff>
    </xdr:to>
    <xdr:cxnSp macro="">
      <xdr:nvCxnSpPr>
        <xdr:cNvPr id="680" name="直線コネクタ 679"/>
        <xdr:cNvCxnSpPr/>
      </xdr:nvCxnSpPr>
      <xdr:spPr>
        <a:xfrm flipV="1">
          <a:off x="16317595" y="15513627"/>
          <a:ext cx="1269" cy="145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2655</xdr:rowOff>
    </xdr:from>
    <xdr:ext cx="469744" cy="259045"/>
    <xdr:sp macro="" textlink="">
      <xdr:nvSpPr>
        <xdr:cNvPr id="681" name="積立金最小値テキスト"/>
        <xdr:cNvSpPr txBox="1"/>
      </xdr:nvSpPr>
      <xdr:spPr>
        <a:xfrm>
          <a:off x="16370300" y="169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170278</xdr:rowOff>
    </xdr:from>
    <xdr:to>
      <xdr:col>86</xdr:col>
      <xdr:colOff>25400</xdr:colOff>
      <xdr:row>98</xdr:row>
      <xdr:rowOff>170278</xdr:rowOff>
    </xdr:to>
    <xdr:cxnSp macro="">
      <xdr:nvCxnSpPr>
        <xdr:cNvPr id="682" name="直線コネクタ 681"/>
        <xdr:cNvCxnSpPr/>
      </xdr:nvCxnSpPr>
      <xdr:spPr>
        <a:xfrm>
          <a:off x="16230600" y="1697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29804</xdr:rowOff>
    </xdr:from>
    <xdr:ext cx="599010" cy="259045"/>
    <xdr:sp macro="" textlink="">
      <xdr:nvSpPr>
        <xdr:cNvPr id="683" name="積立金最大値テキスト"/>
        <xdr:cNvSpPr txBox="1"/>
      </xdr:nvSpPr>
      <xdr:spPr>
        <a:xfrm>
          <a:off x="16370300" y="1528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83127</xdr:rowOff>
    </xdr:from>
    <xdr:to>
      <xdr:col>86</xdr:col>
      <xdr:colOff>25400</xdr:colOff>
      <xdr:row>90</xdr:row>
      <xdr:rowOff>83127</xdr:rowOff>
    </xdr:to>
    <xdr:cxnSp macro="">
      <xdr:nvCxnSpPr>
        <xdr:cNvPr id="684" name="直線コネクタ 683"/>
        <xdr:cNvCxnSpPr/>
      </xdr:nvCxnSpPr>
      <xdr:spPr>
        <a:xfrm>
          <a:off x="16230600" y="1551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60071</xdr:rowOff>
    </xdr:from>
    <xdr:to>
      <xdr:col>85</xdr:col>
      <xdr:colOff>127000</xdr:colOff>
      <xdr:row>98</xdr:row>
      <xdr:rowOff>92021</xdr:rowOff>
    </xdr:to>
    <xdr:cxnSp macro="">
      <xdr:nvCxnSpPr>
        <xdr:cNvPr id="685" name="直線コネクタ 684"/>
        <xdr:cNvCxnSpPr/>
      </xdr:nvCxnSpPr>
      <xdr:spPr>
        <a:xfrm>
          <a:off x="15481300" y="16862171"/>
          <a:ext cx="838200" cy="3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121335</xdr:rowOff>
    </xdr:from>
    <xdr:ext cx="534377" cy="259045"/>
    <xdr:sp macro="" textlink="">
      <xdr:nvSpPr>
        <xdr:cNvPr id="686" name="積立金平均値テキスト"/>
        <xdr:cNvSpPr txBox="1"/>
      </xdr:nvSpPr>
      <xdr:spPr>
        <a:xfrm>
          <a:off x="16370300" y="1640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98458</xdr:rowOff>
    </xdr:from>
    <xdr:to>
      <xdr:col>85</xdr:col>
      <xdr:colOff>177800</xdr:colOff>
      <xdr:row>97</xdr:row>
      <xdr:rowOff>28608</xdr:rowOff>
    </xdr:to>
    <xdr:sp macro="" textlink="">
      <xdr:nvSpPr>
        <xdr:cNvPr id="687" name="フローチャート: 判断 686"/>
        <xdr:cNvSpPr/>
      </xdr:nvSpPr>
      <xdr:spPr>
        <a:xfrm>
          <a:off x="16268700" y="1655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60071</xdr:rowOff>
    </xdr:from>
    <xdr:to>
      <xdr:col>81</xdr:col>
      <xdr:colOff>50800</xdr:colOff>
      <xdr:row>98</xdr:row>
      <xdr:rowOff>132941</xdr:rowOff>
    </xdr:to>
    <xdr:cxnSp macro="">
      <xdr:nvCxnSpPr>
        <xdr:cNvPr id="688" name="直線コネクタ 687"/>
        <xdr:cNvCxnSpPr/>
      </xdr:nvCxnSpPr>
      <xdr:spPr>
        <a:xfrm flipV="1">
          <a:off x="14592300" y="16862171"/>
          <a:ext cx="889000" cy="7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17707</xdr:rowOff>
    </xdr:from>
    <xdr:to>
      <xdr:col>81</xdr:col>
      <xdr:colOff>101600</xdr:colOff>
      <xdr:row>97</xdr:row>
      <xdr:rowOff>119307</xdr:rowOff>
    </xdr:to>
    <xdr:sp macro="" textlink="">
      <xdr:nvSpPr>
        <xdr:cNvPr id="689" name="フローチャート: 判断 688"/>
        <xdr:cNvSpPr/>
      </xdr:nvSpPr>
      <xdr:spPr>
        <a:xfrm>
          <a:off x="15430500" y="1664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135834</xdr:rowOff>
    </xdr:from>
    <xdr:ext cx="534377" cy="259045"/>
    <xdr:sp macro="" textlink="">
      <xdr:nvSpPr>
        <xdr:cNvPr id="690" name="テキスト ボックス 689"/>
        <xdr:cNvSpPr txBox="1"/>
      </xdr:nvSpPr>
      <xdr:spPr>
        <a:xfrm>
          <a:off x="15214111" y="1642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132941</xdr:rowOff>
    </xdr:from>
    <xdr:to>
      <xdr:col>76</xdr:col>
      <xdr:colOff>114300</xdr:colOff>
      <xdr:row>98</xdr:row>
      <xdr:rowOff>159947</xdr:rowOff>
    </xdr:to>
    <xdr:cxnSp macro="">
      <xdr:nvCxnSpPr>
        <xdr:cNvPr id="691" name="直線コネクタ 690"/>
        <xdr:cNvCxnSpPr/>
      </xdr:nvCxnSpPr>
      <xdr:spPr>
        <a:xfrm flipV="1">
          <a:off x="13703300" y="16935041"/>
          <a:ext cx="889000" cy="2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86559</xdr:rowOff>
    </xdr:from>
    <xdr:to>
      <xdr:col>76</xdr:col>
      <xdr:colOff>165100</xdr:colOff>
      <xdr:row>97</xdr:row>
      <xdr:rowOff>16709</xdr:rowOff>
    </xdr:to>
    <xdr:sp macro="" textlink="">
      <xdr:nvSpPr>
        <xdr:cNvPr id="692" name="フローチャート: 判断 691"/>
        <xdr:cNvSpPr/>
      </xdr:nvSpPr>
      <xdr:spPr>
        <a:xfrm>
          <a:off x="14541500" y="1654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33236</xdr:rowOff>
    </xdr:from>
    <xdr:ext cx="534377" cy="259045"/>
    <xdr:sp macro="" textlink="">
      <xdr:nvSpPr>
        <xdr:cNvPr id="693" name="テキスト ボックス 692"/>
        <xdr:cNvSpPr txBox="1"/>
      </xdr:nvSpPr>
      <xdr:spPr>
        <a:xfrm>
          <a:off x="14325111" y="1632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44493</xdr:rowOff>
    </xdr:from>
    <xdr:to>
      <xdr:col>71</xdr:col>
      <xdr:colOff>177800</xdr:colOff>
      <xdr:row>98</xdr:row>
      <xdr:rowOff>159947</xdr:rowOff>
    </xdr:to>
    <xdr:cxnSp macro="">
      <xdr:nvCxnSpPr>
        <xdr:cNvPr id="694" name="直線コネクタ 693"/>
        <xdr:cNvCxnSpPr/>
      </xdr:nvCxnSpPr>
      <xdr:spPr>
        <a:xfrm>
          <a:off x="12814300" y="16675143"/>
          <a:ext cx="889000" cy="28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30673</xdr:rowOff>
    </xdr:from>
    <xdr:to>
      <xdr:col>72</xdr:col>
      <xdr:colOff>38100</xdr:colOff>
      <xdr:row>97</xdr:row>
      <xdr:rowOff>132273</xdr:rowOff>
    </xdr:to>
    <xdr:sp macro="" textlink="">
      <xdr:nvSpPr>
        <xdr:cNvPr id="695" name="フローチャート: 判断 694"/>
        <xdr:cNvSpPr/>
      </xdr:nvSpPr>
      <xdr:spPr>
        <a:xfrm>
          <a:off x="13652500" y="16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148800</xdr:rowOff>
    </xdr:from>
    <xdr:ext cx="534377" cy="259045"/>
    <xdr:sp macro="" textlink="">
      <xdr:nvSpPr>
        <xdr:cNvPr id="696" name="テキスト ボックス 695"/>
        <xdr:cNvSpPr txBox="1"/>
      </xdr:nvSpPr>
      <xdr:spPr>
        <a:xfrm>
          <a:off x="13436111" y="16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33927</xdr:rowOff>
    </xdr:from>
    <xdr:to>
      <xdr:col>67</xdr:col>
      <xdr:colOff>101600</xdr:colOff>
      <xdr:row>97</xdr:row>
      <xdr:rowOff>135527</xdr:rowOff>
    </xdr:to>
    <xdr:sp macro="" textlink="">
      <xdr:nvSpPr>
        <xdr:cNvPr id="697" name="フローチャート: 判断 696"/>
        <xdr:cNvSpPr/>
      </xdr:nvSpPr>
      <xdr:spPr>
        <a:xfrm>
          <a:off x="12763500" y="1666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126654</xdr:rowOff>
    </xdr:from>
    <xdr:ext cx="534377" cy="259045"/>
    <xdr:sp macro="" textlink="">
      <xdr:nvSpPr>
        <xdr:cNvPr id="698" name="テキスト ボックス 697"/>
        <xdr:cNvSpPr txBox="1"/>
      </xdr:nvSpPr>
      <xdr:spPr>
        <a:xfrm>
          <a:off x="12547111" y="1675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41221</xdr:rowOff>
    </xdr:from>
    <xdr:to>
      <xdr:col>85</xdr:col>
      <xdr:colOff>177800</xdr:colOff>
      <xdr:row>98</xdr:row>
      <xdr:rowOff>142821</xdr:rowOff>
    </xdr:to>
    <xdr:sp macro="" textlink="">
      <xdr:nvSpPr>
        <xdr:cNvPr id="704" name="楕円 703"/>
        <xdr:cNvSpPr/>
      </xdr:nvSpPr>
      <xdr:spPr>
        <a:xfrm>
          <a:off x="16268700" y="168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127598</xdr:rowOff>
    </xdr:from>
    <xdr:ext cx="534377" cy="259045"/>
    <xdr:sp macro="" textlink="">
      <xdr:nvSpPr>
        <xdr:cNvPr id="705" name="積立金該当値テキスト"/>
        <xdr:cNvSpPr txBox="1"/>
      </xdr:nvSpPr>
      <xdr:spPr>
        <a:xfrm>
          <a:off x="16370300" y="1675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9271</xdr:rowOff>
    </xdr:from>
    <xdr:to>
      <xdr:col>81</xdr:col>
      <xdr:colOff>101600</xdr:colOff>
      <xdr:row>98</xdr:row>
      <xdr:rowOff>110871</xdr:rowOff>
    </xdr:to>
    <xdr:sp macro="" textlink="">
      <xdr:nvSpPr>
        <xdr:cNvPr id="706" name="楕円 705"/>
        <xdr:cNvSpPr/>
      </xdr:nvSpPr>
      <xdr:spPr>
        <a:xfrm>
          <a:off x="15430500" y="168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101998</xdr:rowOff>
    </xdr:from>
    <xdr:ext cx="534377" cy="259045"/>
    <xdr:sp macro="" textlink="">
      <xdr:nvSpPr>
        <xdr:cNvPr id="707" name="テキスト ボックス 706"/>
        <xdr:cNvSpPr txBox="1"/>
      </xdr:nvSpPr>
      <xdr:spPr>
        <a:xfrm>
          <a:off x="15214111" y="1690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82141</xdr:rowOff>
    </xdr:from>
    <xdr:to>
      <xdr:col>76</xdr:col>
      <xdr:colOff>165100</xdr:colOff>
      <xdr:row>99</xdr:row>
      <xdr:rowOff>12291</xdr:rowOff>
    </xdr:to>
    <xdr:sp macro="" textlink="">
      <xdr:nvSpPr>
        <xdr:cNvPr id="708" name="楕円 707"/>
        <xdr:cNvSpPr/>
      </xdr:nvSpPr>
      <xdr:spPr>
        <a:xfrm>
          <a:off x="14541500" y="168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3418</xdr:rowOff>
    </xdr:from>
    <xdr:ext cx="534377" cy="259045"/>
    <xdr:sp macro="" textlink="">
      <xdr:nvSpPr>
        <xdr:cNvPr id="709" name="テキスト ボックス 708"/>
        <xdr:cNvSpPr txBox="1"/>
      </xdr:nvSpPr>
      <xdr:spPr>
        <a:xfrm>
          <a:off x="14325111" y="1697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109147</xdr:rowOff>
    </xdr:from>
    <xdr:to>
      <xdr:col>72</xdr:col>
      <xdr:colOff>38100</xdr:colOff>
      <xdr:row>99</xdr:row>
      <xdr:rowOff>39297</xdr:rowOff>
    </xdr:to>
    <xdr:sp macro="" textlink="">
      <xdr:nvSpPr>
        <xdr:cNvPr id="710" name="楕円 709"/>
        <xdr:cNvSpPr/>
      </xdr:nvSpPr>
      <xdr:spPr>
        <a:xfrm>
          <a:off x="13652500" y="1691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30424</xdr:rowOff>
    </xdr:from>
    <xdr:ext cx="534377" cy="259045"/>
    <xdr:sp macro="" textlink="">
      <xdr:nvSpPr>
        <xdr:cNvPr id="711" name="テキスト ボックス 710"/>
        <xdr:cNvSpPr txBox="1"/>
      </xdr:nvSpPr>
      <xdr:spPr>
        <a:xfrm>
          <a:off x="13436111" y="1700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165143</xdr:rowOff>
    </xdr:from>
    <xdr:to>
      <xdr:col>67</xdr:col>
      <xdr:colOff>101600</xdr:colOff>
      <xdr:row>97</xdr:row>
      <xdr:rowOff>95293</xdr:rowOff>
    </xdr:to>
    <xdr:sp macro="" textlink="">
      <xdr:nvSpPr>
        <xdr:cNvPr id="712" name="楕円 711"/>
        <xdr:cNvSpPr/>
      </xdr:nvSpPr>
      <xdr:spPr>
        <a:xfrm>
          <a:off x="12763500" y="1662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111820</xdr:rowOff>
    </xdr:from>
    <xdr:ext cx="534377" cy="259045"/>
    <xdr:sp macro="" textlink="">
      <xdr:nvSpPr>
        <xdr:cNvPr id="713" name="テキスト ボックス 712"/>
        <xdr:cNvSpPr txBox="1"/>
      </xdr:nvSpPr>
      <xdr:spPr>
        <a:xfrm>
          <a:off x="12547111" y="1639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92837</xdr:rowOff>
    </xdr:from>
    <xdr:to>
      <xdr:col>116</xdr:col>
      <xdr:colOff>62864</xdr:colOff>
      <xdr:row>39</xdr:row>
      <xdr:rowOff>44450</xdr:rowOff>
    </xdr:to>
    <xdr:cxnSp macro="">
      <xdr:nvCxnSpPr>
        <xdr:cNvPr id="737" name="直線コネクタ 736"/>
        <xdr:cNvCxnSpPr/>
      </xdr:nvCxnSpPr>
      <xdr:spPr>
        <a:xfrm flipV="1">
          <a:off x="22159595" y="5407787"/>
          <a:ext cx="1269" cy="132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39514</xdr:rowOff>
    </xdr:from>
    <xdr:ext cx="534377" cy="259045"/>
    <xdr:sp macro="" textlink="">
      <xdr:nvSpPr>
        <xdr:cNvPr id="740" name="投資及び出資金最大値テキスト"/>
        <xdr:cNvSpPr txBox="1"/>
      </xdr:nvSpPr>
      <xdr:spPr>
        <a:xfrm>
          <a:off x="22212300" y="518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92837</xdr:rowOff>
    </xdr:from>
    <xdr:to>
      <xdr:col>116</xdr:col>
      <xdr:colOff>152400</xdr:colOff>
      <xdr:row>31</xdr:row>
      <xdr:rowOff>92837</xdr:rowOff>
    </xdr:to>
    <xdr:cxnSp macro="">
      <xdr:nvCxnSpPr>
        <xdr:cNvPr id="741" name="直線コネクタ 740"/>
        <xdr:cNvCxnSpPr/>
      </xdr:nvCxnSpPr>
      <xdr:spPr>
        <a:xfrm>
          <a:off x="22072600" y="540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63957</xdr:rowOff>
    </xdr:from>
    <xdr:to>
      <xdr:col>116</xdr:col>
      <xdr:colOff>63500</xdr:colOff>
      <xdr:row>33</xdr:row>
      <xdr:rowOff>111811</xdr:rowOff>
    </xdr:to>
    <xdr:cxnSp macro="">
      <xdr:nvCxnSpPr>
        <xdr:cNvPr id="742" name="直線コネクタ 741"/>
        <xdr:cNvCxnSpPr/>
      </xdr:nvCxnSpPr>
      <xdr:spPr>
        <a:xfrm>
          <a:off x="21323300" y="5721807"/>
          <a:ext cx="8382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146804</xdr:rowOff>
    </xdr:from>
    <xdr:ext cx="469744" cy="259045"/>
    <xdr:sp macro="" textlink="">
      <xdr:nvSpPr>
        <xdr:cNvPr id="743" name="投資及び出資金平均値テキスト"/>
        <xdr:cNvSpPr txBox="1"/>
      </xdr:nvSpPr>
      <xdr:spPr>
        <a:xfrm>
          <a:off x="22212300" y="6319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168377</xdr:rowOff>
    </xdr:from>
    <xdr:to>
      <xdr:col>116</xdr:col>
      <xdr:colOff>114300</xdr:colOff>
      <xdr:row>37</xdr:row>
      <xdr:rowOff>98527</xdr:rowOff>
    </xdr:to>
    <xdr:sp macro="" textlink="">
      <xdr:nvSpPr>
        <xdr:cNvPr id="744" name="フローチャート: 判断 743"/>
        <xdr:cNvSpPr/>
      </xdr:nvSpPr>
      <xdr:spPr>
        <a:xfrm>
          <a:off x="221107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63957</xdr:rowOff>
    </xdr:from>
    <xdr:to>
      <xdr:col>111</xdr:col>
      <xdr:colOff>177800</xdr:colOff>
      <xdr:row>33</xdr:row>
      <xdr:rowOff>65100</xdr:rowOff>
    </xdr:to>
    <xdr:cxnSp macro="">
      <xdr:nvCxnSpPr>
        <xdr:cNvPr id="745" name="直線コネクタ 744"/>
        <xdr:cNvCxnSpPr/>
      </xdr:nvCxnSpPr>
      <xdr:spPr>
        <a:xfrm flipV="1">
          <a:off x="20434300" y="572180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157404</xdr:rowOff>
    </xdr:from>
    <xdr:to>
      <xdr:col>112</xdr:col>
      <xdr:colOff>38100</xdr:colOff>
      <xdr:row>37</xdr:row>
      <xdr:rowOff>87554</xdr:rowOff>
    </xdr:to>
    <xdr:sp macro="" textlink="">
      <xdr:nvSpPr>
        <xdr:cNvPr id="746" name="フローチャート: 判断 745"/>
        <xdr:cNvSpPr/>
      </xdr:nvSpPr>
      <xdr:spPr>
        <a:xfrm>
          <a:off x="21272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78681</xdr:rowOff>
    </xdr:from>
    <xdr:ext cx="469744" cy="259045"/>
    <xdr:sp macro="" textlink="">
      <xdr:nvSpPr>
        <xdr:cNvPr id="747" name="テキスト ボックス 746"/>
        <xdr:cNvSpPr txBox="1"/>
      </xdr:nvSpPr>
      <xdr:spPr>
        <a:xfrm>
          <a:off x="21088428" y="642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65100</xdr:rowOff>
    </xdr:from>
    <xdr:to>
      <xdr:col>107</xdr:col>
      <xdr:colOff>50800</xdr:colOff>
      <xdr:row>33</xdr:row>
      <xdr:rowOff>70206</xdr:rowOff>
    </xdr:to>
    <xdr:cxnSp macro="">
      <xdr:nvCxnSpPr>
        <xdr:cNvPr id="748" name="直線コネクタ 747"/>
        <xdr:cNvCxnSpPr/>
      </xdr:nvCxnSpPr>
      <xdr:spPr>
        <a:xfrm flipV="1">
          <a:off x="19545300" y="5722950"/>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71679</xdr:rowOff>
    </xdr:from>
    <xdr:to>
      <xdr:col>107</xdr:col>
      <xdr:colOff>101600</xdr:colOff>
      <xdr:row>38</xdr:row>
      <xdr:rowOff>1829</xdr:rowOff>
    </xdr:to>
    <xdr:sp macro="" textlink="">
      <xdr:nvSpPr>
        <xdr:cNvPr id="749" name="フローチャート: 判断 748"/>
        <xdr:cNvSpPr/>
      </xdr:nvSpPr>
      <xdr:spPr>
        <a:xfrm>
          <a:off x="20383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164406</xdr:rowOff>
    </xdr:from>
    <xdr:ext cx="469744" cy="259045"/>
    <xdr:sp macro="" textlink="">
      <xdr:nvSpPr>
        <xdr:cNvPr id="750" name="テキスト ボックス 749"/>
        <xdr:cNvSpPr txBox="1"/>
      </xdr:nvSpPr>
      <xdr:spPr>
        <a:xfrm>
          <a:off x="20199428" y="65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70206</xdr:rowOff>
    </xdr:from>
    <xdr:to>
      <xdr:col>102</xdr:col>
      <xdr:colOff>114300</xdr:colOff>
      <xdr:row>35</xdr:row>
      <xdr:rowOff>117983</xdr:rowOff>
    </xdr:to>
    <xdr:cxnSp macro="">
      <xdr:nvCxnSpPr>
        <xdr:cNvPr id="751" name="直線コネクタ 750"/>
        <xdr:cNvCxnSpPr/>
      </xdr:nvCxnSpPr>
      <xdr:spPr>
        <a:xfrm flipV="1">
          <a:off x="18656300" y="5728056"/>
          <a:ext cx="889000" cy="39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113741</xdr:rowOff>
    </xdr:from>
    <xdr:to>
      <xdr:col>102</xdr:col>
      <xdr:colOff>165100</xdr:colOff>
      <xdr:row>38</xdr:row>
      <xdr:rowOff>43891</xdr:rowOff>
    </xdr:to>
    <xdr:sp macro="" textlink="">
      <xdr:nvSpPr>
        <xdr:cNvPr id="752" name="フローチャート: 判断 751"/>
        <xdr:cNvSpPr/>
      </xdr:nvSpPr>
      <xdr:spPr>
        <a:xfrm>
          <a:off x="19494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35018</xdr:rowOff>
    </xdr:from>
    <xdr:ext cx="469744" cy="259045"/>
    <xdr:sp macro="" textlink="">
      <xdr:nvSpPr>
        <xdr:cNvPr id="753" name="テキスト ボックス 752"/>
        <xdr:cNvSpPr txBox="1"/>
      </xdr:nvSpPr>
      <xdr:spPr>
        <a:xfrm>
          <a:off x="19310428" y="655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163652</xdr:rowOff>
    </xdr:from>
    <xdr:to>
      <xdr:col>98</xdr:col>
      <xdr:colOff>38100</xdr:colOff>
      <xdr:row>38</xdr:row>
      <xdr:rowOff>93802</xdr:rowOff>
    </xdr:to>
    <xdr:sp macro="" textlink="">
      <xdr:nvSpPr>
        <xdr:cNvPr id="754" name="フローチャート: 判断 753"/>
        <xdr:cNvSpPr/>
      </xdr:nvSpPr>
      <xdr:spPr>
        <a:xfrm>
          <a:off x="18605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84929</xdr:rowOff>
    </xdr:from>
    <xdr:ext cx="469744" cy="259045"/>
    <xdr:sp macro="" textlink="">
      <xdr:nvSpPr>
        <xdr:cNvPr id="755" name="テキスト ボックス 754"/>
        <xdr:cNvSpPr txBox="1"/>
      </xdr:nvSpPr>
      <xdr:spPr>
        <a:xfrm>
          <a:off x="18421428" y="660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61011</xdr:rowOff>
    </xdr:from>
    <xdr:to>
      <xdr:col>116</xdr:col>
      <xdr:colOff>114300</xdr:colOff>
      <xdr:row>33</xdr:row>
      <xdr:rowOff>162611</xdr:rowOff>
    </xdr:to>
    <xdr:sp macro="" textlink="">
      <xdr:nvSpPr>
        <xdr:cNvPr id="761" name="楕円 760"/>
        <xdr:cNvSpPr/>
      </xdr:nvSpPr>
      <xdr:spPr>
        <a:xfrm>
          <a:off x="22110700" y="571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83888</xdr:rowOff>
    </xdr:from>
    <xdr:ext cx="534377" cy="259045"/>
    <xdr:sp macro="" textlink="">
      <xdr:nvSpPr>
        <xdr:cNvPr id="762" name="投資及び出資金該当値テキスト"/>
        <xdr:cNvSpPr txBox="1"/>
      </xdr:nvSpPr>
      <xdr:spPr>
        <a:xfrm>
          <a:off x="22212300" y="557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13157</xdr:rowOff>
    </xdr:from>
    <xdr:to>
      <xdr:col>112</xdr:col>
      <xdr:colOff>38100</xdr:colOff>
      <xdr:row>33</xdr:row>
      <xdr:rowOff>114757</xdr:rowOff>
    </xdr:to>
    <xdr:sp macro="" textlink="">
      <xdr:nvSpPr>
        <xdr:cNvPr id="763" name="楕円 762"/>
        <xdr:cNvSpPr/>
      </xdr:nvSpPr>
      <xdr:spPr>
        <a:xfrm>
          <a:off x="21272500" y="567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131284</xdr:rowOff>
    </xdr:from>
    <xdr:ext cx="534377" cy="259045"/>
    <xdr:sp macro="" textlink="">
      <xdr:nvSpPr>
        <xdr:cNvPr id="764" name="テキスト ボックス 763"/>
        <xdr:cNvSpPr txBox="1"/>
      </xdr:nvSpPr>
      <xdr:spPr>
        <a:xfrm>
          <a:off x="21056111" y="54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14300</xdr:rowOff>
    </xdr:from>
    <xdr:to>
      <xdr:col>107</xdr:col>
      <xdr:colOff>101600</xdr:colOff>
      <xdr:row>33</xdr:row>
      <xdr:rowOff>115900</xdr:rowOff>
    </xdr:to>
    <xdr:sp macro="" textlink="">
      <xdr:nvSpPr>
        <xdr:cNvPr id="765" name="楕円 764"/>
        <xdr:cNvSpPr/>
      </xdr:nvSpPr>
      <xdr:spPr>
        <a:xfrm>
          <a:off x="20383500" y="56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132427</xdr:rowOff>
    </xdr:from>
    <xdr:ext cx="534377" cy="259045"/>
    <xdr:sp macro="" textlink="">
      <xdr:nvSpPr>
        <xdr:cNvPr id="766" name="テキスト ボックス 765"/>
        <xdr:cNvSpPr txBox="1"/>
      </xdr:nvSpPr>
      <xdr:spPr>
        <a:xfrm>
          <a:off x="20167111" y="544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19406</xdr:rowOff>
    </xdr:from>
    <xdr:to>
      <xdr:col>102</xdr:col>
      <xdr:colOff>165100</xdr:colOff>
      <xdr:row>33</xdr:row>
      <xdr:rowOff>121006</xdr:rowOff>
    </xdr:to>
    <xdr:sp macro="" textlink="">
      <xdr:nvSpPr>
        <xdr:cNvPr id="767" name="楕円 766"/>
        <xdr:cNvSpPr/>
      </xdr:nvSpPr>
      <xdr:spPr>
        <a:xfrm>
          <a:off x="19494500" y="56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137533</xdr:rowOff>
    </xdr:from>
    <xdr:ext cx="534377" cy="259045"/>
    <xdr:sp macro="" textlink="">
      <xdr:nvSpPr>
        <xdr:cNvPr id="768" name="テキスト ボックス 767"/>
        <xdr:cNvSpPr txBox="1"/>
      </xdr:nvSpPr>
      <xdr:spPr>
        <a:xfrm>
          <a:off x="19278111" y="545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67183</xdr:rowOff>
    </xdr:from>
    <xdr:to>
      <xdr:col>98</xdr:col>
      <xdr:colOff>38100</xdr:colOff>
      <xdr:row>35</xdr:row>
      <xdr:rowOff>168783</xdr:rowOff>
    </xdr:to>
    <xdr:sp macro="" textlink="">
      <xdr:nvSpPr>
        <xdr:cNvPr id="769" name="楕円 768"/>
        <xdr:cNvSpPr/>
      </xdr:nvSpPr>
      <xdr:spPr>
        <a:xfrm>
          <a:off x="18605500" y="60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13860</xdr:rowOff>
    </xdr:from>
    <xdr:ext cx="469744" cy="259045"/>
    <xdr:sp macro="" textlink="">
      <xdr:nvSpPr>
        <xdr:cNvPr id="770" name="テキスト ボックス 769"/>
        <xdr:cNvSpPr txBox="1"/>
      </xdr:nvSpPr>
      <xdr:spPr>
        <a:xfrm>
          <a:off x="18421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83007</xdr:rowOff>
    </xdr:from>
    <xdr:to>
      <xdr:col>116</xdr:col>
      <xdr:colOff>62864</xdr:colOff>
      <xdr:row>59</xdr:row>
      <xdr:rowOff>44450</xdr:rowOff>
    </xdr:to>
    <xdr:cxnSp macro="">
      <xdr:nvCxnSpPr>
        <xdr:cNvPr id="794" name="直線コネクタ 793"/>
        <xdr:cNvCxnSpPr/>
      </xdr:nvCxnSpPr>
      <xdr:spPr>
        <a:xfrm flipV="1">
          <a:off x="22159595" y="8826957"/>
          <a:ext cx="1269" cy="1333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29684</xdr:rowOff>
    </xdr:from>
    <xdr:ext cx="534377" cy="259045"/>
    <xdr:sp macro="" textlink="">
      <xdr:nvSpPr>
        <xdr:cNvPr id="797" name="貸付金最大値テキスト"/>
        <xdr:cNvSpPr txBox="1"/>
      </xdr:nvSpPr>
      <xdr:spPr>
        <a:xfrm>
          <a:off x="22212300" y="860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83007</xdr:rowOff>
    </xdr:from>
    <xdr:to>
      <xdr:col>116</xdr:col>
      <xdr:colOff>152400</xdr:colOff>
      <xdr:row>51</xdr:row>
      <xdr:rowOff>83007</xdr:rowOff>
    </xdr:to>
    <xdr:cxnSp macro="">
      <xdr:nvCxnSpPr>
        <xdr:cNvPr id="798" name="直線コネクタ 797"/>
        <xdr:cNvCxnSpPr/>
      </xdr:nvCxnSpPr>
      <xdr:spPr>
        <a:xfrm>
          <a:off x="22072600" y="88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9627</xdr:rowOff>
    </xdr:from>
    <xdr:to>
      <xdr:col>116</xdr:col>
      <xdr:colOff>63500</xdr:colOff>
      <xdr:row>59</xdr:row>
      <xdr:rowOff>11075</xdr:rowOff>
    </xdr:to>
    <xdr:cxnSp macro="">
      <xdr:nvCxnSpPr>
        <xdr:cNvPr id="799" name="直線コネクタ 798"/>
        <xdr:cNvCxnSpPr/>
      </xdr:nvCxnSpPr>
      <xdr:spPr>
        <a:xfrm>
          <a:off x="21323300" y="10125177"/>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77716</xdr:rowOff>
    </xdr:from>
    <xdr:ext cx="469744" cy="259045"/>
    <xdr:sp macro="" textlink="">
      <xdr:nvSpPr>
        <xdr:cNvPr id="800" name="貸付金平均値テキスト"/>
        <xdr:cNvSpPr txBox="1"/>
      </xdr:nvSpPr>
      <xdr:spPr>
        <a:xfrm>
          <a:off x="22212300" y="9678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54839</xdr:rowOff>
    </xdr:from>
    <xdr:to>
      <xdr:col>116</xdr:col>
      <xdr:colOff>114300</xdr:colOff>
      <xdr:row>57</xdr:row>
      <xdr:rowOff>156439</xdr:rowOff>
    </xdr:to>
    <xdr:sp macro="" textlink="">
      <xdr:nvSpPr>
        <xdr:cNvPr id="801" name="フローチャート: 判断 800"/>
        <xdr:cNvSpPr/>
      </xdr:nvSpPr>
      <xdr:spPr>
        <a:xfrm>
          <a:off x="221107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143358</xdr:rowOff>
    </xdr:from>
    <xdr:to>
      <xdr:col>111</xdr:col>
      <xdr:colOff>177800</xdr:colOff>
      <xdr:row>59</xdr:row>
      <xdr:rowOff>9627</xdr:rowOff>
    </xdr:to>
    <xdr:cxnSp macro="">
      <xdr:nvCxnSpPr>
        <xdr:cNvPr id="802" name="直線コネクタ 801"/>
        <xdr:cNvCxnSpPr/>
      </xdr:nvCxnSpPr>
      <xdr:spPr>
        <a:xfrm>
          <a:off x="20434300" y="1008745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93091</xdr:rowOff>
    </xdr:from>
    <xdr:to>
      <xdr:col>112</xdr:col>
      <xdr:colOff>38100</xdr:colOff>
      <xdr:row>58</xdr:row>
      <xdr:rowOff>23241</xdr:rowOff>
    </xdr:to>
    <xdr:sp macro="" textlink="">
      <xdr:nvSpPr>
        <xdr:cNvPr id="803" name="フローチャート: 判断 802"/>
        <xdr:cNvSpPr/>
      </xdr:nvSpPr>
      <xdr:spPr>
        <a:xfrm>
          <a:off x="21272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39768</xdr:rowOff>
    </xdr:from>
    <xdr:ext cx="469744" cy="259045"/>
    <xdr:sp macro="" textlink="">
      <xdr:nvSpPr>
        <xdr:cNvPr id="804" name="テキスト ボックス 803"/>
        <xdr:cNvSpPr txBox="1"/>
      </xdr:nvSpPr>
      <xdr:spPr>
        <a:xfrm>
          <a:off x="21088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143358</xdr:rowOff>
    </xdr:from>
    <xdr:to>
      <xdr:col>107</xdr:col>
      <xdr:colOff>50800</xdr:colOff>
      <xdr:row>58</xdr:row>
      <xdr:rowOff>170866</xdr:rowOff>
    </xdr:to>
    <xdr:cxnSp macro="">
      <xdr:nvCxnSpPr>
        <xdr:cNvPr id="805" name="直線コネクタ 804"/>
        <xdr:cNvCxnSpPr/>
      </xdr:nvCxnSpPr>
      <xdr:spPr>
        <a:xfrm flipV="1">
          <a:off x="19545300" y="10087458"/>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141554</xdr:rowOff>
    </xdr:from>
    <xdr:to>
      <xdr:col>107</xdr:col>
      <xdr:colOff>101600</xdr:colOff>
      <xdr:row>58</xdr:row>
      <xdr:rowOff>71704</xdr:rowOff>
    </xdr:to>
    <xdr:sp macro="" textlink="">
      <xdr:nvSpPr>
        <xdr:cNvPr id="806" name="フローチャート: 判断 805"/>
        <xdr:cNvSpPr/>
      </xdr:nvSpPr>
      <xdr:spPr>
        <a:xfrm>
          <a:off x="20383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88231</xdr:rowOff>
    </xdr:from>
    <xdr:ext cx="469744" cy="259045"/>
    <xdr:sp macro="" textlink="">
      <xdr:nvSpPr>
        <xdr:cNvPr id="807" name="テキスト ボックス 806"/>
        <xdr:cNvSpPr txBox="1"/>
      </xdr:nvSpPr>
      <xdr:spPr>
        <a:xfrm>
          <a:off x="20199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169113</xdr:rowOff>
    </xdr:from>
    <xdr:to>
      <xdr:col>102</xdr:col>
      <xdr:colOff>114300</xdr:colOff>
      <xdr:row>58</xdr:row>
      <xdr:rowOff>170866</xdr:rowOff>
    </xdr:to>
    <xdr:cxnSp macro="">
      <xdr:nvCxnSpPr>
        <xdr:cNvPr id="808" name="直線コネクタ 807"/>
        <xdr:cNvCxnSpPr/>
      </xdr:nvCxnSpPr>
      <xdr:spPr>
        <a:xfrm>
          <a:off x="18656300" y="10113213"/>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84100</xdr:rowOff>
    </xdr:from>
    <xdr:to>
      <xdr:col>102</xdr:col>
      <xdr:colOff>165100</xdr:colOff>
      <xdr:row>58</xdr:row>
      <xdr:rowOff>14250</xdr:rowOff>
    </xdr:to>
    <xdr:sp macro="" textlink="">
      <xdr:nvSpPr>
        <xdr:cNvPr id="809" name="フローチャート: 判断 808"/>
        <xdr:cNvSpPr/>
      </xdr:nvSpPr>
      <xdr:spPr>
        <a:xfrm>
          <a:off x="19494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30777</xdr:rowOff>
    </xdr:from>
    <xdr:ext cx="469744" cy="259045"/>
    <xdr:sp macro="" textlink="">
      <xdr:nvSpPr>
        <xdr:cNvPr id="810" name="テキスト ボックス 809"/>
        <xdr:cNvSpPr txBox="1"/>
      </xdr:nvSpPr>
      <xdr:spPr>
        <a:xfrm>
          <a:off x="19310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50191</xdr:rowOff>
    </xdr:from>
    <xdr:to>
      <xdr:col>98</xdr:col>
      <xdr:colOff>38100</xdr:colOff>
      <xdr:row>57</xdr:row>
      <xdr:rowOff>151791</xdr:rowOff>
    </xdr:to>
    <xdr:sp macro="" textlink="">
      <xdr:nvSpPr>
        <xdr:cNvPr id="811" name="フローチャート: 判断 810"/>
        <xdr:cNvSpPr/>
      </xdr:nvSpPr>
      <xdr:spPr>
        <a:xfrm>
          <a:off x="18605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168318</xdr:rowOff>
    </xdr:from>
    <xdr:ext cx="469744" cy="259045"/>
    <xdr:sp macro="" textlink="">
      <xdr:nvSpPr>
        <xdr:cNvPr id="812" name="テキスト ボックス 811"/>
        <xdr:cNvSpPr txBox="1"/>
      </xdr:nvSpPr>
      <xdr:spPr>
        <a:xfrm>
          <a:off x="18421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131725</xdr:rowOff>
    </xdr:from>
    <xdr:to>
      <xdr:col>116</xdr:col>
      <xdr:colOff>114300</xdr:colOff>
      <xdr:row>59</xdr:row>
      <xdr:rowOff>61875</xdr:rowOff>
    </xdr:to>
    <xdr:sp macro="" textlink="">
      <xdr:nvSpPr>
        <xdr:cNvPr id="818" name="楕円 817"/>
        <xdr:cNvSpPr/>
      </xdr:nvSpPr>
      <xdr:spPr>
        <a:xfrm>
          <a:off x="22110700" y="100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46652</xdr:rowOff>
    </xdr:from>
    <xdr:ext cx="378565" cy="259045"/>
    <xdr:sp macro="" textlink="">
      <xdr:nvSpPr>
        <xdr:cNvPr id="819" name="貸付金該当値テキスト"/>
        <xdr:cNvSpPr txBox="1"/>
      </xdr:nvSpPr>
      <xdr:spPr>
        <a:xfrm>
          <a:off x="22212300" y="9990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130277</xdr:rowOff>
    </xdr:from>
    <xdr:to>
      <xdr:col>112</xdr:col>
      <xdr:colOff>38100</xdr:colOff>
      <xdr:row>59</xdr:row>
      <xdr:rowOff>60427</xdr:rowOff>
    </xdr:to>
    <xdr:sp macro="" textlink="">
      <xdr:nvSpPr>
        <xdr:cNvPr id="820" name="楕円 819"/>
        <xdr:cNvSpPr/>
      </xdr:nvSpPr>
      <xdr:spPr>
        <a:xfrm>
          <a:off x="212725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51554</xdr:rowOff>
    </xdr:from>
    <xdr:ext cx="378565" cy="259045"/>
    <xdr:sp macro="" textlink="">
      <xdr:nvSpPr>
        <xdr:cNvPr id="821" name="テキスト ボックス 820"/>
        <xdr:cNvSpPr txBox="1"/>
      </xdr:nvSpPr>
      <xdr:spPr>
        <a:xfrm>
          <a:off x="21134017" y="10167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92558</xdr:rowOff>
    </xdr:from>
    <xdr:to>
      <xdr:col>107</xdr:col>
      <xdr:colOff>101600</xdr:colOff>
      <xdr:row>59</xdr:row>
      <xdr:rowOff>22708</xdr:rowOff>
    </xdr:to>
    <xdr:sp macro="" textlink="">
      <xdr:nvSpPr>
        <xdr:cNvPr id="822" name="楕円 821"/>
        <xdr:cNvSpPr/>
      </xdr:nvSpPr>
      <xdr:spPr>
        <a:xfrm>
          <a:off x="20383500" y="1003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13835</xdr:rowOff>
    </xdr:from>
    <xdr:ext cx="378565" cy="259045"/>
    <xdr:sp macro="" textlink="">
      <xdr:nvSpPr>
        <xdr:cNvPr id="823" name="テキスト ボックス 822"/>
        <xdr:cNvSpPr txBox="1"/>
      </xdr:nvSpPr>
      <xdr:spPr>
        <a:xfrm>
          <a:off x="20245017" y="1012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120066</xdr:rowOff>
    </xdr:from>
    <xdr:to>
      <xdr:col>102</xdr:col>
      <xdr:colOff>165100</xdr:colOff>
      <xdr:row>59</xdr:row>
      <xdr:rowOff>50216</xdr:rowOff>
    </xdr:to>
    <xdr:sp macro="" textlink="">
      <xdr:nvSpPr>
        <xdr:cNvPr id="824" name="楕円 823"/>
        <xdr:cNvSpPr/>
      </xdr:nvSpPr>
      <xdr:spPr>
        <a:xfrm>
          <a:off x="19494500" y="100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41343</xdr:rowOff>
    </xdr:from>
    <xdr:ext cx="378565" cy="259045"/>
    <xdr:sp macro="" textlink="">
      <xdr:nvSpPr>
        <xdr:cNvPr id="825" name="テキスト ボックス 824"/>
        <xdr:cNvSpPr txBox="1"/>
      </xdr:nvSpPr>
      <xdr:spPr>
        <a:xfrm>
          <a:off x="19356017" y="1015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118313</xdr:rowOff>
    </xdr:from>
    <xdr:to>
      <xdr:col>98</xdr:col>
      <xdr:colOff>38100</xdr:colOff>
      <xdr:row>59</xdr:row>
      <xdr:rowOff>48463</xdr:rowOff>
    </xdr:to>
    <xdr:sp macro="" textlink="">
      <xdr:nvSpPr>
        <xdr:cNvPr id="826" name="楕円 825"/>
        <xdr:cNvSpPr/>
      </xdr:nvSpPr>
      <xdr:spPr>
        <a:xfrm>
          <a:off x="18605500" y="100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39590</xdr:rowOff>
    </xdr:from>
    <xdr:ext cx="378565" cy="259045"/>
    <xdr:sp macro="" textlink="">
      <xdr:nvSpPr>
        <xdr:cNvPr id="827" name="テキスト ボックス 826"/>
        <xdr:cNvSpPr txBox="1"/>
      </xdr:nvSpPr>
      <xdr:spPr>
        <a:xfrm>
          <a:off x="18467017"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118821</xdr:rowOff>
    </xdr:from>
    <xdr:to>
      <xdr:col>116</xdr:col>
      <xdr:colOff>62864</xdr:colOff>
      <xdr:row>78</xdr:row>
      <xdr:rowOff>13818</xdr:rowOff>
    </xdr:to>
    <xdr:cxnSp macro="">
      <xdr:nvCxnSpPr>
        <xdr:cNvPr id="852" name="直線コネクタ 851"/>
        <xdr:cNvCxnSpPr/>
      </xdr:nvCxnSpPr>
      <xdr:spPr>
        <a:xfrm flipV="1">
          <a:off x="22159595" y="12291771"/>
          <a:ext cx="1269" cy="10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17645</xdr:rowOff>
    </xdr:from>
    <xdr:ext cx="534377" cy="259045"/>
    <xdr:sp macro="" textlink="">
      <xdr:nvSpPr>
        <xdr:cNvPr id="853" name="繰出金最小値テキスト"/>
        <xdr:cNvSpPr txBox="1"/>
      </xdr:nvSpPr>
      <xdr:spPr>
        <a:xfrm>
          <a:off x="22212300" y="13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13818</xdr:rowOff>
    </xdr:from>
    <xdr:to>
      <xdr:col>116</xdr:col>
      <xdr:colOff>152400</xdr:colOff>
      <xdr:row>78</xdr:row>
      <xdr:rowOff>13818</xdr:rowOff>
    </xdr:to>
    <xdr:cxnSp macro="">
      <xdr:nvCxnSpPr>
        <xdr:cNvPr id="854" name="直線コネクタ 853"/>
        <xdr:cNvCxnSpPr/>
      </xdr:nvCxnSpPr>
      <xdr:spPr>
        <a:xfrm>
          <a:off x="22072600" y="1338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65498</xdr:rowOff>
    </xdr:from>
    <xdr:ext cx="534377" cy="259045"/>
    <xdr:sp macro="" textlink="">
      <xdr:nvSpPr>
        <xdr:cNvPr id="855" name="繰出金最大値テキスト"/>
        <xdr:cNvSpPr txBox="1"/>
      </xdr:nvSpPr>
      <xdr:spPr>
        <a:xfrm>
          <a:off x="22212300" y="120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118821</xdr:rowOff>
    </xdr:from>
    <xdr:to>
      <xdr:col>116</xdr:col>
      <xdr:colOff>152400</xdr:colOff>
      <xdr:row>71</xdr:row>
      <xdr:rowOff>118821</xdr:rowOff>
    </xdr:to>
    <xdr:cxnSp macro="">
      <xdr:nvCxnSpPr>
        <xdr:cNvPr id="856" name="直線コネクタ 855"/>
        <xdr:cNvCxnSpPr/>
      </xdr:nvCxnSpPr>
      <xdr:spPr>
        <a:xfrm>
          <a:off x="22072600" y="1229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142062</xdr:rowOff>
    </xdr:from>
    <xdr:to>
      <xdr:col>116</xdr:col>
      <xdr:colOff>63500</xdr:colOff>
      <xdr:row>74</xdr:row>
      <xdr:rowOff>162103</xdr:rowOff>
    </xdr:to>
    <xdr:cxnSp macro="">
      <xdr:nvCxnSpPr>
        <xdr:cNvPr id="857" name="直線コネクタ 856"/>
        <xdr:cNvCxnSpPr/>
      </xdr:nvCxnSpPr>
      <xdr:spPr>
        <a:xfrm>
          <a:off x="21323300" y="12829362"/>
          <a:ext cx="8382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144</xdr:rowOff>
    </xdr:from>
    <xdr:ext cx="534377" cy="259045"/>
    <xdr:sp macro="" textlink="">
      <xdr:nvSpPr>
        <xdr:cNvPr id="858" name="繰出金平均値テキスト"/>
        <xdr:cNvSpPr txBox="1"/>
      </xdr:nvSpPr>
      <xdr:spPr>
        <a:xfrm>
          <a:off x="22212300" y="1251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148717</xdr:rowOff>
    </xdr:from>
    <xdr:to>
      <xdr:col>116</xdr:col>
      <xdr:colOff>114300</xdr:colOff>
      <xdr:row>74</xdr:row>
      <xdr:rowOff>78867</xdr:rowOff>
    </xdr:to>
    <xdr:sp macro="" textlink="">
      <xdr:nvSpPr>
        <xdr:cNvPr id="859" name="フローチャート: 判断 858"/>
        <xdr:cNvSpPr/>
      </xdr:nvSpPr>
      <xdr:spPr>
        <a:xfrm>
          <a:off x="221107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142062</xdr:rowOff>
    </xdr:from>
    <xdr:to>
      <xdr:col>111</xdr:col>
      <xdr:colOff>177800</xdr:colOff>
      <xdr:row>75</xdr:row>
      <xdr:rowOff>42335</xdr:rowOff>
    </xdr:to>
    <xdr:cxnSp macro="">
      <xdr:nvCxnSpPr>
        <xdr:cNvPr id="860" name="直線コネクタ 859"/>
        <xdr:cNvCxnSpPr/>
      </xdr:nvCxnSpPr>
      <xdr:spPr>
        <a:xfrm flipV="1">
          <a:off x="20434300" y="12829362"/>
          <a:ext cx="889000" cy="7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84385</xdr:rowOff>
    </xdr:from>
    <xdr:to>
      <xdr:col>112</xdr:col>
      <xdr:colOff>38100</xdr:colOff>
      <xdr:row>74</xdr:row>
      <xdr:rowOff>14535</xdr:rowOff>
    </xdr:to>
    <xdr:sp macro="" textlink="">
      <xdr:nvSpPr>
        <xdr:cNvPr id="861" name="フローチャート: 判断 860"/>
        <xdr:cNvSpPr/>
      </xdr:nvSpPr>
      <xdr:spPr>
        <a:xfrm>
          <a:off x="21272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31062</xdr:rowOff>
    </xdr:from>
    <xdr:ext cx="534377" cy="259045"/>
    <xdr:sp macro="" textlink="">
      <xdr:nvSpPr>
        <xdr:cNvPr id="862" name="テキスト ボックス 861"/>
        <xdr:cNvSpPr txBox="1"/>
      </xdr:nvSpPr>
      <xdr:spPr>
        <a:xfrm>
          <a:off x="21056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3245</xdr:rowOff>
    </xdr:from>
    <xdr:to>
      <xdr:col>107</xdr:col>
      <xdr:colOff>50800</xdr:colOff>
      <xdr:row>75</xdr:row>
      <xdr:rowOff>42335</xdr:rowOff>
    </xdr:to>
    <xdr:cxnSp macro="">
      <xdr:nvCxnSpPr>
        <xdr:cNvPr id="863" name="直線コネクタ 862"/>
        <xdr:cNvCxnSpPr/>
      </xdr:nvCxnSpPr>
      <xdr:spPr>
        <a:xfrm>
          <a:off x="19545300" y="12861995"/>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114408</xdr:rowOff>
    </xdr:from>
    <xdr:to>
      <xdr:col>107</xdr:col>
      <xdr:colOff>101600</xdr:colOff>
      <xdr:row>74</xdr:row>
      <xdr:rowOff>44558</xdr:rowOff>
    </xdr:to>
    <xdr:sp macro="" textlink="">
      <xdr:nvSpPr>
        <xdr:cNvPr id="864" name="フローチャート: 判断 863"/>
        <xdr:cNvSpPr/>
      </xdr:nvSpPr>
      <xdr:spPr>
        <a:xfrm>
          <a:off x="20383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61085</xdr:rowOff>
    </xdr:from>
    <xdr:ext cx="534377" cy="259045"/>
    <xdr:sp macro="" textlink="">
      <xdr:nvSpPr>
        <xdr:cNvPr id="865" name="テキスト ボックス 864"/>
        <xdr:cNvSpPr txBox="1"/>
      </xdr:nvSpPr>
      <xdr:spPr>
        <a:xfrm>
          <a:off x="20167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158007</xdr:rowOff>
    </xdr:from>
    <xdr:to>
      <xdr:col>102</xdr:col>
      <xdr:colOff>114300</xdr:colOff>
      <xdr:row>75</xdr:row>
      <xdr:rowOff>3245</xdr:rowOff>
    </xdr:to>
    <xdr:cxnSp macro="">
      <xdr:nvCxnSpPr>
        <xdr:cNvPr id="866" name="直線コネクタ 865"/>
        <xdr:cNvCxnSpPr/>
      </xdr:nvCxnSpPr>
      <xdr:spPr>
        <a:xfrm>
          <a:off x="18656300" y="12673857"/>
          <a:ext cx="889000" cy="18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130486</xdr:rowOff>
    </xdr:from>
    <xdr:to>
      <xdr:col>102</xdr:col>
      <xdr:colOff>165100</xdr:colOff>
      <xdr:row>74</xdr:row>
      <xdr:rowOff>60636</xdr:rowOff>
    </xdr:to>
    <xdr:sp macro="" textlink="">
      <xdr:nvSpPr>
        <xdr:cNvPr id="867" name="フローチャート: 判断 866"/>
        <xdr:cNvSpPr/>
      </xdr:nvSpPr>
      <xdr:spPr>
        <a:xfrm>
          <a:off x="19494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77163</xdr:rowOff>
    </xdr:from>
    <xdr:ext cx="534377" cy="259045"/>
    <xdr:sp macro="" textlink="">
      <xdr:nvSpPr>
        <xdr:cNvPr id="868" name="テキスト ボックス 867"/>
        <xdr:cNvSpPr txBox="1"/>
      </xdr:nvSpPr>
      <xdr:spPr>
        <a:xfrm>
          <a:off x="19278111" y="124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66040</xdr:rowOff>
    </xdr:from>
    <xdr:to>
      <xdr:col>98</xdr:col>
      <xdr:colOff>38100</xdr:colOff>
      <xdr:row>73</xdr:row>
      <xdr:rowOff>167640</xdr:rowOff>
    </xdr:to>
    <xdr:sp macro="" textlink="">
      <xdr:nvSpPr>
        <xdr:cNvPr id="869" name="フローチャート: 判断 868"/>
        <xdr:cNvSpPr/>
      </xdr:nvSpPr>
      <xdr:spPr>
        <a:xfrm>
          <a:off x="18605500" y="125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12717</xdr:rowOff>
    </xdr:from>
    <xdr:ext cx="534377" cy="259045"/>
    <xdr:sp macro="" textlink="">
      <xdr:nvSpPr>
        <xdr:cNvPr id="870" name="テキスト ボックス 869"/>
        <xdr:cNvSpPr txBox="1"/>
      </xdr:nvSpPr>
      <xdr:spPr>
        <a:xfrm>
          <a:off x="18389111" y="1235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111303</xdr:rowOff>
    </xdr:from>
    <xdr:to>
      <xdr:col>116</xdr:col>
      <xdr:colOff>114300</xdr:colOff>
      <xdr:row>75</xdr:row>
      <xdr:rowOff>41453</xdr:rowOff>
    </xdr:to>
    <xdr:sp macro="" textlink="">
      <xdr:nvSpPr>
        <xdr:cNvPr id="876" name="楕円 875"/>
        <xdr:cNvSpPr/>
      </xdr:nvSpPr>
      <xdr:spPr>
        <a:xfrm>
          <a:off x="22110700" y="127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89730</xdr:rowOff>
    </xdr:from>
    <xdr:ext cx="534377" cy="259045"/>
    <xdr:sp macro="" textlink="">
      <xdr:nvSpPr>
        <xdr:cNvPr id="877" name="繰出金該当値テキスト"/>
        <xdr:cNvSpPr txBox="1"/>
      </xdr:nvSpPr>
      <xdr:spPr>
        <a:xfrm>
          <a:off x="22212300" y="1277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91262</xdr:rowOff>
    </xdr:from>
    <xdr:to>
      <xdr:col>112</xdr:col>
      <xdr:colOff>38100</xdr:colOff>
      <xdr:row>75</xdr:row>
      <xdr:rowOff>21412</xdr:rowOff>
    </xdr:to>
    <xdr:sp macro="" textlink="">
      <xdr:nvSpPr>
        <xdr:cNvPr id="878" name="楕円 877"/>
        <xdr:cNvSpPr/>
      </xdr:nvSpPr>
      <xdr:spPr>
        <a:xfrm>
          <a:off x="21272500" y="127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12539</xdr:rowOff>
    </xdr:from>
    <xdr:ext cx="534377" cy="259045"/>
    <xdr:sp macro="" textlink="">
      <xdr:nvSpPr>
        <xdr:cNvPr id="879" name="テキスト ボックス 878"/>
        <xdr:cNvSpPr txBox="1"/>
      </xdr:nvSpPr>
      <xdr:spPr>
        <a:xfrm>
          <a:off x="21056111" y="1287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162985</xdr:rowOff>
    </xdr:from>
    <xdr:to>
      <xdr:col>107</xdr:col>
      <xdr:colOff>101600</xdr:colOff>
      <xdr:row>75</xdr:row>
      <xdr:rowOff>93135</xdr:rowOff>
    </xdr:to>
    <xdr:sp macro="" textlink="">
      <xdr:nvSpPr>
        <xdr:cNvPr id="880" name="楕円 879"/>
        <xdr:cNvSpPr/>
      </xdr:nvSpPr>
      <xdr:spPr>
        <a:xfrm>
          <a:off x="20383500" y="1285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84262</xdr:rowOff>
    </xdr:from>
    <xdr:ext cx="534377" cy="259045"/>
    <xdr:sp macro="" textlink="">
      <xdr:nvSpPr>
        <xdr:cNvPr id="881" name="テキスト ボックス 880"/>
        <xdr:cNvSpPr txBox="1"/>
      </xdr:nvSpPr>
      <xdr:spPr>
        <a:xfrm>
          <a:off x="20167111" y="1294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123895</xdr:rowOff>
    </xdr:from>
    <xdr:to>
      <xdr:col>102</xdr:col>
      <xdr:colOff>165100</xdr:colOff>
      <xdr:row>75</xdr:row>
      <xdr:rowOff>54045</xdr:rowOff>
    </xdr:to>
    <xdr:sp macro="" textlink="">
      <xdr:nvSpPr>
        <xdr:cNvPr id="882" name="楕円 881"/>
        <xdr:cNvSpPr/>
      </xdr:nvSpPr>
      <xdr:spPr>
        <a:xfrm>
          <a:off x="19494500" y="128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45172</xdr:rowOff>
    </xdr:from>
    <xdr:ext cx="534377" cy="259045"/>
    <xdr:sp macro="" textlink="">
      <xdr:nvSpPr>
        <xdr:cNvPr id="883" name="テキスト ボックス 882"/>
        <xdr:cNvSpPr txBox="1"/>
      </xdr:nvSpPr>
      <xdr:spPr>
        <a:xfrm>
          <a:off x="19278111" y="12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107207</xdr:rowOff>
    </xdr:from>
    <xdr:to>
      <xdr:col>98</xdr:col>
      <xdr:colOff>38100</xdr:colOff>
      <xdr:row>74</xdr:row>
      <xdr:rowOff>37357</xdr:rowOff>
    </xdr:to>
    <xdr:sp macro="" textlink="">
      <xdr:nvSpPr>
        <xdr:cNvPr id="884" name="楕円 883"/>
        <xdr:cNvSpPr/>
      </xdr:nvSpPr>
      <xdr:spPr>
        <a:xfrm>
          <a:off x="18605500" y="126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28484</xdr:rowOff>
    </xdr:from>
    <xdr:ext cx="534377" cy="259045"/>
    <xdr:sp macro="" textlink="">
      <xdr:nvSpPr>
        <xdr:cNvPr id="885" name="テキスト ボックス 884"/>
        <xdr:cNvSpPr txBox="1"/>
      </xdr:nvSpPr>
      <xdr:spPr>
        <a:xfrm>
          <a:off x="18389111" y="127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歳入決算総額は住民一人当たり</a:t>
          </a:r>
          <a:r>
            <a:rPr kumimoji="1" lang="en-US" altLang="ja-JP" sz="1200">
              <a:solidFill>
                <a:schemeClr val="dk1"/>
              </a:solidFill>
              <a:effectLst/>
              <a:latin typeface="+mn-lt"/>
              <a:ea typeface="+mn-ea"/>
              <a:cs typeface="+mn-cs"/>
            </a:rPr>
            <a:t>791,076</a:t>
          </a:r>
          <a:r>
            <a:rPr kumimoji="1" lang="ja-JP" altLang="ja-JP" sz="1200">
              <a:solidFill>
                <a:schemeClr val="dk1"/>
              </a:solidFill>
              <a:effectLst/>
              <a:latin typeface="+mn-lt"/>
              <a:ea typeface="+mn-ea"/>
              <a:cs typeface="+mn-cs"/>
            </a:rPr>
            <a:t>円（前年度：</a:t>
          </a:r>
          <a:r>
            <a:rPr kumimoji="1" lang="en-US" altLang="ja-JP" sz="1200">
              <a:solidFill>
                <a:schemeClr val="dk1"/>
              </a:solidFill>
              <a:effectLst/>
              <a:latin typeface="+mn-lt"/>
              <a:ea typeface="+mn-ea"/>
              <a:cs typeface="+mn-cs"/>
            </a:rPr>
            <a:t>647,627</a:t>
          </a:r>
          <a:r>
            <a:rPr kumimoji="1" lang="ja-JP" altLang="ja-JP" sz="1200">
              <a:solidFill>
                <a:schemeClr val="dk1"/>
              </a:solidFill>
              <a:effectLst/>
              <a:latin typeface="+mn-lt"/>
              <a:ea typeface="+mn-ea"/>
              <a:cs typeface="+mn-cs"/>
            </a:rPr>
            <a:t>円）、歳出決算総額は住民一人当たり</a:t>
          </a:r>
          <a:r>
            <a:rPr kumimoji="1" lang="en-US" altLang="ja-JP" sz="1200">
              <a:solidFill>
                <a:schemeClr val="dk1"/>
              </a:solidFill>
              <a:effectLst/>
              <a:latin typeface="+mn-lt"/>
              <a:ea typeface="+mn-ea"/>
              <a:cs typeface="+mn-cs"/>
            </a:rPr>
            <a:t>761,902</a:t>
          </a:r>
          <a:r>
            <a:rPr kumimoji="1" lang="ja-JP" altLang="ja-JP" sz="1200">
              <a:solidFill>
                <a:schemeClr val="dk1"/>
              </a:solidFill>
              <a:effectLst/>
              <a:latin typeface="+mn-lt"/>
              <a:ea typeface="+mn-ea"/>
              <a:cs typeface="+mn-cs"/>
            </a:rPr>
            <a:t>円（前年度：</a:t>
          </a:r>
          <a:r>
            <a:rPr kumimoji="1" lang="en-US" altLang="ja-JP" sz="1200">
              <a:solidFill>
                <a:schemeClr val="dk1"/>
              </a:solidFill>
              <a:effectLst/>
              <a:latin typeface="+mn-lt"/>
              <a:ea typeface="+mn-ea"/>
              <a:cs typeface="+mn-cs"/>
            </a:rPr>
            <a:t>620,561</a:t>
          </a:r>
          <a:r>
            <a:rPr kumimoji="1" lang="ja-JP" altLang="ja-JP" sz="1200">
              <a:solidFill>
                <a:schemeClr val="dk1"/>
              </a:solidFill>
              <a:effectLst/>
              <a:latin typeface="+mn-lt"/>
              <a:ea typeface="+mn-ea"/>
              <a:cs typeface="+mn-cs"/>
            </a:rPr>
            <a:t>円）となっている。</a:t>
          </a:r>
          <a:endParaRPr kumimoji="1" lang="en-US" altLang="ja-JP" sz="1200">
            <a:solidFill>
              <a:schemeClr val="dk1"/>
            </a:solidFill>
            <a:effectLst/>
            <a:latin typeface="+mn-lt"/>
            <a:ea typeface="+mn-ea"/>
            <a:cs typeface="+mn-cs"/>
          </a:endParaRPr>
        </a:p>
        <a:p>
          <a:r>
            <a:rPr lang="ja-JP" altLang="en-US" sz="1200">
              <a:effectLst/>
            </a:rPr>
            <a:t>○人件費は昨年度と比較すると住民一人当たり</a:t>
          </a:r>
          <a:r>
            <a:rPr lang="en-US" altLang="ja-JP" sz="1200">
              <a:effectLst/>
            </a:rPr>
            <a:t>13,442</a:t>
          </a:r>
          <a:r>
            <a:rPr lang="ja-JP" altLang="en-US" sz="1200">
              <a:effectLst/>
            </a:rPr>
            <a:t>円増加している。原因としては令和</a:t>
          </a:r>
          <a:r>
            <a:rPr lang="en-US" altLang="ja-JP" sz="1200">
              <a:effectLst/>
            </a:rPr>
            <a:t>2</a:t>
          </a:r>
          <a:r>
            <a:rPr lang="ja-JP" altLang="en-US" sz="1200">
              <a:effectLst/>
            </a:rPr>
            <a:t>年度から導入された会計年度任用職員制度の影響があげられる。</a:t>
          </a:r>
          <a:endParaRPr lang="en-US" altLang="ja-JP" sz="1200">
            <a:effectLst/>
          </a:endParaRPr>
        </a:p>
        <a:p>
          <a:r>
            <a:rPr lang="ja-JP" altLang="en-US" sz="1200">
              <a:effectLst/>
            </a:rPr>
            <a:t>○</a:t>
          </a:r>
          <a:r>
            <a:rPr kumimoji="0" lang="ja-JP" altLang="en-US" sz="1200" b="0" i="0" u="none" strike="noStrike" kern="0" cap="none" spc="0" normalizeH="0" baseline="0" noProof="0">
              <a:ln>
                <a:noFill/>
              </a:ln>
              <a:solidFill>
                <a:prstClr val="black"/>
              </a:solidFill>
              <a:effectLst/>
              <a:uLnTx/>
              <a:uFillTx/>
              <a:latin typeface="+mn-lt"/>
              <a:ea typeface="+mn-ea"/>
              <a:cs typeface="+mn-cs"/>
            </a:rPr>
            <a:t>住民一人当たりの</a:t>
          </a:r>
          <a:r>
            <a:rPr lang="ja-JP" altLang="en-US" sz="1200">
              <a:effectLst/>
            </a:rPr>
            <a:t>補助費等は令和元年度：</a:t>
          </a:r>
          <a:r>
            <a:rPr lang="en-US" altLang="ja-JP" sz="1200">
              <a:effectLst/>
            </a:rPr>
            <a:t>90,926</a:t>
          </a:r>
          <a:r>
            <a:rPr lang="ja-JP" altLang="en-US" sz="1200">
              <a:effectLst/>
            </a:rPr>
            <a:t>円から令和</a:t>
          </a:r>
          <a:r>
            <a:rPr lang="en-US" altLang="ja-JP" sz="1200">
              <a:effectLst/>
            </a:rPr>
            <a:t>2</a:t>
          </a:r>
          <a:r>
            <a:rPr lang="ja-JP" altLang="en-US" sz="1200">
              <a:effectLst/>
            </a:rPr>
            <a:t>年度：</a:t>
          </a:r>
          <a:r>
            <a:rPr lang="en-US" altLang="ja-JP" sz="1200">
              <a:effectLst/>
            </a:rPr>
            <a:t>206,134</a:t>
          </a:r>
          <a:r>
            <a:rPr lang="ja-JP" altLang="en-US" sz="1200">
              <a:effectLst/>
            </a:rPr>
            <a:t>円と急増しており、決算規模が急増したのも補助費等の増加が要因である。大きな原因として令和</a:t>
          </a:r>
          <a:r>
            <a:rPr lang="en-US" altLang="ja-JP" sz="1200">
              <a:effectLst/>
            </a:rPr>
            <a:t>2</a:t>
          </a:r>
          <a:r>
            <a:rPr lang="ja-JP" altLang="en-US" sz="1200">
              <a:effectLst/>
            </a:rPr>
            <a:t>年度は新型コロナウイルスの影響により、国民一人当たり</a:t>
          </a:r>
          <a:r>
            <a:rPr lang="en-US" altLang="ja-JP" sz="1200">
              <a:effectLst/>
            </a:rPr>
            <a:t>10</a:t>
          </a:r>
          <a:r>
            <a:rPr lang="ja-JP" altLang="en-US" sz="1200">
              <a:effectLst/>
            </a:rPr>
            <a:t>万円を給付する特別定額給付金や事業者等経営安定化補助金事業などを実施したことがあげられる。（補助費等の支出総額は令和元年度：</a:t>
          </a:r>
          <a:r>
            <a:rPr lang="en-US" altLang="ja-JP" sz="1200">
              <a:effectLst/>
            </a:rPr>
            <a:t>1,486,555</a:t>
          </a:r>
          <a:r>
            <a:rPr lang="ja-JP" altLang="en-US" sz="1200">
              <a:effectLst/>
            </a:rPr>
            <a:t>千円から令和</a:t>
          </a:r>
          <a:r>
            <a:rPr lang="en-US" altLang="ja-JP" sz="1200">
              <a:effectLst/>
            </a:rPr>
            <a:t>2</a:t>
          </a:r>
          <a:r>
            <a:rPr lang="ja-JP" altLang="en-US" sz="1200">
              <a:effectLst/>
            </a:rPr>
            <a:t>年度：</a:t>
          </a:r>
          <a:r>
            <a:rPr lang="en-US" altLang="ja-JP" sz="1200">
              <a:effectLst/>
            </a:rPr>
            <a:t>3,309,694</a:t>
          </a:r>
          <a:r>
            <a:rPr lang="ja-JP" altLang="en-US" sz="1200">
              <a:effectLst/>
            </a:rPr>
            <a:t>千円に急増している。）</a:t>
          </a:r>
          <a:endParaRPr lang="en-US" altLang="ja-JP" sz="1200">
            <a:effectLst/>
          </a:endParaRPr>
        </a:p>
        <a:p>
          <a:r>
            <a:rPr lang="ja-JP" altLang="en-US" sz="1200">
              <a:effectLst/>
            </a:rPr>
            <a:t>●災害復旧費は過去</a:t>
          </a:r>
          <a:r>
            <a:rPr lang="en-US" altLang="ja-JP" sz="1200">
              <a:effectLst/>
            </a:rPr>
            <a:t>2</a:t>
          </a:r>
          <a:r>
            <a:rPr lang="ja-JP" altLang="en-US" sz="1200">
              <a:effectLst/>
            </a:rPr>
            <a:t>年（平成</a:t>
          </a:r>
          <a:r>
            <a:rPr lang="en-US" altLang="ja-JP" sz="1200">
              <a:effectLst/>
            </a:rPr>
            <a:t>30</a:t>
          </a:r>
          <a:r>
            <a:rPr lang="ja-JP" altLang="en-US" sz="1200">
              <a:effectLst/>
            </a:rPr>
            <a:t>年度と令和元年度）は平成</a:t>
          </a:r>
          <a:r>
            <a:rPr lang="en-US" altLang="ja-JP" sz="1200">
              <a:effectLst/>
            </a:rPr>
            <a:t>30</a:t>
          </a:r>
          <a:r>
            <a:rPr lang="ja-JP" altLang="en-US" sz="1200">
              <a:effectLst/>
            </a:rPr>
            <a:t>年度に発生した西日本豪雨の影響により急増していた。令和</a:t>
          </a:r>
          <a:r>
            <a:rPr lang="en-US" altLang="ja-JP" sz="1200">
              <a:effectLst/>
            </a:rPr>
            <a:t>2</a:t>
          </a:r>
          <a:r>
            <a:rPr lang="ja-JP" altLang="en-US" sz="1200">
              <a:effectLst/>
            </a:rPr>
            <a:t>年度の決算額は減少したものの頻繁に発生する豪雨の影響により例年に比べると高い数字となっている。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16,056
15,996
299.43
12,701,511
12,233,091
361,963
6,613,454
7,997,906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163475</xdr:rowOff>
    </xdr:from>
    <xdr:to>
      <xdr:col>24</xdr:col>
      <xdr:colOff>62865</xdr:colOff>
      <xdr:row>38</xdr:row>
      <xdr:rowOff>57404</xdr:rowOff>
    </xdr:to>
    <xdr:cxnSp macro="">
      <xdr:nvCxnSpPr>
        <xdr:cNvPr id="54" name="直線コネクタ 53"/>
        <xdr:cNvCxnSpPr/>
      </xdr:nvCxnSpPr>
      <xdr:spPr>
        <a:xfrm flipV="1">
          <a:off x="4633595" y="5306975"/>
          <a:ext cx="1270" cy="126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110152</xdr:rowOff>
    </xdr:from>
    <xdr:ext cx="469744" cy="259045"/>
    <xdr:sp macro="" textlink="">
      <xdr:nvSpPr>
        <xdr:cNvPr id="57" name="議会費最大値テキスト"/>
        <xdr:cNvSpPr txBox="1"/>
      </xdr:nvSpPr>
      <xdr:spPr>
        <a:xfrm>
          <a:off x="4686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163475</xdr:rowOff>
    </xdr:from>
    <xdr:to>
      <xdr:col>24</xdr:col>
      <xdr:colOff>152400</xdr:colOff>
      <xdr:row>30</xdr:row>
      <xdr:rowOff>163475</xdr:rowOff>
    </xdr:to>
    <xdr:cxnSp macro="">
      <xdr:nvCxnSpPr>
        <xdr:cNvPr id="58" name="直線コネクタ 57"/>
        <xdr:cNvCxnSpPr/>
      </xdr:nvCxnSpPr>
      <xdr:spPr>
        <a:xfrm>
          <a:off x="4546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74320</xdr:rowOff>
    </xdr:from>
    <xdr:to>
      <xdr:col>24</xdr:col>
      <xdr:colOff>63500</xdr:colOff>
      <xdr:row>35</xdr:row>
      <xdr:rowOff>92151</xdr:rowOff>
    </xdr:to>
    <xdr:cxnSp macro="">
      <xdr:nvCxnSpPr>
        <xdr:cNvPr id="59" name="直線コネクタ 58"/>
        <xdr:cNvCxnSpPr/>
      </xdr:nvCxnSpPr>
      <xdr:spPr>
        <a:xfrm>
          <a:off x="3797300" y="6075070"/>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84345</xdr:rowOff>
    </xdr:from>
    <xdr:ext cx="469744" cy="259045"/>
    <xdr:sp macro="" textlink="">
      <xdr:nvSpPr>
        <xdr:cNvPr id="60" name="議会費平均値テキスト"/>
        <xdr:cNvSpPr txBox="1"/>
      </xdr:nvSpPr>
      <xdr:spPr>
        <a:xfrm>
          <a:off x="4686300" y="574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61468</xdr:rowOff>
    </xdr:from>
    <xdr:to>
      <xdr:col>24</xdr:col>
      <xdr:colOff>114300</xdr:colOff>
      <xdr:row>34</xdr:row>
      <xdr:rowOff>163068</xdr:rowOff>
    </xdr:to>
    <xdr:sp macro="" textlink="">
      <xdr:nvSpPr>
        <xdr:cNvPr id="61" name="フローチャート: 判断 60"/>
        <xdr:cNvSpPr/>
      </xdr:nvSpPr>
      <xdr:spPr>
        <a:xfrm>
          <a:off x="45847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63348</xdr:rowOff>
    </xdr:from>
    <xdr:to>
      <xdr:col>19</xdr:col>
      <xdr:colOff>177800</xdr:colOff>
      <xdr:row>35</xdr:row>
      <xdr:rowOff>74320</xdr:rowOff>
    </xdr:to>
    <xdr:cxnSp macro="">
      <xdr:nvCxnSpPr>
        <xdr:cNvPr id="62" name="直線コネクタ 61"/>
        <xdr:cNvCxnSpPr/>
      </xdr:nvCxnSpPr>
      <xdr:spPr>
        <a:xfrm>
          <a:off x="2908300" y="6064098"/>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42266</xdr:rowOff>
    </xdr:from>
    <xdr:to>
      <xdr:col>20</xdr:col>
      <xdr:colOff>38100</xdr:colOff>
      <xdr:row>33</xdr:row>
      <xdr:rowOff>143866</xdr:rowOff>
    </xdr:to>
    <xdr:sp macro="" textlink="">
      <xdr:nvSpPr>
        <xdr:cNvPr id="63" name="フローチャート: 判断 62"/>
        <xdr:cNvSpPr/>
      </xdr:nvSpPr>
      <xdr:spPr>
        <a:xfrm>
          <a:off x="3746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160393</xdr:rowOff>
    </xdr:from>
    <xdr:ext cx="469744" cy="259045"/>
    <xdr:sp macro="" textlink="">
      <xdr:nvSpPr>
        <xdr:cNvPr id="64" name="テキスト ボックス 63"/>
        <xdr:cNvSpPr txBox="1"/>
      </xdr:nvSpPr>
      <xdr:spPr>
        <a:xfrm>
          <a:off x="3562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63348</xdr:rowOff>
    </xdr:from>
    <xdr:to>
      <xdr:col>15</xdr:col>
      <xdr:colOff>50800</xdr:colOff>
      <xdr:row>36</xdr:row>
      <xdr:rowOff>24028</xdr:rowOff>
    </xdr:to>
    <xdr:cxnSp macro="">
      <xdr:nvCxnSpPr>
        <xdr:cNvPr id="65" name="直線コネクタ 64"/>
        <xdr:cNvCxnSpPr/>
      </xdr:nvCxnSpPr>
      <xdr:spPr>
        <a:xfrm flipV="1">
          <a:off x="2019300" y="6064098"/>
          <a:ext cx="889000" cy="1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34951</xdr:rowOff>
    </xdr:from>
    <xdr:to>
      <xdr:col>15</xdr:col>
      <xdr:colOff>101600</xdr:colOff>
      <xdr:row>33</xdr:row>
      <xdr:rowOff>136551</xdr:rowOff>
    </xdr:to>
    <xdr:sp macro="" textlink="">
      <xdr:nvSpPr>
        <xdr:cNvPr id="66" name="フローチャート: 判断 65"/>
        <xdr:cNvSpPr/>
      </xdr:nvSpPr>
      <xdr:spPr>
        <a:xfrm>
          <a:off x="2857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153078</xdr:rowOff>
    </xdr:from>
    <xdr:ext cx="469744" cy="259045"/>
    <xdr:sp macro="" textlink="">
      <xdr:nvSpPr>
        <xdr:cNvPr id="67" name="テキスト ボックス 66"/>
        <xdr:cNvSpPr txBox="1"/>
      </xdr:nvSpPr>
      <xdr:spPr>
        <a:xfrm>
          <a:off x="2673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169875</xdr:rowOff>
    </xdr:from>
    <xdr:to>
      <xdr:col>10</xdr:col>
      <xdr:colOff>114300</xdr:colOff>
      <xdr:row>36</xdr:row>
      <xdr:rowOff>24028</xdr:rowOff>
    </xdr:to>
    <xdr:cxnSp macro="">
      <xdr:nvCxnSpPr>
        <xdr:cNvPr id="68" name="直線コネクタ 67"/>
        <xdr:cNvCxnSpPr/>
      </xdr:nvCxnSpPr>
      <xdr:spPr>
        <a:xfrm>
          <a:off x="1130300" y="6170625"/>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78384</xdr:rowOff>
    </xdr:from>
    <xdr:to>
      <xdr:col>10</xdr:col>
      <xdr:colOff>165100</xdr:colOff>
      <xdr:row>34</xdr:row>
      <xdr:rowOff>8534</xdr:rowOff>
    </xdr:to>
    <xdr:sp macro="" textlink="">
      <xdr:nvSpPr>
        <xdr:cNvPr id="69" name="フローチャート: 判断 68"/>
        <xdr:cNvSpPr/>
      </xdr:nvSpPr>
      <xdr:spPr>
        <a:xfrm>
          <a:off x="1968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25061</xdr:rowOff>
    </xdr:from>
    <xdr:ext cx="469744" cy="259045"/>
    <xdr:sp macro="" textlink="">
      <xdr:nvSpPr>
        <xdr:cNvPr id="70" name="テキスト ボックス 69"/>
        <xdr:cNvSpPr txBox="1"/>
      </xdr:nvSpPr>
      <xdr:spPr>
        <a:xfrm>
          <a:off x="1784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25061</xdr:rowOff>
    </xdr:from>
    <xdr:ext cx="469744" cy="259045"/>
    <xdr:sp macro="" textlink="">
      <xdr:nvSpPr>
        <xdr:cNvPr id="72" name="テキスト ボックス 71"/>
        <xdr:cNvSpPr txBox="1"/>
      </xdr:nvSpPr>
      <xdr:spPr>
        <a:xfrm>
          <a:off x="895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41351</xdr:rowOff>
    </xdr:from>
    <xdr:to>
      <xdr:col>24</xdr:col>
      <xdr:colOff>114300</xdr:colOff>
      <xdr:row>35</xdr:row>
      <xdr:rowOff>142951</xdr:rowOff>
    </xdr:to>
    <xdr:sp macro="" textlink="">
      <xdr:nvSpPr>
        <xdr:cNvPr id="78" name="楕円 77"/>
        <xdr:cNvSpPr/>
      </xdr:nvSpPr>
      <xdr:spPr>
        <a:xfrm>
          <a:off x="4584700" y="604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19778</xdr:rowOff>
    </xdr:from>
    <xdr:ext cx="469744" cy="259045"/>
    <xdr:sp macro="" textlink="">
      <xdr:nvSpPr>
        <xdr:cNvPr id="79" name="議会費該当値テキスト"/>
        <xdr:cNvSpPr txBox="1"/>
      </xdr:nvSpPr>
      <xdr:spPr>
        <a:xfrm>
          <a:off x="4686300" y="602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23520</xdr:rowOff>
    </xdr:from>
    <xdr:to>
      <xdr:col>20</xdr:col>
      <xdr:colOff>38100</xdr:colOff>
      <xdr:row>35</xdr:row>
      <xdr:rowOff>125120</xdr:rowOff>
    </xdr:to>
    <xdr:sp macro="" textlink="">
      <xdr:nvSpPr>
        <xdr:cNvPr id="80" name="楕円 79"/>
        <xdr:cNvSpPr/>
      </xdr:nvSpPr>
      <xdr:spPr>
        <a:xfrm>
          <a:off x="3746500" y="60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116247</xdr:rowOff>
    </xdr:from>
    <xdr:ext cx="469744" cy="259045"/>
    <xdr:sp macro="" textlink="">
      <xdr:nvSpPr>
        <xdr:cNvPr id="81" name="テキスト ボックス 80"/>
        <xdr:cNvSpPr txBox="1"/>
      </xdr:nvSpPr>
      <xdr:spPr>
        <a:xfrm>
          <a:off x="3562428" y="611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12548</xdr:rowOff>
    </xdr:from>
    <xdr:to>
      <xdr:col>15</xdr:col>
      <xdr:colOff>101600</xdr:colOff>
      <xdr:row>35</xdr:row>
      <xdr:rowOff>114148</xdr:rowOff>
    </xdr:to>
    <xdr:sp macro="" textlink="">
      <xdr:nvSpPr>
        <xdr:cNvPr id="82" name="楕円 81"/>
        <xdr:cNvSpPr/>
      </xdr:nvSpPr>
      <xdr:spPr>
        <a:xfrm>
          <a:off x="2857500" y="60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105275</xdr:rowOff>
    </xdr:from>
    <xdr:ext cx="469744" cy="259045"/>
    <xdr:sp macro="" textlink="">
      <xdr:nvSpPr>
        <xdr:cNvPr id="83" name="テキスト ボックス 82"/>
        <xdr:cNvSpPr txBox="1"/>
      </xdr:nvSpPr>
      <xdr:spPr>
        <a:xfrm>
          <a:off x="2673428" y="610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144678</xdr:rowOff>
    </xdr:from>
    <xdr:to>
      <xdr:col>10</xdr:col>
      <xdr:colOff>165100</xdr:colOff>
      <xdr:row>36</xdr:row>
      <xdr:rowOff>74828</xdr:rowOff>
    </xdr:to>
    <xdr:sp macro="" textlink="">
      <xdr:nvSpPr>
        <xdr:cNvPr id="84" name="楕円 83"/>
        <xdr:cNvSpPr/>
      </xdr:nvSpPr>
      <xdr:spPr>
        <a:xfrm>
          <a:off x="1968500" y="61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65955</xdr:rowOff>
    </xdr:from>
    <xdr:ext cx="469744" cy="259045"/>
    <xdr:sp macro="" textlink="">
      <xdr:nvSpPr>
        <xdr:cNvPr id="85" name="テキスト ボックス 84"/>
        <xdr:cNvSpPr txBox="1"/>
      </xdr:nvSpPr>
      <xdr:spPr>
        <a:xfrm>
          <a:off x="1784428" y="623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119075</xdr:rowOff>
    </xdr:from>
    <xdr:to>
      <xdr:col>6</xdr:col>
      <xdr:colOff>38100</xdr:colOff>
      <xdr:row>36</xdr:row>
      <xdr:rowOff>49225</xdr:rowOff>
    </xdr:to>
    <xdr:sp macro="" textlink="">
      <xdr:nvSpPr>
        <xdr:cNvPr id="86" name="楕円 85"/>
        <xdr:cNvSpPr/>
      </xdr:nvSpPr>
      <xdr:spPr>
        <a:xfrm>
          <a:off x="1079500" y="61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40352</xdr:rowOff>
    </xdr:from>
    <xdr:ext cx="469744" cy="259045"/>
    <xdr:sp macro="" textlink="">
      <xdr:nvSpPr>
        <xdr:cNvPr id="87" name="テキスト ボックス 86"/>
        <xdr:cNvSpPr txBox="1"/>
      </xdr:nvSpPr>
      <xdr:spPr>
        <a:xfrm>
          <a:off x="895428" y="621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33108</xdr:rowOff>
    </xdr:from>
    <xdr:to>
      <xdr:col>24</xdr:col>
      <xdr:colOff>62865</xdr:colOff>
      <xdr:row>57</xdr:row>
      <xdr:rowOff>69310</xdr:rowOff>
    </xdr:to>
    <xdr:cxnSp macro="">
      <xdr:nvCxnSpPr>
        <xdr:cNvPr id="110" name="直線コネクタ 109"/>
        <xdr:cNvCxnSpPr/>
      </xdr:nvCxnSpPr>
      <xdr:spPr>
        <a:xfrm flipV="1">
          <a:off x="4633595" y="8777058"/>
          <a:ext cx="1270" cy="106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73137</xdr:rowOff>
    </xdr:from>
    <xdr:ext cx="599010" cy="259045"/>
    <xdr:sp macro="" textlink="">
      <xdr:nvSpPr>
        <xdr:cNvPr id="111" name="総務費最小値テキスト"/>
        <xdr:cNvSpPr txBox="1"/>
      </xdr:nvSpPr>
      <xdr:spPr>
        <a:xfrm>
          <a:off x="4686300" y="98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69310</xdr:rowOff>
    </xdr:from>
    <xdr:to>
      <xdr:col>24</xdr:col>
      <xdr:colOff>152400</xdr:colOff>
      <xdr:row>57</xdr:row>
      <xdr:rowOff>69310</xdr:rowOff>
    </xdr:to>
    <xdr:cxnSp macro="">
      <xdr:nvCxnSpPr>
        <xdr:cNvPr id="112" name="直線コネクタ 111"/>
        <xdr:cNvCxnSpPr/>
      </xdr:nvCxnSpPr>
      <xdr:spPr>
        <a:xfrm>
          <a:off x="4546600" y="984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151235</xdr:rowOff>
    </xdr:from>
    <xdr:ext cx="599010" cy="259045"/>
    <xdr:sp macro="" textlink="">
      <xdr:nvSpPr>
        <xdr:cNvPr id="113" name="総務費最大値テキスト"/>
        <xdr:cNvSpPr txBox="1"/>
      </xdr:nvSpPr>
      <xdr:spPr>
        <a:xfrm>
          <a:off x="4686300" y="855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33108</xdr:rowOff>
    </xdr:from>
    <xdr:to>
      <xdr:col>24</xdr:col>
      <xdr:colOff>152400</xdr:colOff>
      <xdr:row>51</xdr:row>
      <xdr:rowOff>33108</xdr:rowOff>
    </xdr:to>
    <xdr:cxnSp macro="">
      <xdr:nvCxnSpPr>
        <xdr:cNvPr id="114" name="直線コネクタ 113"/>
        <xdr:cNvCxnSpPr/>
      </xdr:nvCxnSpPr>
      <xdr:spPr>
        <a:xfrm>
          <a:off x="4546600" y="877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71664</xdr:rowOff>
    </xdr:from>
    <xdr:to>
      <xdr:col>24</xdr:col>
      <xdr:colOff>63500</xdr:colOff>
      <xdr:row>59</xdr:row>
      <xdr:rowOff>6440</xdr:rowOff>
    </xdr:to>
    <xdr:cxnSp macro="">
      <xdr:nvCxnSpPr>
        <xdr:cNvPr id="115" name="直線コネクタ 114"/>
        <xdr:cNvCxnSpPr/>
      </xdr:nvCxnSpPr>
      <xdr:spPr>
        <a:xfrm flipV="1">
          <a:off x="3797300" y="9672864"/>
          <a:ext cx="838200" cy="44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6877</xdr:rowOff>
    </xdr:from>
    <xdr:ext cx="599010" cy="259045"/>
    <xdr:sp macro="" textlink="">
      <xdr:nvSpPr>
        <xdr:cNvPr id="116" name="総務費平均値テキスト"/>
        <xdr:cNvSpPr txBox="1"/>
      </xdr:nvSpPr>
      <xdr:spPr>
        <a:xfrm>
          <a:off x="4686300" y="9265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155450</xdr:rowOff>
    </xdr:from>
    <xdr:to>
      <xdr:col>24</xdr:col>
      <xdr:colOff>114300</xdr:colOff>
      <xdr:row>55</xdr:row>
      <xdr:rowOff>85600</xdr:rowOff>
    </xdr:to>
    <xdr:sp macro="" textlink="">
      <xdr:nvSpPr>
        <xdr:cNvPr id="117" name="フローチャート: 判断 116"/>
        <xdr:cNvSpPr/>
      </xdr:nvSpPr>
      <xdr:spPr>
        <a:xfrm>
          <a:off x="45847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6440</xdr:rowOff>
    </xdr:from>
    <xdr:to>
      <xdr:col>19</xdr:col>
      <xdr:colOff>177800</xdr:colOff>
      <xdr:row>59</xdr:row>
      <xdr:rowOff>73653</xdr:rowOff>
    </xdr:to>
    <xdr:cxnSp macro="">
      <xdr:nvCxnSpPr>
        <xdr:cNvPr id="118" name="直線コネクタ 117"/>
        <xdr:cNvCxnSpPr/>
      </xdr:nvCxnSpPr>
      <xdr:spPr>
        <a:xfrm flipV="1">
          <a:off x="2908300" y="10121990"/>
          <a:ext cx="889000" cy="6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40464</xdr:rowOff>
    </xdr:from>
    <xdr:to>
      <xdr:col>20</xdr:col>
      <xdr:colOff>38100</xdr:colOff>
      <xdr:row>58</xdr:row>
      <xdr:rowOff>142064</xdr:rowOff>
    </xdr:to>
    <xdr:sp macro="" textlink="">
      <xdr:nvSpPr>
        <xdr:cNvPr id="119" name="フローチャート: 判断 118"/>
        <xdr:cNvSpPr/>
      </xdr:nvSpPr>
      <xdr:spPr>
        <a:xfrm>
          <a:off x="3746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158591</xdr:rowOff>
    </xdr:from>
    <xdr:ext cx="599010" cy="259045"/>
    <xdr:sp macro="" textlink="">
      <xdr:nvSpPr>
        <xdr:cNvPr id="120" name="テキスト ボックス 119"/>
        <xdr:cNvSpPr txBox="1"/>
      </xdr:nvSpPr>
      <xdr:spPr>
        <a:xfrm>
          <a:off x="3497795" y="975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130697</xdr:rowOff>
    </xdr:from>
    <xdr:to>
      <xdr:col>15</xdr:col>
      <xdr:colOff>50800</xdr:colOff>
      <xdr:row>59</xdr:row>
      <xdr:rowOff>73653</xdr:rowOff>
    </xdr:to>
    <xdr:cxnSp macro="">
      <xdr:nvCxnSpPr>
        <xdr:cNvPr id="121" name="直線コネクタ 120"/>
        <xdr:cNvCxnSpPr/>
      </xdr:nvCxnSpPr>
      <xdr:spPr>
        <a:xfrm>
          <a:off x="2019300" y="10074797"/>
          <a:ext cx="889000" cy="11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81146</xdr:rowOff>
    </xdr:from>
    <xdr:to>
      <xdr:col>15</xdr:col>
      <xdr:colOff>101600</xdr:colOff>
      <xdr:row>59</xdr:row>
      <xdr:rowOff>11296</xdr:rowOff>
    </xdr:to>
    <xdr:sp macro="" textlink="">
      <xdr:nvSpPr>
        <xdr:cNvPr id="122" name="フローチャート: 判断 121"/>
        <xdr:cNvSpPr/>
      </xdr:nvSpPr>
      <xdr:spPr>
        <a:xfrm>
          <a:off x="2857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27823</xdr:rowOff>
    </xdr:from>
    <xdr:ext cx="599010" cy="259045"/>
    <xdr:sp macro="" textlink="">
      <xdr:nvSpPr>
        <xdr:cNvPr id="123" name="テキスト ボックス 122"/>
        <xdr:cNvSpPr txBox="1"/>
      </xdr:nvSpPr>
      <xdr:spPr>
        <a:xfrm>
          <a:off x="2608795" y="980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130697</xdr:rowOff>
    </xdr:from>
    <xdr:to>
      <xdr:col>10</xdr:col>
      <xdr:colOff>114300</xdr:colOff>
      <xdr:row>58</xdr:row>
      <xdr:rowOff>161252</xdr:rowOff>
    </xdr:to>
    <xdr:cxnSp macro="">
      <xdr:nvCxnSpPr>
        <xdr:cNvPr id="124" name="直線コネクタ 123"/>
        <xdr:cNvCxnSpPr/>
      </xdr:nvCxnSpPr>
      <xdr:spPr>
        <a:xfrm flipV="1">
          <a:off x="1130300" y="10074797"/>
          <a:ext cx="889000" cy="3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89238</xdr:rowOff>
    </xdr:from>
    <xdr:to>
      <xdr:col>10</xdr:col>
      <xdr:colOff>165100</xdr:colOff>
      <xdr:row>59</xdr:row>
      <xdr:rowOff>19388</xdr:rowOff>
    </xdr:to>
    <xdr:sp macro="" textlink="">
      <xdr:nvSpPr>
        <xdr:cNvPr id="125" name="フローチャート: 判断 124"/>
        <xdr:cNvSpPr/>
      </xdr:nvSpPr>
      <xdr:spPr>
        <a:xfrm>
          <a:off x="1968500" y="100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10515</xdr:rowOff>
    </xdr:from>
    <xdr:ext cx="534377" cy="259045"/>
    <xdr:sp macro="" textlink="">
      <xdr:nvSpPr>
        <xdr:cNvPr id="126" name="テキスト ボックス 125"/>
        <xdr:cNvSpPr txBox="1"/>
      </xdr:nvSpPr>
      <xdr:spPr>
        <a:xfrm>
          <a:off x="1752111" y="1012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51103</xdr:rowOff>
    </xdr:from>
    <xdr:to>
      <xdr:col>6</xdr:col>
      <xdr:colOff>38100</xdr:colOff>
      <xdr:row>58</xdr:row>
      <xdr:rowOff>152703</xdr:rowOff>
    </xdr:to>
    <xdr:sp macro="" textlink="">
      <xdr:nvSpPr>
        <xdr:cNvPr id="127" name="フローチャート: 判断 126"/>
        <xdr:cNvSpPr/>
      </xdr:nvSpPr>
      <xdr:spPr>
        <a:xfrm>
          <a:off x="1079500" y="9995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169230</xdr:rowOff>
    </xdr:from>
    <xdr:ext cx="599010" cy="259045"/>
    <xdr:sp macro="" textlink="">
      <xdr:nvSpPr>
        <xdr:cNvPr id="128" name="テキスト ボックス 127"/>
        <xdr:cNvSpPr txBox="1"/>
      </xdr:nvSpPr>
      <xdr:spPr>
        <a:xfrm>
          <a:off x="830795" y="977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20864</xdr:rowOff>
    </xdr:from>
    <xdr:to>
      <xdr:col>24</xdr:col>
      <xdr:colOff>114300</xdr:colOff>
      <xdr:row>56</xdr:row>
      <xdr:rowOff>122464</xdr:rowOff>
    </xdr:to>
    <xdr:sp macro="" textlink="">
      <xdr:nvSpPr>
        <xdr:cNvPr id="134" name="楕円 133"/>
        <xdr:cNvSpPr/>
      </xdr:nvSpPr>
      <xdr:spPr>
        <a:xfrm>
          <a:off x="4584700" y="962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170741</xdr:rowOff>
    </xdr:from>
    <xdr:ext cx="599010" cy="259045"/>
    <xdr:sp macro="" textlink="">
      <xdr:nvSpPr>
        <xdr:cNvPr id="135" name="総務費該当値テキスト"/>
        <xdr:cNvSpPr txBox="1"/>
      </xdr:nvSpPr>
      <xdr:spPr>
        <a:xfrm>
          <a:off x="4686300" y="960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127090</xdr:rowOff>
    </xdr:from>
    <xdr:to>
      <xdr:col>20</xdr:col>
      <xdr:colOff>38100</xdr:colOff>
      <xdr:row>59</xdr:row>
      <xdr:rowOff>57240</xdr:rowOff>
    </xdr:to>
    <xdr:sp macro="" textlink="">
      <xdr:nvSpPr>
        <xdr:cNvPr id="136" name="楕円 135"/>
        <xdr:cNvSpPr/>
      </xdr:nvSpPr>
      <xdr:spPr>
        <a:xfrm>
          <a:off x="3746500" y="1007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48367</xdr:rowOff>
    </xdr:from>
    <xdr:ext cx="534377" cy="259045"/>
    <xdr:sp macro="" textlink="">
      <xdr:nvSpPr>
        <xdr:cNvPr id="137" name="テキスト ボックス 136"/>
        <xdr:cNvSpPr txBox="1"/>
      </xdr:nvSpPr>
      <xdr:spPr>
        <a:xfrm>
          <a:off x="3530111" y="1016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22853</xdr:rowOff>
    </xdr:from>
    <xdr:to>
      <xdr:col>15</xdr:col>
      <xdr:colOff>101600</xdr:colOff>
      <xdr:row>59</xdr:row>
      <xdr:rowOff>124453</xdr:rowOff>
    </xdr:to>
    <xdr:sp macro="" textlink="">
      <xdr:nvSpPr>
        <xdr:cNvPr id="138" name="楕円 137"/>
        <xdr:cNvSpPr/>
      </xdr:nvSpPr>
      <xdr:spPr>
        <a:xfrm>
          <a:off x="2857500" y="1013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115580</xdr:rowOff>
    </xdr:from>
    <xdr:ext cx="534377" cy="259045"/>
    <xdr:sp macro="" textlink="">
      <xdr:nvSpPr>
        <xdr:cNvPr id="139" name="テキスト ボックス 138"/>
        <xdr:cNvSpPr txBox="1"/>
      </xdr:nvSpPr>
      <xdr:spPr>
        <a:xfrm>
          <a:off x="2641111" y="102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79897</xdr:rowOff>
    </xdr:from>
    <xdr:to>
      <xdr:col>10</xdr:col>
      <xdr:colOff>165100</xdr:colOff>
      <xdr:row>59</xdr:row>
      <xdr:rowOff>10047</xdr:rowOff>
    </xdr:to>
    <xdr:sp macro="" textlink="">
      <xdr:nvSpPr>
        <xdr:cNvPr id="140" name="楕円 139"/>
        <xdr:cNvSpPr/>
      </xdr:nvSpPr>
      <xdr:spPr>
        <a:xfrm>
          <a:off x="1968500" y="1002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26574</xdr:rowOff>
    </xdr:from>
    <xdr:ext cx="599010" cy="259045"/>
    <xdr:sp macro="" textlink="">
      <xdr:nvSpPr>
        <xdr:cNvPr id="141" name="テキスト ボックス 140"/>
        <xdr:cNvSpPr txBox="1"/>
      </xdr:nvSpPr>
      <xdr:spPr>
        <a:xfrm>
          <a:off x="1719795" y="979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110452</xdr:rowOff>
    </xdr:from>
    <xdr:to>
      <xdr:col>6</xdr:col>
      <xdr:colOff>38100</xdr:colOff>
      <xdr:row>59</xdr:row>
      <xdr:rowOff>40602</xdr:rowOff>
    </xdr:to>
    <xdr:sp macro="" textlink="">
      <xdr:nvSpPr>
        <xdr:cNvPr id="142" name="楕円 141"/>
        <xdr:cNvSpPr/>
      </xdr:nvSpPr>
      <xdr:spPr>
        <a:xfrm>
          <a:off x="1079500" y="1005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31729</xdr:rowOff>
    </xdr:from>
    <xdr:ext cx="534377" cy="259045"/>
    <xdr:sp macro="" textlink="">
      <xdr:nvSpPr>
        <xdr:cNvPr id="143" name="テキスト ボックス 142"/>
        <xdr:cNvSpPr txBox="1"/>
      </xdr:nvSpPr>
      <xdr:spPr>
        <a:xfrm>
          <a:off x="863111" y="101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97124</xdr:rowOff>
    </xdr:from>
    <xdr:to>
      <xdr:col>24</xdr:col>
      <xdr:colOff>62865</xdr:colOff>
      <xdr:row>79</xdr:row>
      <xdr:rowOff>81959</xdr:rowOff>
    </xdr:to>
    <xdr:cxnSp macro="">
      <xdr:nvCxnSpPr>
        <xdr:cNvPr id="168" name="直線コネクタ 167"/>
        <xdr:cNvCxnSpPr/>
      </xdr:nvCxnSpPr>
      <xdr:spPr>
        <a:xfrm flipV="1">
          <a:off x="4633595" y="12098624"/>
          <a:ext cx="1270" cy="1527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85786</xdr:rowOff>
    </xdr:from>
    <xdr:ext cx="599010" cy="259045"/>
    <xdr:sp macro="" textlink="">
      <xdr:nvSpPr>
        <xdr:cNvPr id="169" name="民生費最小値テキスト"/>
        <xdr:cNvSpPr txBox="1"/>
      </xdr:nvSpPr>
      <xdr:spPr>
        <a:xfrm>
          <a:off x="4686300" y="136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81959</xdr:rowOff>
    </xdr:from>
    <xdr:to>
      <xdr:col>24</xdr:col>
      <xdr:colOff>152400</xdr:colOff>
      <xdr:row>79</xdr:row>
      <xdr:rowOff>81959</xdr:rowOff>
    </xdr:to>
    <xdr:cxnSp macro="">
      <xdr:nvCxnSpPr>
        <xdr:cNvPr id="170" name="直線コネクタ 169"/>
        <xdr:cNvCxnSpPr/>
      </xdr:nvCxnSpPr>
      <xdr:spPr>
        <a:xfrm>
          <a:off x="4546600" y="1362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43801</xdr:rowOff>
    </xdr:from>
    <xdr:ext cx="599010" cy="259045"/>
    <xdr:sp macro="" textlink="">
      <xdr:nvSpPr>
        <xdr:cNvPr id="171" name="民生費最大値テキスト"/>
        <xdr:cNvSpPr txBox="1"/>
      </xdr:nvSpPr>
      <xdr:spPr>
        <a:xfrm>
          <a:off x="4686300" y="1187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218,235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97124</xdr:rowOff>
    </xdr:from>
    <xdr:to>
      <xdr:col>24</xdr:col>
      <xdr:colOff>152400</xdr:colOff>
      <xdr:row>70</xdr:row>
      <xdr:rowOff>97124</xdr:rowOff>
    </xdr:to>
    <xdr:cxnSp macro="">
      <xdr:nvCxnSpPr>
        <xdr:cNvPr id="172" name="直線コネクタ 171"/>
        <xdr:cNvCxnSpPr/>
      </xdr:nvCxnSpPr>
      <xdr:spPr>
        <a:xfrm>
          <a:off x="4546600" y="1209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9170</xdr:rowOff>
    </xdr:from>
    <xdr:to>
      <xdr:col>24</xdr:col>
      <xdr:colOff>63500</xdr:colOff>
      <xdr:row>77</xdr:row>
      <xdr:rowOff>23513</xdr:rowOff>
    </xdr:to>
    <xdr:cxnSp macro="">
      <xdr:nvCxnSpPr>
        <xdr:cNvPr id="173" name="直線コネクタ 172"/>
        <xdr:cNvCxnSpPr/>
      </xdr:nvCxnSpPr>
      <xdr:spPr>
        <a:xfrm flipV="1">
          <a:off x="3797300" y="13210820"/>
          <a:ext cx="838200" cy="1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164640</xdr:rowOff>
    </xdr:from>
    <xdr:ext cx="599010" cy="259045"/>
    <xdr:sp macro="" textlink="">
      <xdr:nvSpPr>
        <xdr:cNvPr id="174" name="民生費平均値テキスト"/>
        <xdr:cNvSpPr txBox="1"/>
      </xdr:nvSpPr>
      <xdr:spPr>
        <a:xfrm>
          <a:off x="4686300" y="12680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141763</xdr:rowOff>
    </xdr:from>
    <xdr:to>
      <xdr:col>24</xdr:col>
      <xdr:colOff>114300</xdr:colOff>
      <xdr:row>75</xdr:row>
      <xdr:rowOff>71913</xdr:rowOff>
    </xdr:to>
    <xdr:sp macro="" textlink="">
      <xdr:nvSpPr>
        <xdr:cNvPr id="175" name="フローチャート: 判断 174"/>
        <xdr:cNvSpPr/>
      </xdr:nvSpPr>
      <xdr:spPr>
        <a:xfrm>
          <a:off x="45847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23513</xdr:rowOff>
    </xdr:from>
    <xdr:to>
      <xdr:col>19</xdr:col>
      <xdr:colOff>177800</xdr:colOff>
      <xdr:row>78</xdr:row>
      <xdr:rowOff>41060</xdr:rowOff>
    </xdr:to>
    <xdr:cxnSp macro="">
      <xdr:nvCxnSpPr>
        <xdr:cNvPr id="176" name="直線コネクタ 175"/>
        <xdr:cNvCxnSpPr/>
      </xdr:nvCxnSpPr>
      <xdr:spPr>
        <a:xfrm flipV="1">
          <a:off x="2908300" y="13225163"/>
          <a:ext cx="889000" cy="18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90691</xdr:rowOff>
    </xdr:from>
    <xdr:to>
      <xdr:col>20</xdr:col>
      <xdr:colOff>38100</xdr:colOff>
      <xdr:row>76</xdr:row>
      <xdr:rowOff>20841</xdr:rowOff>
    </xdr:to>
    <xdr:sp macro="" textlink="">
      <xdr:nvSpPr>
        <xdr:cNvPr id="177" name="フローチャート: 判断 176"/>
        <xdr:cNvSpPr/>
      </xdr:nvSpPr>
      <xdr:spPr>
        <a:xfrm>
          <a:off x="3746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37368</xdr:rowOff>
    </xdr:from>
    <xdr:ext cx="599010" cy="259045"/>
    <xdr:sp macro="" textlink="">
      <xdr:nvSpPr>
        <xdr:cNvPr id="178" name="テキスト ボックス 177"/>
        <xdr:cNvSpPr txBox="1"/>
      </xdr:nvSpPr>
      <xdr:spPr>
        <a:xfrm>
          <a:off x="3497795" y="127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125870</xdr:rowOff>
    </xdr:from>
    <xdr:to>
      <xdr:col>15</xdr:col>
      <xdr:colOff>50800</xdr:colOff>
      <xdr:row>78</xdr:row>
      <xdr:rowOff>41060</xdr:rowOff>
    </xdr:to>
    <xdr:cxnSp macro="">
      <xdr:nvCxnSpPr>
        <xdr:cNvPr id="179" name="直線コネクタ 178"/>
        <xdr:cNvCxnSpPr/>
      </xdr:nvCxnSpPr>
      <xdr:spPr>
        <a:xfrm>
          <a:off x="2019300" y="12984620"/>
          <a:ext cx="889000" cy="4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21082</xdr:rowOff>
    </xdr:from>
    <xdr:to>
      <xdr:col>15</xdr:col>
      <xdr:colOff>101600</xdr:colOff>
      <xdr:row>76</xdr:row>
      <xdr:rowOff>122682</xdr:rowOff>
    </xdr:to>
    <xdr:sp macro="" textlink="">
      <xdr:nvSpPr>
        <xdr:cNvPr id="180" name="フローチャート: 判断 179"/>
        <xdr:cNvSpPr/>
      </xdr:nvSpPr>
      <xdr:spPr>
        <a:xfrm>
          <a:off x="2857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139209</xdr:rowOff>
    </xdr:from>
    <xdr:ext cx="599010" cy="259045"/>
    <xdr:sp macro="" textlink="">
      <xdr:nvSpPr>
        <xdr:cNvPr id="181" name="テキスト ボックス 180"/>
        <xdr:cNvSpPr txBox="1"/>
      </xdr:nvSpPr>
      <xdr:spPr>
        <a:xfrm>
          <a:off x="2608795" y="1282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125870</xdr:rowOff>
    </xdr:from>
    <xdr:to>
      <xdr:col>10</xdr:col>
      <xdr:colOff>114300</xdr:colOff>
      <xdr:row>77</xdr:row>
      <xdr:rowOff>124116</xdr:rowOff>
    </xdr:to>
    <xdr:cxnSp macro="">
      <xdr:nvCxnSpPr>
        <xdr:cNvPr id="182" name="直線コネクタ 181"/>
        <xdr:cNvCxnSpPr/>
      </xdr:nvCxnSpPr>
      <xdr:spPr>
        <a:xfrm flipV="1">
          <a:off x="1130300" y="12984620"/>
          <a:ext cx="889000" cy="34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157823</xdr:rowOff>
    </xdr:from>
    <xdr:to>
      <xdr:col>10</xdr:col>
      <xdr:colOff>165100</xdr:colOff>
      <xdr:row>76</xdr:row>
      <xdr:rowOff>87973</xdr:rowOff>
    </xdr:to>
    <xdr:sp macro="" textlink="">
      <xdr:nvSpPr>
        <xdr:cNvPr id="183" name="フローチャート: 判断 182"/>
        <xdr:cNvSpPr/>
      </xdr:nvSpPr>
      <xdr:spPr>
        <a:xfrm>
          <a:off x="1968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79100</xdr:rowOff>
    </xdr:from>
    <xdr:ext cx="599010" cy="259045"/>
    <xdr:sp macro="" textlink="">
      <xdr:nvSpPr>
        <xdr:cNvPr id="184" name="テキスト ボックス 183"/>
        <xdr:cNvSpPr txBox="1"/>
      </xdr:nvSpPr>
      <xdr:spPr>
        <a:xfrm>
          <a:off x="1719795" y="1310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170986</xdr:rowOff>
    </xdr:from>
    <xdr:to>
      <xdr:col>6</xdr:col>
      <xdr:colOff>38100</xdr:colOff>
      <xdr:row>76</xdr:row>
      <xdr:rowOff>101136</xdr:rowOff>
    </xdr:to>
    <xdr:sp macro="" textlink="">
      <xdr:nvSpPr>
        <xdr:cNvPr id="185" name="フローチャート: 判断 184"/>
        <xdr:cNvSpPr/>
      </xdr:nvSpPr>
      <xdr:spPr>
        <a:xfrm>
          <a:off x="1079500" y="130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117663</xdr:rowOff>
    </xdr:from>
    <xdr:ext cx="599010" cy="259045"/>
    <xdr:sp macro="" textlink="">
      <xdr:nvSpPr>
        <xdr:cNvPr id="186" name="テキスト ボックス 185"/>
        <xdr:cNvSpPr txBox="1"/>
      </xdr:nvSpPr>
      <xdr:spPr>
        <a:xfrm>
          <a:off x="830795" y="1280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129820</xdr:rowOff>
    </xdr:from>
    <xdr:to>
      <xdr:col>24</xdr:col>
      <xdr:colOff>114300</xdr:colOff>
      <xdr:row>77</xdr:row>
      <xdr:rowOff>59970</xdr:rowOff>
    </xdr:to>
    <xdr:sp macro="" textlink="">
      <xdr:nvSpPr>
        <xdr:cNvPr id="192" name="楕円 191"/>
        <xdr:cNvSpPr/>
      </xdr:nvSpPr>
      <xdr:spPr>
        <a:xfrm>
          <a:off x="4584700" y="131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108247</xdr:rowOff>
    </xdr:from>
    <xdr:ext cx="599010" cy="259045"/>
    <xdr:sp macro="" textlink="">
      <xdr:nvSpPr>
        <xdr:cNvPr id="193" name="民生費該当値テキスト"/>
        <xdr:cNvSpPr txBox="1"/>
      </xdr:nvSpPr>
      <xdr:spPr>
        <a:xfrm>
          <a:off x="4686300" y="1313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144163</xdr:rowOff>
    </xdr:from>
    <xdr:to>
      <xdr:col>20</xdr:col>
      <xdr:colOff>38100</xdr:colOff>
      <xdr:row>77</xdr:row>
      <xdr:rowOff>74313</xdr:rowOff>
    </xdr:to>
    <xdr:sp macro="" textlink="">
      <xdr:nvSpPr>
        <xdr:cNvPr id="194" name="楕円 193"/>
        <xdr:cNvSpPr/>
      </xdr:nvSpPr>
      <xdr:spPr>
        <a:xfrm>
          <a:off x="3746500" y="131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65440</xdr:rowOff>
    </xdr:from>
    <xdr:ext cx="599010" cy="259045"/>
    <xdr:sp macro="" textlink="">
      <xdr:nvSpPr>
        <xdr:cNvPr id="195" name="テキスト ボックス 194"/>
        <xdr:cNvSpPr txBox="1"/>
      </xdr:nvSpPr>
      <xdr:spPr>
        <a:xfrm>
          <a:off x="3497795" y="1326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161710</xdr:rowOff>
    </xdr:from>
    <xdr:to>
      <xdr:col>15</xdr:col>
      <xdr:colOff>101600</xdr:colOff>
      <xdr:row>78</xdr:row>
      <xdr:rowOff>91860</xdr:rowOff>
    </xdr:to>
    <xdr:sp macro="" textlink="">
      <xdr:nvSpPr>
        <xdr:cNvPr id="196" name="楕円 195"/>
        <xdr:cNvSpPr/>
      </xdr:nvSpPr>
      <xdr:spPr>
        <a:xfrm>
          <a:off x="2857500" y="133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82987</xdr:rowOff>
    </xdr:from>
    <xdr:ext cx="599010" cy="259045"/>
    <xdr:sp macro="" textlink="">
      <xdr:nvSpPr>
        <xdr:cNvPr id="197" name="テキスト ボックス 196"/>
        <xdr:cNvSpPr txBox="1"/>
      </xdr:nvSpPr>
      <xdr:spPr>
        <a:xfrm>
          <a:off x="2608795" y="1345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75070</xdr:rowOff>
    </xdr:from>
    <xdr:to>
      <xdr:col>10</xdr:col>
      <xdr:colOff>165100</xdr:colOff>
      <xdr:row>76</xdr:row>
      <xdr:rowOff>5220</xdr:rowOff>
    </xdr:to>
    <xdr:sp macro="" textlink="">
      <xdr:nvSpPr>
        <xdr:cNvPr id="198" name="楕円 197"/>
        <xdr:cNvSpPr/>
      </xdr:nvSpPr>
      <xdr:spPr>
        <a:xfrm>
          <a:off x="1968500" y="129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21747</xdr:rowOff>
    </xdr:from>
    <xdr:ext cx="599010" cy="259045"/>
    <xdr:sp macro="" textlink="">
      <xdr:nvSpPr>
        <xdr:cNvPr id="199" name="テキスト ボックス 198"/>
        <xdr:cNvSpPr txBox="1"/>
      </xdr:nvSpPr>
      <xdr:spPr>
        <a:xfrm>
          <a:off x="1719795" y="1270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73316</xdr:rowOff>
    </xdr:from>
    <xdr:to>
      <xdr:col>6</xdr:col>
      <xdr:colOff>38100</xdr:colOff>
      <xdr:row>78</xdr:row>
      <xdr:rowOff>3466</xdr:rowOff>
    </xdr:to>
    <xdr:sp macro="" textlink="">
      <xdr:nvSpPr>
        <xdr:cNvPr id="200" name="楕円 199"/>
        <xdr:cNvSpPr/>
      </xdr:nvSpPr>
      <xdr:spPr>
        <a:xfrm>
          <a:off x="1079500" y="1327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166043</xdr:rowOff>
    </xdr:from>
    <xdr:ext cx="599010" cy="259045"/>
    <xdr:sp macro="" textlink="">
      <xdr:nvSpPr>
        <xdr:cNvPr id="201" name="テキスト ボックス 200"/>
        <xdr:cNvSpPr txBox="1"/>
      </xdr:nvSpPr>
      <xdr:spPr>
        <a:xfrm>
          <a:off x="830795" y="1336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146376</xdr:rowOff>
    </xdr:from>
    <xdr:to>
      <xdr:col>24</xdr:col>
      <xdr:colOff>62865</xdr:colOff>
      <xdr:row>98</xdr:row>
      <xdr:rowOff>7471</xdr:rowOff>
    </xdr:to>
    <xdr:cxnSp macro="">
      <xdr:nvCxnSpPr>
        <xdr:cNvPr id="225" name="直線コネクタ 224"/>
        <xdr:cNvCxnSpPr/>
      </xdr:nvCxnSpPr>
      <xdr:spPr>
        <a:xfrm flipV="1">
          <a:off x="4633595" y="15576876"/>
          <a:ext cx="1270" cy="123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11298</xdr:rowOff>
    </xdr:from>
    <xdr:ext cx="534377" cy="259045"/>
    <xdr:sp macro="" textlink="">
      <xdr:nvSpPr>
        <xdr:cNvPr id="226" name="衛生費最小値テキスト"/>
        <xdr:cNvSpPr txBox="1"/>
      </xdr:nvSpPr>
      <xdr:spPr>
        <a:xfrm>
          <a:off x="4686300" y="168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7471</xdr:rowOff>
    </xdr:from>
    <xdr:to>
      <xdr:col>24</xdr:col>
      <xdr:colOff>152400</xdr:colOff>
      <xdr:row>98</xdr:row>
      <xdr:rowOff>7471</xdr:rowOff>
    </xdr:to>
    <xdr:cxnSp macro="">
      <xdr:nvCxnSpPr>
        <xdr:cNvPr id="227" name="直線コネクタ 226"/>
        <xdr:cNvCxnSpPr/>
      </xdr:nvCxnSpPr>
      <xdr:spPr>
        <a:xfrm>
          <a:off x="4546600" y="168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93053</xdr:rowOff>
    </xdr:from>
    <xdr:ext cx="599010" cy="259045"/>
    <xdr:sp macro="" textlink="">
      <xdr:nvSpPr>
        <xdr:cNvPr id="228" name="衛生費最大値テキスト"/>
        <xdr:cNvSpPr txBox="1"/>
      </xdr:nvSpPr>
      <xdr:spPr>
        <a:xfrm>
          <a:off x="4686300" y="1535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146376</xdr:rowOff>
    </xdr:from>
    <xdr:to>
      <xdr:col>24</xdr:col>
      <xdr:colOff>152400</xdr:colOff>
      <xdr:row>90</xdr:row>
      <xdr:rowOff>146376</xdr:rowOff>
    </xdr:to>
    <xdr:cxnSp macro="">
      <xdr:nvCxnSpPr>
        <xdr:cNvPr id="229" name="直線コネクタ 228"/>
        <xdr:cNvCxnSpPr/>
      </xdr:nvCxnSpPr>
      <xdr:spPr>
        <a:xfrm>
          <a:off x="4546600" y="155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142520</xdr:rowOff>
    </xdr:from>
    <xdr:to>
      <xdr:col>24</xdr:col>
      <xdr:colOff>63500</xdr:colOff>
      <xdr:row>97</xdr:row>
      <xdr:rowOff>18740</xdr:rowOff>
    </xdr:to>
    <xdr:cxnSp macro="">
      <xdr:nvCxnSpPr>
        <xdr:cNvPr id="230" name="直線コネクタ 229"/>
        <xdr:cNvCxnSpPr/>
      </xdr:nvCxnSpPr>
      <xdr:spPr>
        <a:xfrm flipV="1">
          <a:off x="3797300" y="16601720"/>
          <a:ext cx="838200" cy="4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147401</xdr:rowOff>
    </xdr:from>
    <xdr:ext cx="534377" cy="259045"/>
    <xdr:sp macro="" textlink="">
      <xdr:nvSpPr>
        <xdr:cNvPr id="231" name="衛生費平均値テキスト"/>
        <xdr:cNvSpPr txBox="1"/>
      </xdr:nvSpPr>
      <xdr:spPr>
        <a:xfrm>
          <a:off x="4686300" y="1626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124524</xdr:rowOff>
    </xdr:from>
    <xdr:to>
      <xdr:col>24</xdr:col>
      <xdr:colOff>114300</xdr:colOff>
      <xdr:row>96</xdr:row>
      <xdr:rowOff>54674</xdr:rowOff>
    </xdr:to>
    <xdr:sp macro="" textlink="">
      <xdr:nvSpPr>
        <xdr:cNvPr id="232" name="フローチャート: 判断 231"/>
        <xdr:cNvSpPr/>
      </xdr:nvSpPr>
      <xdr:spPr>
        <a:xfrm>
          <a:off x="4584700" y="164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142680</xdr:rowOff>
    </xdr:from>
    <xdr:to>
      <xdr:col>19</xdr:col>
      <xdr:colOff>177800</xdr:colOff>
      <xdr:row>97</xdr:row>
      <xdr:rowOff>18740</xdr:rowOff>
    </xdr:to>
    <xdr:cxnSp macro="">
      <xdr:nvCxnSpPr>
        <xdr:cNvPr id="233" name="直線コネクタ 232"/>
        <xdr:cNvCxnSpPr/>
      </xdr:nvCxnSpPr>
      <xdr:spPr>
        <a:xfrm>
          <a:off x="2908300" y="16601880"/>
          <a:ext cx="889000" cy="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33807</xdr:rowOff>
    </xdr:from>
    <xdr:to>
      <xdr:col>20</xdr:col>
      <xdr:colOff>38100</xdr:colOff>
      <xdr:row>96</xdr:row>
      <xdr:rowOff>135407</xdr:rowOff>
    </xdr:to>
    <xdr:sp macro="" textlink="">
      <xdr:nvSpPr>
        <xdr:cNvPr id="234" name="フローチャート: 判断 233"/>
        <xdr:cNvSpPr/>
      </xdr:nvSpPr>
      <xdr:spPr>
        <a:xfrm>
          <a:off x="3746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151934</xdr:rowOff>
    </xdr:from>
    <xdr:ext cx="534377" cy="259045"/>
    <xdr:sp macro="" textlink="">
      <xdr:nvSpPr>
        <xdr:cNvPr id="235" name="テキスト ボックス 234"/>
        <xdr:cNvSpPr txBox="1"/>
      </xdr:nvSpPr>
      <xdr:spPr>
        <a:xfrm>
          <a:off x="3530111" y="162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142680</xdr:rowOff>
    </xdr:from>
    <xdr:to>
      <xdr:col>15</xdr:col>
      <xdr:colOff>50800</xdr:colOff>
      <xdr:row>96</xdr:row>
      <xdr:rowOff>165502</xdr:rowOff>
    </xdr:to>
    <xdr:cxnSp macro="">
      <xdr:nvCxnSpPr>
        <xdr:cNvPr id="236" name="直線コネクタ 235"/>
        <xdr:cNvCxnSpPr/>
      </xdr:nvCxnSpPr>
      <xdr:spPr>
        <a:xfrm flipV="1">
          <a:off x="2019300" y="16601880"/>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98464</xdr:rowOff>
    </xdr:from>
    <xdr:to>
      <xdr:col>15</xdr:col>
      <xdr:colOff>101600</xdr:colOff>
      <xdr:row>97</xdr:row>
      <xdr:rowOff>28614</xdr:rowOff>
    </xdr:to>
    <xdr:sp macro="" textlink="">
      <xdr:nvSpPr>
        <xdr:cNvPr id="237" name="フローチャート: 判断 236"/>
        <xdr:cNvSpPr/>
      </xdr:nvSpPr>
      <xdr:spPr>
        <a:xfrm>
          <a:off x="2857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19741</xdr:rowOff>
    </xdr:from>
    <xdr:ext cx="534377" cy="259045"/>
    <xdr:sp macro="" textlink="">
      <xdr:nvSpPr>
        <xdr:cNvPr id="238" name="テキスト ボックス 237"/>
        <xdr:cNvSpPr txBox="1"/>
      </xdr:nvSpPr>
      <xdr:spPr>
        <a:xfrm>
          <a:off x="2641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165502</xdr:rowOff>
    </xdr:from>
    <xdr:to>
      <xdr:col>10</xdr:col>
      <xdr:colOff>114300</xdr:colOff>
      <xdr:row>97</xdr:row>
      <xdr:rowOff>11348</xdr:rowOff>
    </xdr:to>
    <xdr:cxnSp macro="">
      <xdr:nvCxnSpPr>
        <xdr:cNvPr id="239" name="直線コネクタ 238"/>
        <xdr:cNvCxnSpPr/>
      </xdr:nvCxnSpPr>
      <xdr:spPr>
        <a:xfrm flipV="1">
          <a:off x="1130300" y="16624702"/>
          <a:ext cx="8890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90196</xdr:rowOff>
    </xdr:from>
    <xdr:to>
      <xdr:col>10</xdr:col>
      <xdr:colOff>165100</xdr:colOff>
      <xdr:row>97</xdr:row>
      <xdr:rowOff>20346</xdr:rowOff>
    </xdr:to>
    <xdr:sp macro="" textlink="">
      <xdr:nvSpPr>
        <xdr:cNvPr id="240" name="フローチャート: 判断 239"/>
        <xdr:cNvSpPr/>
      </xdr:nvSpPr>
      <xdr:spPr>
        <a:xfrm>
          <a:off x="1968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36873</xdr:rowOff>
    </xdr:from>
    <xdr:ext cx="534377" cy="259045"/>
    <xdr:sp macro="" textlink="">
      <xdr:nvSpPr>
        <xdr:cNvPr id="241" name="テキスト ボックス 240"/>
        <xdr:cNvSpPr txBox="1"/>
      </xdr:nvSpPr>
      <xdr:spPr>
        <a:xfrm>
          <a:off x="1752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81448</xdr:rowOff>
    </xdr:from>
    <xdr:to>
      <xdr:col>6</xdr:col>
      <xdr:colOff>38100</xdr:colOff>
      <xdr:row>97</xdr:row>
      <xdr:rowOff>11598</xdr:rowOff>
    </xdr:to>
    <xdr:sp macro="" textlink="">
      <xdr:nvSpPr>
        <xdr:cNvPr id="242" name="フローチャート: 判断 241"/>
        <xdr:cNvSpPr/>
      </xdr:nvSpPr>
      <xdr:spPr>
        <a:xfrm>
          <a:off x="1079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28125</xdr:rowOff>
    </xdr:from>
    <xdr:ext cx="534377" cy="259045"/>
    <xdr:sp macro="" textlink="">
      <xdr:nvSpPr>
        <xdr:cNvPr id="243" name="テキスト ボックス 242"/>
        <xdr:cNvSpPr txBox="1"/>
      </xdr:nvSpPr>
      <xdr:spPr>
        <a:xfrm>
          <a:off x="863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91720</xdr:rowOff>
    </xdr:from>
    <xdr:to>
      <xdr:col>24</xdr:col>
      <xdr:colOff>114300</xdr:colOff>
      <xdr:row>97</xdr:row>
      <xdr:rowOff>21870</xdr:rowOff>
    </xdr:to>
    <xdr:sp macro="" textlink="">
      <xdr:nvSpPr>
        <xdr:cNvPr id="249" name="楕円 248"/>
        <xdr:cNvSpPr/>
      </xdr:nvSpPr>
      <xdr:spPr>
        <a:xfrm>
          <a:off x="4584700" y="16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70147</xdr:rowOff>
    </xdr:from>
    <xdr:ext cx="534377" cy="259045"/>
    <xdr:sp macro="" textlink="">
      <xdr:nvSpPr>
        <xdr:cNvPr id="250" name="衛生費該当値テキスト"/>
        <xdr:cNvSpPr txBox="1"/>
      </xdr:nvSpPr>
      <xdr:spPr>
        <a:xfrm>
          <a:off x="4686300" y="1652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139390</xdr:rowOff>
    </xdr:from>
    <xdr:to>
      <xdr:col>20</xdr:col>
      <xdr:colOff>38100</xdr:colOff>
      <xdr:row>97</xdr:row>
      <xdr:rowOff>69540</xdr:rowOff>
    </xdr:to>
    <xdr:sp macro="" textlink="">
      <xdr:nvSpPr>
        <xdr:cNvPr id="251" name="楕円 250"/>
        <xdr:cNvSpPr/>
      </xdr:nvSpPr>
      <xdr:spPr>
        <a:xfrm>
          <a:off x="3746500" y="165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60667</xdr:rowOff>
    </xdr:from>
    <xdr:ext cx="534377" cy="259045"/>
    <xdr:sp macro="" textlink="">
      <xdr:nvSpPr>
        <xdr:cNvPr id="252" name="テキスト ボックス 251"/>
        <xdr:cNvSpPr txBox="1"/>
      </xdr:nvSpPr>
      <xdr:spPr>
        <a:xfrm>
          <a:off x="3530111" y="166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91880</xdr:rowOff>
    </xdr:from>
    <xdr:to>
      <xdr:col>15</xdr:col>
      <xdr:colOff>101600</xdr:colOff>
      <xdr:row>97</xdr:row>
      <xdr:rowOff>22030</xdr:rowOff>
    </xdr:to>
    <xdr:sp macro="" textlink="">
      <xdr:nvSpPr>
        <xdr:cNvPr id="253" name="楕円 252"/>
        <xdr:cNvSpPr/>
      </xdr:nvSpPr>
      <xdr:spPr>
        <a:xfrm>
          <a:off x="2857500" y="165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38557</xdr:rowOff>
    </xdr:from>
    <xdr:ext cx="534377" cy="259045"/>
    <xdr:sp macro="" textlink="">
      <xdr:nvSpPr>
        <xdr:cNvPr id="254" name="テキスト ボックス 253"/>
        <xdr:cNvSpPr txBox="1"/>
      </xdr:nvSpPr>
      <xdr:spPr>
        <a:xfrm>
          <a:off x="2641111" y="163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114702</xdr:rowOff>
    </xdr:from>
    <xdr:to>
      <xdr:col>10</xdr:col>
      <xdr:colOff>165100</xdr:colOff>
      <xdr:row>97</xdr:row>
      <xdr:rowOff>44852</xdr:rowOff>
    </xdr:to>
    <xdr:sp macro="" textlink="">
      <xdr:nvSpPr>
        <xdr:cNvPr id="255" name="楕円 254"/>
        <xdr:cNvSpPr/>
      </xdr:nvSpPr>
      <xdr:spPr>
        <a:xfrm>
          <a:off x="1968500" y="165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35979</xdr:rowOff>
    </xdr:from>
    <xdr:ext cx="534377" cy="259045"/>
    <xdr:sp macro="" textlink="">
      <xdr:nvSpPr>
        <xdr:cNvPr id="256" name="テキスト ボックス 255"/>
        <xdr:cNvSpPr txBox="1"/>
      </xdr:nvSpPr>
      <xdr:spPr>
        <a:xfrm>
          <a:off x="1752111" y="166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131998</xdr:rowOff>
    </xdr:from>
    <xdr:to>
      <xdr:col>6</xdr:col>
      <xdr:colOff>38100</xdr:colOff>
      <xdr:row>97</xdr:row>
      <xdr:rowOff>62148</xdr:rowOff>
    </xdr:to>
    <xdr:sp macro="" textlink="">
      <xdr:nvSpPr>
        <xdr:cNvPr id="257" name="楕円 256"/>
        <xdr:cNvSpPr/>
      </xdr:nvSpPr>
      <xdr:spPr>
        <a:xfrm>
          <a:off x="1079500" y="1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53275</xdr:rowOff>
    </xdr:from>
    <xdr:ext cx="534377" cy="259045"/>
    <xdr:sp macro="" textlink="">
      <xdr:nvSpPr>
        <xdr:cNvPr id="258" name="テキスト ボックス 257"/>
        <xdr:cNvSpPr txBox="1"/>
      </xdr:nvSpPr>
      <xdr:spPr>
        <a:xfrm>
          <a:off x="863111" y="1668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116383</xdr:rowOff>
    </xdr:from>
    <xdr:to>
      <xdr:col>54</xdr:col>
      <xdr:colOff>189865</xdr:colOff>
      <xdr:row>38</xdr:row>
      <xdr:rowOff>139700</xdr:rowOff>
    </xdr:to>
    <xdr:cxnSp macro="">
      <xdr:nvCxnSpPr>
        <xdr:cNvPr id="280" name="直線コネクタ 279"/>
        <xdr:cNvCxnSpPr/>
      </xdr:nvCxnSpPr>
      <xdr:spPr>
        <a:xfrm flipV="1">
          <a:off x="10475595" y="5431333"/>
          <a:ext cx="1270" cy="122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63060</xdr:rowOff>
    </xdr:from>
    <xdr:ext cx="469744" cy="259045"/>
    <xdr:sp macro="" textlink="">
      <xdr:nvSpPr>
        <xdr:cNvPr id="283" name="労働費最大値テキスト"/>
        <xdr:cNvSpPr txBox="1"/>
      </xdr:nvSpPr>
      <xdr:spPr>
        <a:xfrm>
          <a:off x="10528300" y="520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116383</xdr:rowOff>
    </xdr:from>
    <xdr:to>
      <xdr:col>55</xdr:col>
      <xdr:colOff>88900</xdr:colOff>
      <xdr:row>31</xdr:row>
      <xdr:rowOff>116383</xdr:rowOff>
    </xdr:to>
    <xdr:cxnSp macro="">
      <xdr:nvCxnSpPr>
        <xdr:cNvPr id="284" name="直線コネクタ 283"/>
        <xdr:cNvCxnSpPr/>
      </xdr:nvCxnSpPr>
      <xdr:spPr>
        <a:xfrm>
          <a:off x="10388600" y="543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160926</xdr:rowOff>
    </xdr:from>
    <xdr:ext cx="378565" cy="259045"/>
    <xdr:sp macro="" textlink="">
      <xdr:nvSpPr>
        <xdr:cNvPr id="286" name="労働費平均値テキスト"/>
        <xdr:cNvSpPr txBox="1"/>
      </xdr:nvSpPr>
      <xdr:spPr>
        <a:xfrm>
          <a:off x="10528300" y="63331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138049</xdr:rowOff>
    </xdr:from>
    <xdr:to>
      <xdr:col>55</xdr:col>
      <xdr:colOff>50800</xdr:colOff>
      <xdr:row>38</xdr:row>
      <xdr:rowOff>68199</xdr:rowOff>
    </xdr:to>
    <xdr:sp macro="" textlink="">
      <xdr:nvSpPr>
        <xdr:cNvPr id="287" name="フローチャート: 判断 286"/>
        <xdr:cNvSpPr/>
      </xdr:nvSpPr>
      <xdr:spPr>
        <a:xfrm>
          <a:off x="104267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8" name="直線コネクタ 28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171424</xdr:rowOff>
    </xdr:from>
    <xdr:to>
      <xdr:col>50</xdr:col>
      <xdr:colOff>165100</xdr:colOff>
      <xdr:row>38</xdr:row>
      <xdr:rowOff>101574</xdr:rowOff>
    </xdr:to>
    <xdr:sp macro="" textlink="">
      <xdr:nvSpPr>
        <xdr:cNvPr id="289" name="フローチャート: 判断 288"/>
        <xdr:cNvSpPr/>
      </xdr:nvSpPr>
      <xdr:spPr>
        <a:xfrm>
          <a:off x="9588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118101</xdr:rowOff>
    </xdr:from>
    <xdr:ext cx="378565" cy="259045"/>
    <xdr:sp macro="" textlink="">
      <xdr:nvSpPr>
        <xdr:cNvPr id="290" name="テキスト ボックス 289"/>
        <xdr:cNvSpPr txBox="1"/>
      </xdr:nvSpPr>
      <xdr:spPr>
        <a:xfrm>
          <a:off x="9450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1" name="直線コネクタ 29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31293</xdr:rowOff>
    </xdr:from>
    <xdr:to>
      <xdr:col>46</xdr:col>
      <xdr:colOff>38100</xdr:colOff>
      <xdr:row>38</xdr:row>
      <xdr:rowOff>132893</xdr:rowOff>
    </xdr:to>
    <xdr:sp macro="" textlink="">
      <xdr:nvSpPr>
        <xdr:cNvPr id="292" name="フローチャート: 判断 291"/>
        <xdr:cNvSpPr/>
      </xdr:nvSpPr>
      <xdr:spPr>
        <a:xfrm>
          <a:off x="8699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149420</xdr:rowOff>
    </xdr:from>
    <xdr:ext cx="378565" cy="259045"/>
    <xdr:sp macro="" textlink="">
      <xdr:nvSpPr>
        <xdr:cNvPr id="293" name="テキスト ボックス 292"/>
        <xdr:cNvSpPr txBox="1"/>
      </xdr:nvSpPr>
      <xdr:spPr>
        <a:xfrm>
          <a:off x="8561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4" name="直線コネクタ 293"/>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15291</xdr:rowOff>
    </xdr:from>
    <xdr:to>
      <xdr:col>41</xdr:col>
      <xdr:colOff>101600</xdr:colOff>
      <xdr:row>38</xdr:row>
      <xdr:rowOff>116891</xdr:rowOff>
    </xdr:to>
    <xdr:sp macro="" textlink="">
      <xdr:nvSpPr>
        <xdr:cNvPr id="295" name="フローチャート: 判断 294"/>
        <xdr:cNvSpPr/>
      </xdr:nvSpPr>
      <xdr:spPr>
        <a:xfrm>
          <a:off x="7810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133418</xdr:rowOff>
    </xdr:from>
    <xdr:ext cx="378565" cy="259045"/>
    <xdr:sp macro="" textlink="">
      <xdr:nvSpPr>
        <xdr:cNvPr id="296" name="テキスト ボックス 295"/>
        <xdr:cNvSpPr txBox="1"/>
      </xdr:nvSpPr>
      <xdr:spPr>
        <a:xfrm>
          <a:off x="7672017" y="63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297" name="フローチャート: 判断 296"/>
        <xdr:cNvSpPr/>
      </xdr:nvSpPr>
      <xdr:spPr>
        <a:xfrm>
          <a:off x="6921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67810</xdr:rowOff>
    </xdr:from>
    <xdr:ext cx="378565" cy="259045"/>
    <xdr:sp macro="" textlink="">
      <xdr:nvSpPr>
        <xdr:cNvPr id="298" name="テキスト ボックス 297"/>
        <xdr:cNvSpPr txBox="1"/>
      </xdr:nvSpPr>
      <xdr:spPr>
        <a:xfrm>
          <a:off x="6783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4" name="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5"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6" name="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7" name="テキスト ボックス 306"/>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8" name="楕円 30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9" name="テキスト ボックス 308"/>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0" name="楕円 30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1" name="テキスト ボックス 310"/>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2" name="楕円 31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3" name="テキスト ボックス 312"/>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107833</xdr:rowOff>
    </xdr:from>
    <xdr:to>
      <xdr:col>54</xdr:col>
      <xdr:colOff>189865</xdr:colOff>
      <xdr:row>58</xdr:row>
      <xdr:rowOff>46783</xdr:rowOff>
    </xdr:to>
    <xdr:cxnSp macro="">
      <xdr:nvCxnSpPr>
        <xdr:cNvPr id="335" name="直線コネクタ 334"/>
        <xdr:cNvCxnSpPr/>
      </xdr:nvCxnSpPr>
      <xdr:spPr>
        <a:xfrm flipV="1">
          <a:off x="10475595" y="8851783"/>
          <a:ext cx="1270" cy="113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50610</xdr:rowOff>
    </xdr:from>
    <xdr:ext cx="534377" cy="259045"/>
    <xdr:sp macro="" textlink="">
      <xdr:nvSpPr>
        <xdr:cNvPr id="336" name="農林水産業費最小値テキスト"/>
        <xdr:cNvSpPr txBox="1"/>
      </xdr:nvSpPr>
      <xdr:spPr>
        <a:xfrm>
          <a:off x="10528300" y="99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46783</xdr:rowOff>
    </xdr:from>
    <xdr:to>
      <xdr:col>55</xdr:col>
      <xdr:colOff>88900</xdr:colOff>
      <xdr:row>58</xdr:row>
      <xdr:rowOff>46783</xdr:rowOff>
    </xdr:to>
    <xdr:cxnSp macro="">
      <xdr:nvCxnSpPr>
        <xdr:cNvPr id="337" name="直線コネクタ 336"/>
        <xdr:cNvCxnSpPr/>
      </xdr:nvCxnSpPr>
      <xdr:spPr>
        <a:xfrm>
          <a:off x="10388600" y="999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54510</xdr:rowOff>
    </xdr:from>
    <xdr:ext cx="599010" cy="259045"/>
    <xdr:sp macro="" textlink="">
      <xdr:nvSpPr>
        <xdr:cNvPr id="338" name="農林水産業費最大値テキスト"/>
        <xdr:cNvSpPr txBox="1"/>
      </xdr:nvSpPr>
      <xdr:spPr>
        <a:xfrm>
          <a:off x="10528300" y="86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107833</xdr:rowOff>
    </xdr:from>
    <xdr:to>
      <xdr:col>55</xdr:col>
      <xdr:colOff>88900</xdr:colOff>
      <xdr:row>51</xdr:row>
      <xdr:rowOff>107833</xdr:rowOff>
    </xdr:to>
    <xdr:cxnSp macro="">
      <xdr:nvCxnSpPr>
        <xdr:cNvPr id="339" name="直線コネクタ 338"/>
        <xdr:cNvCxnSpPr/>
      </xdr:nvCxnSpPr>
      <xdr:spPr>
        <a:xfrm>
          <a:off x="10388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76570</xdr:rowOff>
    </xdr:from>
    <xdr:to>
      <xdr:col>55</xdr:col>
      <xdr:colOff>0</xdr:colOff>
      <xdr:row>57</xdr:row>
      <xdr:rowOff>81064</xdr:rowOff>
    </xdr:to>
    <xdr:cxnSp macro="">
      <xdr:nvCxnSpPr>
        <xdr:cNvPr id="340" name="直線コネクタ 339"/>
        <xdr:cNvCxnSpPr/>
      </xdr:nvCxnSpPr>
      <xdr:spPr>
        <a:xfrm>
          <a:off x="9639300" y="9849220"/>
          <a:ext cx="838200" cy="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89223</xdr:rowOff>
    </xdr:from>
    <xdr:ext cx="534377" cy="259045"/>
    <xdr:sp macro="" textlink="">
      <xdr:nvSpPr>
        <xdr:cNvPr id="341" name="農林水産業費平均値テキスト"/>
        <xdr:cNvSpPr txBox="1"/>
      </xdr:nvSpPr>
      <xdr:spPr>
        <a:xfrm>
          <a:off x="10528300" y="95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66346</xdr:rowOff>
    </xdr:from>
    <xdr:to>
      <xdr:col>55</xdr:col>
      <xdr:colOff>50800</xdr:colOff>
      <xdr:row>56</xdr:row>
      <xdr:rowOff>167946</xdr:rowOff>
    </xdr:to>
    <xdr:sp macro="" textlink="">
      <xdr:nvSpPr>
        <xdr:cNvPr id="342" name="フローチャート: 判断 341"/>
        <xdr:cNvSpPr/>
      </xdr:nvSpPr>
      <xdr:spPr>
        <a:xfrm>
          <a:off x="10426700" y="96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76570</xdr:rowOff>
    </xdr:from>
    <xdr:to>
      <xdr:col>50</xdr:col>
      <xdr:colOff>114300</xdr:colOff>
      <xdr:row>57</xdr:row>
      <xdr:rowOff>113585</xdr:rowOff>
    </xdr:to>
    <xdr:cxnSp macro="">
      <xdr:nvCxnSpPr>
        <xdr:cNvPr id="343" name="直線コネクタ 342"/>
        <xdr:cNvCxnSpPr/>
      </xdr:nvCxnSpPr>
      <xdr:spPr>
        <a:xfrm flipV="1">
          <a:off x="8750300" y="9849220"/>
          <a:ext cx="889000" cy="3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86267</xdr:rowOff>
    </xdr:from>
    <xdr:to>
      <xdr:col>50</xdr:col>
      <xdr:colOff>165100</xdr:colOff>
      <xdr:row>57</xdr:row>
      <xdr:rowOff>16417</xdr:rowOff>
    </xdr:to>
    <xdr:sp macro="" textlink="">
      <xdr:nvSpPr>
        <xdr:cNvPr id="344" name="フローチャート: 判断 343"/>
        <xdr:cNvSpPr/>
      </xdr:nvSpPr>
      <xdr:spPr>
        <a:xfrm>
          <a:off x="9588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32944</xdr:rowOff>
    </xdr:from>
    <xdr:ext cx="534377" cy="259045"/>
    <xdr:sp macro="" textlink="">
      <xdr:nvSpPr>
        <xdr:cNvPr id="345" name="テキスト ボックス 344"/>
        <xdr:cNvSpPr txBox="1"/>
      </xdr:nvSpPr>
      <xdr:spPr>
        <a:xfrm>
          <a:off x="9372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64870</xdr:rowOff>
    </xdr:from>
    <xdr:to>
      <xdr:col>45</xdr:col>
      <xdr:colOff>177800</xdr:colOff>
      <xdr:row>57</xdr:row>
      <xdr:rowOff>113585</xdr:rowOff>
    </xdr:to>
    <xdr:cxnSp macro="">
      <xdr:nvCxnSpPr>
        <xdr:cNvPr id="346" name="直線コネクタ 345"/>
        <xdr:cNvCxnSpPr/>
      </xdr:nvCxnSpPr>
      <xdr:spPr>
        <a:xfrm>
          <a:off x="7861300" y="9837520"/>
          <a:ext cx="8890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107421</xdr:rowOff>
    </xdr:from>
    <xdr:to>
      <xdr:col>46</xdr:col>
      <xdr:colOff>38100</xdr:colOff>
      <xdr:row>57</xdr:row>
      <xdr:rowOff>37571</xdr:rowOff>
    </xdr:to>
    <xdr:sp macro="" textlink="">
      <xdr:nvSpPr>
        <xdr:cNvPr id="347" name="フローチャート: 判断 346"/>
        <xdr:cNvSpPr/>
      </xdr:nvSpPr>
      <xdr:spPr>
        <a:xfrm>
          <a:off x="8699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54098</xdr:rowOff>
    </xdr:from>
    <xdr:ext cx="534377" cy="259045"/>
    <xdr:sp macro="" textlink="">
      <xdr:nvSpPr>
        <xdr:cNvPr id="348" name="テキスト ボックス 347"/>
        <xdr:cNvSpPr txBox="1"/>
      </xdr:nvSpPr>
      <xdr:spPr>
        <a:xfrm>
          <a:off x="8483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64870</xdr:rowOff>
    </xdr:from>
    <xdr:to>
      <xdr:col>41</xdr:col>
      <xdr:colOff>50800</xdr:colOff>
      <xdr:row>57</xdr:row>
      <xdr:rowOff>129683</xdr:rowOff>
    </xdr:to>
    <xdr:cxnSp macro="">
      <xdr:nvCxnSpPr>
        <xdr:cNvPr id="349" name="直線コネクタ 348"/>
        <xdr:cNvCxnSpPr/>
      </xdr:nvCxnSpPr>
      <xdr:spPr>
        <a:xfrm flipV="1">
          <a:off x="6972300" y="9837520"/>
          <a:ext cx="889000" cy="6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109949</xdr:rowOff>
    </xdr:from>
    <xdr:to>
      <xdr:col>41</xdr:col>
      <xdr:colOff>101600</xdr:colOff>
      <xdr:row>57</xdr:row>
      <xdr:rowOff>40099</xdr:rowOff>
    </xdr:to>
    <xdr:sp macro="" textlink="">
      <xdr:nvSpPr>
        <xdr:cNvPr id="350" name="フローチャート: 判断 349"/>
        <xdr:cNvSpPr/>
      </xdr:nvSpPr>
      <xdr:spPr>
        <a:xfrm>
          <a:off x="7810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56626</xdr:rowOff>
    </xdr:from>
    <xdr:ext cx="534377" cy="259045"/>
    <xdr:sp macro="" textlink="">
      <xdr:nvSpPr>
        <xdr:cNvPr id="351" name="テキスト ボックス 350"/>
        <xdr:cNvSpPr txBox="1"/>
      </xdr:nvSpPr>
      <xdr:spPr>
        <a:xfrm>
          <a:off x="7594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159323</xdr:rowOff>
    </xdr:from>
    <xdr:to>
      <xdr:col>36</xdr:col>
      <xdr:colOff>165100</xdr:colOff>
      <xdr:row>57</xdr:row>
      <xdr:rowOff>89473</xdr:rowOff>
    </xdr:to>
    <xdr:sp macro="" textlink="">
      <xdr:nvSpPr>
        <xdr:cNvPr id="352" name="フローチャート: 判断 351"/>
        <xdr:cNvSpPr/>
      </xdr:nvSpPr>
      <xdr:spPr>
        <a:xfrm>
          <a:off x="6921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106000</xdr:rowOff>
    </xdr:from>
    <xdr:ext cx="534377" cy="259045"/>
    <xdr:sp macro="" textlink="">
      <xdr:nvSpPr>
        <xdr:cNvPr id="353" name="テキスト ボックス 352"/>
        <xdr:cNvSpPr txBox="1"/>
      </xdr:nvSpPr>
      <xdr:spPr>
        <a:xfrm>
          <a:off x="6705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30264</xdr:rowOff>
    </xdr:from>
    <xdr:to>
      <xdr:col>55</xdr:col>
      <xdr:colOff>50800</xdr:colOff>
      <xdr:row>57</xdr:row>
      <xdr:rowOff>131864</xdr:rowOff>
    </xdr:to>
    <xdr:sp macro="" textlink="">
      <xdr:nvSpPr>
        <xdr:cNvPr id="359" name="楕円 358"/>
        <xdr:cNvSpPr/>
      </xdr:nvSpPr>
      <xdr:spPr>
        <a:xfrm>
          <a:off x="10426700" y="98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8691</xdr:rowOff>
    </xdr:from>
    <xdr:ext cx="534377" cy="259045"/>
    <xdr:sp macro="" textlink="">
      <xdr:nvSpPr>
        <xdr:cNvPr id="360" name="農林水産業費該当値テキスト"/>
        <xdr:cNvSpPr txBox="1"/>
      </xdr:nvSpPr>
      <xdr:spPr>
        <a:xfrm>
          <a:off x="10528300" y="978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25770</xdr:rowOff>
    </xdr:from>
    <xdr:to>
      <xdr:col>50</xdr:col>
      <xdr:colOff>165100</xdr:colOff>
      <xdr:row>57</xdr:row>
      <xdr:rowOff>127370</xdr:rowOff>
    </xdr:to>
    <xdr:sp macro="" textlink="">
      <xdr:nvSpPr>
        <xdr:cNvPr id="361" name="楕円 360"/>
        <xdr:cNvSpPr/>
      </xdr:nvSpPr>
      <xdr:spPr>
        <a:xfrm>
          <a:off x="9588500" y="97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118497</xdr:rowOff>
    </xdr:from>
    <xdr:ext cx="534377" cy="259045"/>
    <xdr:sp macro="" textlink="">
      <xdr:nvSpPr>
        <xdr:cNvPr id="362" name="テキスト ボックス 361"/>
        <xdr:cNvSpPr txBox="1"/>
      </xdr:nvSpPr>
      <xdr:spPr>
        <a:xfrm>
          <a:off x="9372111" y="989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62785</xdr:rowOff>
    </xdr:from>
    <xdr:to>
      <xdr:col>46</xdr:col>
      <xdr:colOff>38100</xdr:colOff>
      <xdr:row>57</xdr:row>
      <xdr:rowOff>164385</xdr:rowOff>
    </xdr:to>
    <xdr:sp macro="" textlink="">
      <xdr:nvSpPr>
        <xdr:cNvPr id="363" name="楕円 362"/>
        <xdr:cNvSpPr/>
      </xdr:nvSpPr>
      <xdr:spPr>
        <a:xfrm>
          <a:off x="8699500" y="983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155512</xdr:rowOff>
    </xdr:from>
    <xdr:ext cx="534377" cy="259045"/>
    <xdr:sp macro="" textlink="">
      <xdr:nvSpPr>
        <xdr:cNvPr id="364" name="テキスト ボックス 363"/>
        <xdr:cNvSpPr txBox="1"/>
      </xdr:nvSpPr>
      <xdr:spPr>
        <a:xfrm>
          <a:off x="8483111" y="992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14070</xdr:rowOff>
    </xdr:from>
    <xdr:to>
      <xdr:col>41</xdr:col>
      <xdr:colOff>101600</xdr:colOff>
      <xdr:row>57</xdr:row>
      <xdr:rowOff>115670</xdr:rowOff>
    </xdr:to>
    <xdr:sp macro="" textlink="">
      <xdr:nvSpPr>
        <xdr:cNvPr id="365" name="楕円 364"/>
        <xdr:cNvSpPr/>
      </xdr:nvSpPr>
      <xdr:spPr>
        <a:xfrm>
          <a:off x="7810500" y="97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106797</xdr:rowOff>
    </xdr:from>
    <xdr:ext cx="534377" cy="259045"/>
    <xdr:sp macro="" textlink="">
      <xdr:nvSpPr>
        <xdr:cNvPr id="366" name="テキスト ボックス 365"/>
        <xdr:cNvSpPr txBox="1"/>
      </xdr:nvSpPr>
      <xdr:spPr>
        <a:xfrm>
          <a:off x="7594111" y="98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78883</xdr:rowOff>
    </xdr:from>
    <xdr:to>
      <xdr:col>36</xdr:col>
      <xdr:colOff>165100</xdr:colOff>
      <xdr:row>58</xdr:row>
      <xdr:rowOff>9033</xdr:rowOff>
    </xdr:to>
    <xdr:sp macro="" textlink="">
      <xdr:nvSpPr>
        <xdr:cNvPr id="367" name="楕円 366"/>
        <xdr:cNvSpPr/>
      </xdr:nvSpPr>
      <xdr:spPr>
        <a:xfrm>
          <a:off x="6921500" y="985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xdr:rowOff>
    </xdr:from>
    <xdr:ext cx="534377" cy="259045"/>
    <xdr:sp macro="" textlink="">
      <xdr:nvSpPr>
        <xdr:cNvPr id="368" name="テキスト ボックス 367"/>
        <xdr:cNvSpPr txBox="1"/>
      </xdr:nvSpPr>
      <xdr:spPr>
        <a:xfrm>
          <a:off x="6705111" y="994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4" name="テキスト ボックス 38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6" name="テキスト ボックス 38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168046</xdr:rowOff>
    </xdr:from>
    <xdr:to>
      <xdr:col>54</xdr:col>
      <xdr:colOff>189865</xdr:colOff>
      <xdr:row>77</xdr:row>
      <xdr:rowOff>139883</xdr:rowOff>
    </xdr:to>
    <xdr:cxnSp macro="">
      <xdr:nvCxnSpPr>
        <xdr:cNvPr id="390" name="直線コネクタ 389"/>
        <xdr:cNvCxnSpPr/>
      </xdr:nvCxnSpPr>
      <xdr:spPr>
        <a:xfrm flipV="1">
          <a:off x="10475595" y="12169546"/>
          <a:ext cx="1270" cy="117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143710</xdr:rowOff>
    </xdr:from>
    <xdr:ext cx="469744" cy="259045"/>
    <xdr:sp macro="" textlink="">
      <xdr:nvSpPr>
        <xdr:cNvPr id="391" name="商工費最小値テキスト"/>
        <xdr:cNvSpPr txBox="1"/>
      </xdr:nvSpPr>
      <xdr:spPr>
        <a:xfrm>
          <a:off x="10528300" y="133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139883</xdr:rowOff>
    </xdr:from>
    <xdr:to>
      <xdr:col>55</xdr:col>
      <xdr:colOff>88900</xdr:colOff>
      <xdr:row>77</xdr:row>
      <xdr:rowOff>139883</xdr:rowOff>
    </xdr:to>
    <xdr:cxnSp macro="">
      <xdr:nvCxnSpPr>
        <xdr:cNvPr id="392" name="直線コネクタ 391"/>
        <xdr:cNvCxnSpPr/>
      </xdr:nvCxnSpPr>
      <xdr:spPr>
        <a:xfrm>
          <a:off x="10388600" y="13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114723</xdr:rowOff>
    </xdr:from>
    <xdr:ext cx="534377" cy="259045"/>
    <xdr:sp macro="" textlink="">
      <xdr:nvSpPr>
        <xdr:cNvPr id="393" name="商工費最大値テキスト"/>
        <xdr:cNvSpPr txBox="1"/>
      </xdr:nvSpPr>
      <xdr:spPr>
        <a:xfrm>
          <a:off x="10528300" y="119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168046</xdr:rowOff>
    </xdr:from>
    <xdr:to>
      <xdr:col>55</xdr:col>
      <xdr:colOff>88900</xdr:colOff>
      <xdr:row>70</xdr:row>
      <xdr:rowOff>168046</xdr:rowOff>
    </xdr:to>
    <xdr:cxnSp macro="">
      <xdr:nvCxnSpPr>
        <xdr:cNvPr id="394" name="直線コネクタ 393"/>
        <xdr:cNvCxnSpPr/>
      </xdr:nvCxnSpPr>
      <xdr:spPr>
        <a:xfrm>
          <a:off x="10388600" y="121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146763</xdr:rowOff>
    </xdr:from>
    <xdr:to>
      <xdr:col>55</xdr:col>
      <xdr:colOff>0</xdr:colOff>
      <xdr:row>77</xdr:row>
      <xdr:rowOff>103901</xdr:rowOff>
    </xdr:to>
    <xdr:cxnSp macro="">
      <xdr:nvCxnSpPr>
        <xdr:cNvPr id="395" name="直線コネクタ 394"/>
        <xdr:cNvCxnSpPr/>
      </xdr:nvCxnSpPr>
      <xdr:spPr>
        <a:xfrm flipV="1">
          <a:off x="9639300" y="13005513"/>
          <a:ext cx="838200" cy="30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137678</xdr:rowOff>
    </xdr:from>
    <xdr:ext cx="534377" cy="259045"/>
    <xdr:sp macro="" textlink="">
      <xdr:nvSpPr>
        <xdr:cNvPr id="396" name="商工費平均値テキスト"/>
        <xdr:cNvSpPr txBox="1"/>
      </xdr:nvSpPr>
      <xdr:spPr>
        <a:xfrm>
          <a:off x="10528300" y="126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114801</xdr:rowOff>
    </xdr:from>
    <xdr:to>
      <xdr:col>55</xdr:col>
      <xdr:colOff>50800</xdr:colOff>
      <xdr:row>75</xdr:row>
      <xdr:rowOff>44951</xdr:rowOff>
    </xdr:to>
    <xdr:sp macro="" textlink="">
      <xdr:nvSpPr>
        <xdr:cNvPr id="397" name="フローチャート: 判断 396"/>
        <xdr:cNvSpPr/>
      </xdr:nvSpPr>
      <xdr:spPr>
        <a:xfrm>
          <a:off x="10426700" y="128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103901</xdr:rowOff>
    </xdr:from>
    <xdr:to>
      <xdr:col>50</xdr:col>
      <xdr:colOff>114300</xdr:colOff>
      <xdr:row>77</xdr:row>
      <xdr:rowOff>126167</xdr:rowOff>
    </xdr:to>
    <xdr:cxnSp macro="">
      <xdr:nvCxnSpPr>
        <xdr:cNvPr id="398" name="直線コネクタ 397"/>
        <xdr:cNvCxnSpPr/>
      </xdr:nvCxnSpPr>
      <xdr:spPr>
        <a:xfrm flipV="1">
          <a:off x="8750300" y="13305551"/>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62999</xdr:rowOff>
    </xdr:from>
    <xdr:to>
      <xdr:col>50</xdr:col>
      <xdr:colOff>165100</xdr:colOff>
      <xdr:row>75</xdr:row>
      <xdr:rowOff>164599</xdr:rowOff>
    </xdr:to>
    <xdr:sp macro="" textlink="">
      <xdr:nvSpPr>
        <xdr:cNvPr id="399" name="フローチャート: 判断 398"/>
        <xdr:cNvSpPr/>
      </xdr:nvSpPr>
      <xdr:spPr>
        <a:xfrm>
          <a:off x="9588500" y="129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9676</xdr:rowOff>
    </xdr:from>
    <xdr:ext cx="534377" cy="259045"/>
    <xdr:sp macro="" textlink="">
      <xdr:nvSpPr>
        <xdr:cNvPr id="400" name="テキスト ボックス 399"/>
        <xdr:cNvSpPr txBox="1"/>
      </xdr:nvSpPr>
      <xdr:spPr>
        <a:xfrm>
          <a:off x="9372111" y="126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116977</xdr:rowOff>
    </xdr:from>
    <xdr:to>
      <xdr:col>45</xdr:col>
      <xdr:colOff>177800</xdr:colOff>
      <xdr:row>77</xdr:row>
      <xdr:rowOff>126167</xdr:rowOff>
    </xdr:to>
    <xdr:cxnSp macro="">
      <xdr:nvCxnSpPr>
        <xdr:cNvPr id="401" name="直線コネクタ 400"/>
        <xdr:cNvCxnSpPr/>
      </xdr:nvCxnSpPr>
      <xdr:spPr>
        <a:xfrm>
          <a:off x="7861300" y="13318627"/>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70749</xdr:rowOff>
    </xdr:from>
    <xdr:to>
      <xdr:col>46</xdr:col>
      <xdr:colOff>38100</xdr:colOff>
      <xdr:row>73</xdr:row>
      <xdr:rowOff>899</xdr:rowOff>
    </xdr:to>
    <xdr:sp macro="" textlink="">
      <xdr:nvSpPr>
        <xdr:cNvPr id="402" name="フローチャート: 判断 401"/>
        <xdr:cNvSpPr/>
      </xdr:nvSpPr>
      <xdr:spPr>
        <a:xfrm>
          <a:off x="8699500" y="124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17426</xdr:rowOff>
    </xdr:from>
    <xdr:ext cx="534377" cy="259045"/>
    <xdr:sp macro="" textlink="">
      <xdr:nvSpPr>
        <xdr:cNvPr id="403" name="テキスト ボックス 402"/>
        <xdr:cNvSpPr txBox="1"/>
      </xdr:nvSpPr>
      <xdr:spPr>
        <a:xfrm>
          <a:off x="8483111" y="121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116977</xdr:rowOff>
    </xdr:from>
    <xdr:to>
      <xdr:col>41</xdr:col>
      <xdr:colOff>50800</xdr:colOff>
      <xdr:row>78</xdr:row>
      <xdr:rowOff>1191</xdr:rowOff>
    </xdr:to>
    <xdr:cxnSp macro="">
      <xdr:nvCxnSpPr>
        <xdr:cNvPr id="404" name="直線コネクタ 403"/>
        <xdr:cNvCxnSpPr/>
      </xdr:nvCxnSpPr>
      <xdr:spPr>
        <a:xfrm flipV="1">
          <a:off x="6972300" y="13318627"/>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83893</xdr:rowOff>
    </xdr:from>
    <xdr:to>
      <xdr:col>41</xdr:col>
      <xdr:colOff>101600</xdr:colOff>
      <xdr:row>75</xdr:row>
      <xdr:rowOff>14043</xdr:rowOff>
    </xdr:to>
    <xdr:sp macro="" textlink="">
      <xdr:nvSpPr>
        <xdr:cNvPr id="405" name="フローチャート: 判断 404"/>
        <xdr:cNvSpPr/>
      </xdr:nvSpPr>
      <xdr:spPr>
        <a:xfrm>
          <a:off x="7810500" y="127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30570</xdr:rowOff>
    </xdr:from>
    <xdr:ext cx="534377" cy="259045"/>
    <xdr:sp macro="" textlink="">
      <xdr:nvSpPr>
        <xdr:cNvPr id="406" name="テキスト ボックス 405"/>
        <xdr:cNvSpPr txBox="1"/>
      </xdr:nvSpPr>
      <xdr:spPr>
        <a:xfrm>
          <a:off x="7594111" y="125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69994</xdr:rowOff>
    </xdr:from>
    <xdr:to>
      <xdr:col>36</xdr:col>
      <xdr:colOff>165100</xdr:colOff>
      <xdr:row>77</xdr:row>
      <xdr:rowOff>144</xdr:rowOff>
    </xdr:to>
    <xdr:sp macro="" textlink="">
      <xdr:nvSpPr>
        <xdr:cNvPr id="407" name="フローチャート: 判断 406"/>
        <xdr:cNvSpPr/>
      </xdr:nvSpPr>
      <xdr:spPr>
        <a:xfrm>
          <a:off x="69215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16672</xdr:rowOff>
    </xdr:from>
    <xdr:ext cx="534377" cy="259045"/>
    <xdr:sp macro="" textlink="">
      <xdr:nvSpPr>
        <xdr:cNvPr id="408" name="テキスト ボックス 407"/>
        <xdr:cNvSpPr txBox="1"/>
      </xdr:nvSpPr>
      <xdr:spPr>
        <a:xfrm>
          <a:off x="6705111" y="128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95964</xdr:rowOff>
    </xdr:from>
    <xdr:to>
      <xdr:col>55</xdr:col>
      <xdr:colOff>50800</xdr:colOff>
      <xdr:row>76</xdr:row>
      <xdr:rowOff>26113</xdr:rowOff>
    </xdr:to>
    <xdr:sp macro="" textlink="">
      <xdr:nvSpPr>
        <xdr:cNvPr id="414" name="楕円 413"/>
        <xdr:cNvSpPr/>
      </xdr:nvSpPr>
      <xdr:spPr>
        <a:xfrm>
          <a:off x="10426700" y="129547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74391</xdr:rowOff>
    </xdr:from>
    <xdr:ext cx="534377" cy="259045"/>
    <xdr:sp macro="" textlink="">
      <xdr:nvSpPr>
        <xdr:cNvPr id="415" name="商工費該当値テキスト"/>
        <xdr:cNvSpPr txBox="1"/>
      </xdr:nvSpPr>
      <xdr:spPr>
        <a:xfrm>
          <a:off x="10528300" y="129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53101</xdr:rowOff>
    </xdr:from>
    <xdr:to>
      <xdr:col>50</xdr:col>
      <xdr:colOff>165100</xdr:colOff>
      <xdr:row>77</xdr:row>
      <xdr:rowOff>154701</xdr:rowOff>
    </xdr:to>
    <xdr:sp macro="" textlink="">
      <xdr:nvSpPr>
        <xdr:cNvPr id="416" name="楕円 415"/>
        <xdr:cNvSpPr/>
      </xdr:nvSpPr>
      <xdr:spPr>
        <a:xfrm>
          <a:off x="9588500" y="132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145828</xdr:rowOff>
    </xdr:from>
    <xdr:ext cx="469744" cy="259045"/>
    <xdr:sp macro="" textlink="">
      <xdr:nvSpPr>
        <xdr:cNvPr id="417" name="テキスト ボックス 416"/>
        <xdr:cNvSpPr txBox="1"/>
      </xdr:nvSpPr>
      <xdr:spPr>
        <a:xfrm>
          <a:off x="9404428" y="1334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75367</xdr:rowOff>
    </xdr:from>
    <xdr:to>
      <xdr:col>46</xdr:col>
      <xdr:colOff>38100</xdr:colOff>
      <xdr:row>78</xdr:row>
      <xdr:rowOff>5517</xdr:rowOff>
    </xdr:to>
    <xdr:sp macro="" textlink="">
      <xdr:nvSpPr>
        <xdr:cNvPr id="418" name="楕円 417"/>
        <xdr:cNvSpPr/>
      </xdr:nvSpPr>
      <xdr:spPr>
        <a:xfrm>
          <a:off x="8699500" y="132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168094</xdr:rowOff>
    </xdr:from>
    <xdr:ext cx="469744" cy="259045"/>
    <xdr:sp macro="" textlink="">
      <xdr:nvSpPr>
        <xdr:cNvPr id="419" name="テキスト ボックス 418"/>
        <xdr:cNvSpPr txBox="1"/>
      </xdr:nvSpPr>
      <xdr:spPr>
        <a:xfrm>
          <a:off x="8515428" y="1336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66177</xdr:rowOff>
    </xdr:from>
    <xdr:to>
      <xdr:col>41</xdr:col>
      <xdr:colOff>101600</xdr:colOff>
      <xdr:row>77</xdr:row>
      <xdr:rowOff>167777</xdr:rowOff>
    </xdr:to>
    <xdr:sp macro="" textlink="">
      <xdr:nvSpPr>
        <xdr:cNvPr id="420" name="楕円 419"/>
        <xdr:cNvSpPr/>
      </xdr:nvSpPr>
      <xdr:spPr>
        <a:xfrm>
          <a:off x="7810500" y="1326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158904</xdr:rowOff>
    </xdr:from>
    <xdr:ext cx="469744" cy="259045"/>
    <xdr:sp macro="" textlink="">
      <xdr:nvSpPr>
        <xdr:cNvPr id="421" name="テキスト ボックス 420"/>
        <xdr:cNvSpPr txBox="1"/>
      </xdr:nvSpPr>
      <xdr:spPr>
        <a:xfrm>
          <a:off x="7626428" y="1336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121841</xdr:rowOff>
    </xdr:from>
    <xdr:to>
      <xdr:col>36</xdr:col>
      <xdr:colOff>165100</xdr:colOff>
      <xdr:row>78</xdr:row>
      <xdr:rowOff>51991</xdr:rowOff>
    </xdr:to>
    <xdr:sp macro="" textlink="">
      <xdr:nvSpPr>
        <xdr:cNvPr id="422" name="楕円 421"/>
        <xdr:cNvSpPr/>
      </xdr:nvSpPr>
      <xdr:spPr>
        <a:xfrm>
          <a:off x="6921500" y="133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43118</xdr:rowOff>
    </xdr:from>
    <xdr:ext cx="469744" cy="259045"/>
    <xdr:sp macro="" textlink="">
      <xdr:nvSpPr>
        <xdr:cNvPr id="423" name="テキスト ボックス 422"/>
        <xdr:cNvSpPr txBox="1"/>
      </xdr:nvSpPr>
      <xdr:spPr>
        <a:xfrm>
          <a:off x="6737428" y="1341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6" name="テキスト ボックス 43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4" name="テキスト ボックス 44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106406</xdr:rowOff>
    </xdr:from>
    <xdr:to>
      <xdr:col>54</xdr:col>
      <xdr:colOff>189865</xdr:colOff>
      <xdr:row>99</xdr:row>
      <xdr:rowOff>142966</xdr:rowOff>
    </xdr:to>
    <xdr:cxnSp macro="">
      <xdr:nvCxnSpPr>
        <xdr:cNvPr id="450" name="直線コネクタ 449"/>
        <xdr:cNvCxnSpPr/>
      </xdr:nvCxnSpPr>
      <xdr:spPr>
        <a:xfrm flipV="1">
          <a:off x="10475595" y="15536906"/>
          <a:ext cx="1270" cy="1579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146793</xdr:rowOff>
    </xdr:from>
    <xdr:ext cx="534377" cy="259045"/>
    <xdr:sp macro="" textlink="">
      <xdr:nvSpPr>
        <xdr:cNvPr id="451" name="土木費最小値テキスト"/>
        <xdr:cNvSpPr txBox="1"/>
      </xdr:nvSpPr>
      <xdr:spPr>
        <a:xfrm>
          <a:off x="10528300" y="171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142966</xdr:rowOff>
    </xdr:from>
    <xdr:to>
      <xdr:col>55</xdr:col>
      <xdr:colOff>88900</xdr:colOff>
      <xdr:row>99</xdr:row>
      <xdr:rowOff>142966</xdr:rowOff>
    </xdr:to>
    <xdr:cxnSp macro="">
      <xdr:nvCxnSpPr>
        <xdr:cNvPr id="452" name="直線コネクタ 451"/>
        <xdr:cNvCxnSpPr/>
      </xdr:nvCxnSpPr>
      <xdr:spPr>
        <a:xfrm>
          <a:off x="10388600" y="1711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53083</xdr:rowOff>
    </xdr:from>
    <xdr:ext cx="599010" cy="259045"/>
    <xdr:sp macro="" textlink="">
      <xdr:nvSpPr>
        <xdr:cNvPr id="453" name="土木費最大値テキスト"/>
        <xdr:cNvSpPr txBox="1"/>
      </xdr:nvSpPr>
      <xdr:spPr>
        <a:xfrm>
          <a:off x="10528300" y="1531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106406</xdr:rowOff>
    </xdr:from>
    <xdr:to>
      <xdr:col>55</xdr:col>
      <xdr:colOff>88900</xdr:colOff>
      <xdr:row>90</xdr:row>
      <xdr:rowOff>106406</xdr:rowOff>
    </xdr:to>
    <xdr:cxnSp macro="">
      <xdr:nvCxnSpPr>
        <xdr:cNvPr id="454" name="直線コネクタ 453"/>
        <xdr:cNvCxnSpPr/>
      </xdr:nvCxnSpPr>
      <xdr:spPr>
        <a:xfrm>
          <a:off x="10388600" y="1553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110178</xdr:rowOff>
    </xdr:from>
    <xdr:to>
      <xdr:col>55</xdr:col>
      <xdr:colOff>0</xdr:colOff>
      <xdr:row>95</xdr:row>
      <xdr:rowOff>139895</xdr:rowOff>
    </xdr:to>
    <xdr:cxnSp macro="">
      <xdr:nvCxnSpPr>
        <xdr:cNvPr id="455" name="直線コネクタ 454"/>
        <xdr:cNvCxnSpPr/>
      </xdr:nvCxnSpPr>
      <xdr:spPr>
        <a:xfrm flipV="1">
          <a:off x="9639300" y="16226478"/>
          <a:ext cx="8382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85419</xdr:rowOff>
    </xdr:from>
    <xdr:ext cx="534377" cy="259045"/>
    <xdr:sp macro="" textlink="">
      <xdr:nvSpPr>
        <xdr:cNvPr id="456" name="土木費平均値テキスト"/>
        <xdr:cNvSpPr txBox="1"/>
      </xdr:nvSpPr>
      <xdr:spPr>
        <a:xfrm>
          <a:off x="10528300" y="1637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106992</xdr:rowOff>
    </xdr:from>
    <xdr:to>
      <xdr:col>55</xdr:col>
      <xdr:colOff>50800</xdr:colOff>
      <xdr:row>96</xdr:row>
      <xdr:rowOff>37142</xdr:rowOff>
    </xdr:to>
    <xdr:sp macro="" textlink="">
      <xdr:nvSpPr>
        <xdr:cNvPr id="457" name="フローチャート: 判断 456"/>
        <xdr:cNvSpPr/>
      </xdr:nvSpPr>
      <xdr:spPr>
        <a:xfrm>
          <a:off x="10426700" y="1639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127732</xdr:rowOff>
    </xdr:from>
    <xdr:to>
      <xdr:col>50</xdr:col>
      <xdr:colOff>114300</xdr:colOff>
      <xdr:row>95</xdr:row>
      <xdr:rowOff>139895</xdr:rowOff>
    </xdr:to>
    <xdr:cxnSp macro="">
      <xdr:nvCxnSpPr>
        <xdr:cNvPr id="458" name="直線コネクタ 457"/>
        <xdr:cNvCxnSpPr/>
      </xdr:nvCxnSpPr>
      <xdr:spPr>
        <a:xfrm>
          <a:off x="8750300" y="16415482"/>
          <a:ext cx="889000" cy="1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95774</xdr:rowOff>
    </xdr:from>
    <xdr:to>
      <xdr:col>50</xdr:col>
      <xdr:colOff>165100</xdr:colOff>
      <xdr:row>96</xdr:row>
      <xdr:rowOff>25924</xdr:rowOff>
    </xdr:to>
    <xdr:sp macro="" textlink="">
      <xdr:nvSpPr>
        <xdr:cNvPr id="459" name="フローチャート: 判断 458"/>
        <xdr:cNvSpPr/>
      </xdr:nvSpPr>
      <xdr:spPr>
        <a:xfrm>
          <a:off x="9588500" y="163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17051</xdr:rowOff>
    </xdr:from>
    <xdr:ext cx="534377" cy="259045"/>
    <xdr:sp macro="" textlink="">
      <xdr:nvSpPr>
        <xdr:cNvPr id="460" name="テキスト ボックス 459"/>
        <xdr:cNvSpPr txBox="1"/>
      </xdr:nvSpPr>
      <xdr:spPr>
        <a:xfrm>
          <a:off x="9372111" y="1647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127732</xdr:rowOff>
    </xdr:from>
    <xdr:to>
      <xdr:col>45</xdr:col>
      <xdr:colOff>177800</xdr:colOff>
      <xdr:row>96</xdr:row>
      <xdr:rowOff>123648</xdr:rowOff>
    </xdr:to>
    <xdr:cxnSp macro="">
      <xdr:nvCxnSpPr>
        <xdr:cNvPr id="461" name="直線コネクタ 460"/>
        <xdr:cNvCxnSpPr/>
      </xdr:nvCxnSpPr>
      <xdr:spPr>
        <a:xfrm flipV="1">
          <a:off x="7861300" y="16415482"/>
          <a:ext cx="889000" cy="16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129933</xdr:rowOff>
    </xdr:from>
    <xdr:to>
      <xdr:col>46</xdr:col>
      <xdr:colOff>38100</xdr:colOff>
      <xdr:row>96</xdr:row>
      <xdr:rowOff>60083</xdr:rowOff>
    </xdr:to>
    <xdr:sp macro="" textlink="">
      <xdr:nvSpPr>
        <xdr:cNvPr id="462" name="フローチャート: 判断 461"/>
        <xdr:cNvSpPr/>
      </xdr:nvSpPr>
      <xdr:spPr>
        <a:xfrm>
          <a:off x="8699500" y="164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51210</xdr:rowOff>
    </xdr:from>
    <xdr:ext cx="534377" cy="259045"/>
    <xdr:sp macro="" textlink="">
      <xdr:nvSpPr>
        <xdr:cNvPr id="463" name="テキスト ボックス 462"/>
        <xdr:cNvSpPr txBox="1"/>
      </xdr:nvSpPr>
      <xdr:spPr>
        <a:xfrm>
          <a:off x="8483111" y="1651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145562</xdr:rowOff>
    </xdr:from>
    <xdr:to>
      <xdr:col>41</xdr:col>
      <xdr:colOff>50800</xdr:colOff>
      <xdr:row>96</xdr:row>
      <xdr:rowOff>123648</xdr:rowOff>
    </xdr:to>
    <xdr:cxnSp macro="">
      <xdr:nvCxnSpPr>
        <xdr:cNvPr id="464" name="直線コネクタ 463"/>
        <xdr:cNvCxnSpPr/>
      </xdr:nvCxnSpPr>
      <xdr:spPr>
        <a:xfrm>
          <a:off x="6972300" y="16433312"/>
          <a:ext cx="889000" cy="14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137674</xdr:rowOff>
    </xdr:from>
    <xdr:to>
      <xdr:col>41</xdr:col>
      <xdr:colOff>101600</xdr:colOff>
      <xdr:row>96</xdr:row>
      <xdr:rowOff>67824</xdr:rowOff>
    </xdr:to>
    <xdr:sp macro="" textlink="">
      <xdr:nvSpPr>
        <xdr:cNvPr id="465" name="フローチャート: 判断 464"/>
        <xdr:cNvSpPr/>
      </xdr:nvSpPr>
      <xdr:spPr>
        <a:xfrm>
          <a:off x="7810500" y="1642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84351</xdr:rowOff>
    </xdr:from>
    <xdr:ext cx="534377" cy="259045"/>
    <xdr:sp macro="" textlink="">
      <xdr:nvSpPr>
        <xdr:cNvPr id="466" name="テキスト ボックス 465"/>
        <xdr:cNvSpPr txBox="1"/>
      </xdr:nvSpPr>
      <xdr:spPr>
        <a:xfrm>
          <a:off x="7594111" y="1620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82173</xdr:rowOff>
    </xdr:from>
    <xdr:to>
      <xdr:col>36</xdr:col>
      <xdr:colOff>165100</xdr:colOff>
      <xdr:row>96</xdr:row>
      <xdr:rowOff>12323</xdr:rowOff>
    </xdr:to>
    <xdr:sp macro="" textlink="">
      <xdr:nvSpPr>
        <xdr:cNvPr id="467" name="フローチャート: 判断 466"/>
        <xdr:cNvSpPr/>
      </xdr:nvSpPr>
      <xdr:spPr>
        <a:xfrm>
          <a:off x="6921500" y="1636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28850</xdr:rowOff>
    </xdr:from>
    <xdr:ext cx="534377" cy="259045"/>
    <xdr:sp macro="" textlink="">
      <xdr:nvSpPr>
        <xdr:cNvPr id="468" name="テキスト ボックス 467"/>
        <xdr:cNvSpPr txBox="1"/>
      </xdr:nvSpPr>
      <xdr:spPr>
        <a:xfrm>
          <a:off x="6705111" y="1614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59378</xdr:rowOff>
    </xdr:from>
    <xdr:to>
      <xdr:col>55</xdr:col>
      <xdr:colOff>50800</xdr:colOff>
      <xdr:row>94</xdr:row>
      <xdr:rowOff>160978</xdr:rowOff>
    </xdr:to>
    <xdr:sp macro="" textlink="">
      <xdr:nvSpPr>
        <xdr:cNvPr id="474" name="楕円 473"/>
        <xdr:cNvSpPr/>
      </xdr:nvSpPr>
      <xdr:spPr>
        <a:xfrm>
          <a:off x="10426700" y="161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82255</xdr:rowOff>
    </xdr:from>
    <xdr:ext cx="534377" cy="259045"/>
    <xdr:sp macro="" textlink="">
      <xdr:nvSpPr>
        <xdr:cNvPr id="475" name="土木費該当値テキスト"/>
        <xdr:cNvSpPr txBox="1"/>
      </xdr:nvSpPr>
      <xdr:spPr>
        <a:xfrm>
          <a:off x="10528300" y="1602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89095</xdr:rowOff>
    </xdr:from>
    <xdr:to>
      <xdr:col>50</xdr:col>
      <xdr:colOff>165100</xdr:colOff>
      <xdr:row>96</xdr:row>
      <xdr:rowOff>19245</xdr:rowOff>
    </xdr:to>
    <xdr:sp macro="" textlink="">
      <xdr:nvSpPr>
        <xdr:cNvPr id="476" name="楕円 475"/>
        <xdr:cNvSpPr/>
      </xdr:nvSpPr>
      <xdr:spPr>
        <a:xfrm>
          <a:off x="9588500" y="163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35772</xdr:rowOff>
    </xdr:from>
    <xdr:ext cx="534377" cy="259045"/>
    <xdr:sp macro="" textlink="">
      <xdr:nvSpPr>
        <xdr:cNvPr id="477" name="テキスト ボックス 476"/>
        <xdr:cNvSpPr txBox="1"/>
      </xdr:nvSpPr>
      <xdr:spPr>
        <a:xfrm>
          <a:off x="9372111" y="161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76932</xdr:rowOff>
    </xdr:from>
    <xdr:to>
      <xdr:col>46</xdr:col>
      <xdr:colOff>38100</xdr:colOff>
      <xdr:row>96</xdr:row>
      <xdr:rowOff>7082</xdr:rowOff>
    </xdr:to>
    <xdr:sp macro="" textlink="">
      <xdr:nvSpPr>
        <xdr:cNvPr id="478" name="楕円 477"/>
        <xdr:cNvSpPr/>
      </xdr:nvSpPr>
      <xdr:spPr>
        <a:xfrm>
          <a:off x="8699500" y="163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23609</xdr:rowOff>
    </xdr:from>
    <xdr:ext cx="534377" cy="259045"/>
    <xdr:sp macro="" textlink="">
      <xdr:nvSpPr>
        <xdr:cNvPr id="479" name="テキスト ボックス 478"/>
        <xdr:cNvSpPr txBox="1"/>
      </xdr:nvSpPr>
      <xdr:spPr>
        <a:xfrm>
          <a:off x="8483111" y="1613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72848</xdr:rowOff>
    </xdr:from>
    <xdr:to>
      <xdr:col>41</xdr:col>
      <xdr:colOff>101600</xdr:colOff>
      <xdr:row>97</xdr:row>
      <xdr:rowOff>2998</xdr:rowOff>
    </xdr:to>
    <xdr:sp macro="" textlink="">
      <xdr:nvSpPr>
        <xdr:cNvPr id="480" name="楕円 479"/>
        <xdr:cNvSpPr/>
      </xdr:nvSpPr>
      <xdr:spPr>
        <a:xfrm>
          <a:off x="7810500" y="165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165575</xdr:rowOff>
    </xdr:from>
    <xdr:ext cx="534377" cy="259045"/>
    <xdr:sp macro="" textlink="">
      <xdr:nvSpPr>
        <xdr:cNvPr id="481" name="テキスト ボックス 480"/>
        <xdr:cNvSpPr txBox="1"/>
      </xdr:nvSpPr>
      <xdr:spPr>
        <a:xfrm>
          <a:off x="7594111" y="166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94762</xdr:rowOff>
    </xdr:from>
    <xdr:to>
      <xdr:col>36</xdr:col>
      <xdr:colOff>165100</xdr:colOff>
      <xdr:row>96</xdr:row>
      <xdr:rowOff>24912</xdr:rowOff>
    </xdr:to>
    <xdr:sp macro="" textlink="">
      <xdr:nvSpPr>
        <xdr:cNvPr id="482" name="楕円 481"/>
        <xdr:cNvSpPr/>
      </xdr:nvSpPr>
      <xdr:spPr>
        <a:xfrm>
          <a:off x="6921500" y="1638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16039</xdr:rowOff>
    </xdr:from>
    <xdr:ext cx="534377" cy="259045"/>
    <xdr:sp macro="" textlink="">
      <xdr:nvSpPr>
        <xdr:cNvPr id="483" name="テキスト ボックス 482"/>
        <xdr:cNvSpPr txBox="1"/>
      </xdr:nvSpPr>
      <xdr:spPr>
        <a:xfrm>
          <a:off x="6705111" y="164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6" name="テキスト ボックス 49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6" name="テキスト ボックス 50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59690</xdr:rowOff>
    </xdr:from>
    <xdr:to>
      <xdr:col>85</xdr:col>
      <xdr:colOff>126364</xdr:colOff>
      <xdr:row>38</xdr:row>
      <xdr:rowOff>63805</xdr:rowOff>
    </xdr:to>
    <xdr:cxnSp macro="">
      <xdr:nvCxnSpPr>
        <xdr:cNvPr id="510" name="直線コネクタ 509"/>
        <xdr:cNvCxnSpPr/>
      </xdr:nvCxnSpPr>
      <xdr:spPr>
        <a:xfrm flipV="1">
          <a:off x="16317595" y="5203190"/>
          <a:ext cx="1269"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67632</xdr:rowOff>
    </xdr:from>
    <xdr:ext cx="534377" cy="259045"/>
    <xdr:sp macro="" textlink="">
      <xdr:nvSpPr>
        <xdr:cNvPr id="511" name="消防費最小値テキスト"/>
        <xdr:cNvSpPr txBox="1"/>
      </xdr:nvSpPr>
      <xdr:spPr>
        <a:xfrm>
          <a:off x="16370300" y="65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63805</xdr:rowOff>
    </xdr:from>
    <xdr:to>
      <xdr:col>86</xdr:col>
      <xdr:colOff>25400</xdr:colOff>
      <xdr:row>38</xdr:row>
      <xdr:rowOff>63805</xdr:rowOff>
    </xdr:to>
    <xdr:cxnSp macro="">
      <xdr:nvCxnSpPr>
        <xdr:cNvPr id="512" name="直線コネクタ 511"/>
        <xdr:cNvCxnSpPr/>
      </xdr:nvCxnSpPr>
      <xdr:spPr>
        <a:xfrm>
          <a:off x="16230600" y="657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6367</xdr:rowOff>
    </xdr:from>
    <xdr:ext cx="534377" cy="259045"/>
    <xdr:sp macro="" textlink="">
      <xdr:nvSpPr>
        <xdr:cNvPr id="513" name="消防費最大値テキスト"/>
        <xdr:cNvSpPr txBox="1"/>
      </xdr:nvSpPr>
      <xdr:spPr>
        <a:xfrm>
          <a:off x="16370300" y="49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59690</xdr:rowOff>
    </xdr:from>
    <xdr:to>
      <xdr:col>86</xdr:col>
      <xdr:colOff>25400</xdr:colOff>
      <xdr:row>30</xdr:row>
      <xdr:rowOff>59690</xdr:rowOff>
    </xdr:to>
    <xdr:cxnSp macro="">
      <xdr:nvCxnSpPr>
        <xdr:cNvPr id="514" name="直線コネクタ 513"/>
        <xdr:cNvCxnSpPr/>
      </xdr:nvCxnSpPr>
      <xdr:spPr>
        <a:xfrm>
          <a:off x="16230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21155</xdr:rowOff>
    </xdr:from>
    <xdr:to>
      <xdr:col>85</xdr:col>
      <xdr:colOff>127000</xdr:colOff>
      <xdr:row>34</xdr:row>
      <xdr:rowOff>141562</xdr:rowOff>
    </xdr:to>
    <xdr:cxnSp macro="">
      <xdr:nvCxnSpPr>
        <xdr:cNvPr id="515" name="直線コネクタ 514"/>
        <xdr:cNvCxnSpPr/>
      </xdr:nvCxnSpPr>
      <xdr:spPr>
        <a:xfrm flipV="1">
          <a:off x="15481300" y="5850455"/>
          <a:ext cx="838200" cy="12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31763</xdr:rowOff>
    </xdr:from>
    <xdr:ext cx="534377" cy="259045"/>
    <xdr:sp macro="" textlink="">
      <xdr:nvSpPr>
        <xdr:cNvPr id="516" name="消防費平均値テキスト"/>
        <xdr:cNvSpPr txBox="1"/>
      </xdr:nvSpPr>
      <xdr:spPr>
        <a:xfrm>
          <a:off x="16370300" y="6032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53336</xdr:rowOff>
    </xdr:from>
    <xdr:to>
      <xdr:col>85</xdr:col>
      <xdr:colOff>177800</xdr:colOff>
      <xdr:row>35</xdr:row>
      <xdr:rowOff>154936</xdr:rowOff>
    </xdr:to>
    <xdr:sp macro="" textlink="">
      <xdr:nvSpPr>
        <xdr:cNvPr id="517" name="フローチャート: 判断 516"/>
        <xdr:cNvSpPr/>
      </xdr:nvSpPr>
      <xdr:spPr>
        <a:xfrm>
          <a:off x="16268700" y="605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141562</xdr:rowOff>
    </xdr:from>
    <xdr:to>
      <xdr:col>81</xdr:col>
      <xdr:colOff>50800</xdr:colOff>
      <xdr:row>35</xdr:row>
      <xdr:rowOff>153514</xdr:rowOff>
    </xdr:to>
    <xdr:cxnSp macro="">
      <xdr:nvCxnSpPr>
        <xdr:cNvPr id="518" name="直線コネクタ 517"/>
        <xdr:cNvCxnSpPr/>
      </xdr:nvCxnSpPr>
      <xdr:spPr>
        <a:xfrm flipV="1">
          <a:off x="14592300" y="5970862"/>
          <a:ext cx="889000" cy="18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57647</xdr:rowOff>
    </xdr:from>
    <xdr:to>
      <xdr:col>81</xdr:col>
      <xdr:colOff>101600</xdr:colOff>
      <xdr:row>35</xdr:row>
      <xdr:rowOff>159247</xdr:rowOff>
    </xdr:to>
    <xdr:sp macro="" textlink="">
      <xdr:nvSpPr>
        <xdr:cNvPr id="519" name="フローチャート: 判断 518"/>
        <xdr:cNvSpPr/>
      </xdr:nvSpPr>
      <xdr:spPr>
        <a:xfrm>
          <a:off x="15430500" y="60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150374</xdr:rowOff>
    </xdr:from>
    <xdr:ext cx="534377" cy="259045"/>
    <xdr:sp macro="" textlink="">
      <xdr:nvSpPr>
        <xdr:cNvPr id="520" name="テキスト ボックス 519"/>
        <xdr:cNvSpPr txBox="1"/>
      </xdr:nvSpPr>
      <xdr:spPr>
        <a:xfrm>
          <a:off x="15214111" y="615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163801</xdr:rowOff>
    </xdr:from>
    <xdr:to>
      <xdr:col>76</xdr:col>
      <xdr:colOff>114300</xdr:colOff>
      <xdr:row>35</xdr:row>
      <xdr:rowOff>153514</xdr:rowOff>
    </xdr:to>
    <xdr:cxnSp macro="">
      <xdr:nvCxnSpPr>
        <xdr:cNvPr id="521" name="直線コネクタ 520"/>
        <xdr:cNvCxnSpPr/>
      </xdr:nvCxnSpPr>
      <xdr:spPr>
        <a:xfrm>
          <a:off x="13703300" y="5307301"/>
          <a:ext cx="889000" cy="84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45335</xdr:rowOff>
    </xdr:from>
    <xdr:to>
      <xdr:col>76</xdr:col>
      <xdr:colOff>165100</xdr:colOff>
      <xdr:row>35</xdr:row>
      <xdr:rowOff>146935</xdr:rowOff>
    </xdr:to>
    <xdr:sp macro="" textlink="">
      <xdr:nvSpPr>
        <xdr:cNvPr id="522" name="フローチャート: 判断 521"/>
        <xdr:cNvSpPr/>
      </xdr:nvSpPr>
      <xdr:spPr>
        <a:xfrm>
          <a:off x="145415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163462</xdr:rowOff>
    </xdr:from>
    <xdr:ext cx="534377" cy="259045"/>
    <xdr:sp macro="" textlink="">
      <xdr:nvSpPr>
        <xdr:cNvPr id="523" name="テキスト ボックス 522"/>
        <xdr:cNvSpPr txBox="1"/>
      </xdr:nvSpPr>
      <xdr:spPr>
        <a:xfrm>
          <a:off x="14325111" y="58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163801</xdr:rowOff>
    </xdr:from>
    <xdr:to>
      <xdr:col>71</xdr:col>
      <xdr:colOff>177800</xdr:colOff>
      <xdr:row>31</xdr:row>
      <xdr:rowOff>47084</xdr:rowOff>
    </xdr:to>
    <xdr:cxnSp macro="">
      <xdr:nvCxnSpPr>
        <xdr:cNvPr id="524" name="直線コネクタ 523"/>
        <xdr:cNvCxnSpPr/>
      </xdr:nvCxnSpPr>
      <xdr:spPr>
        <a:xfrm flipV="1">
          <a:off x="12814300" y="5307301"/>
          <a:ext cx="889000" cy="5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49026</xdr:rowOff>
    </xdr:from>
    <xdr:to>
      <xdr:col>72</xdr:col>
      <xdr:colOff>38100</xdr:colOff>
      <xdr:row>35</xdr:row>
      <xdr:rowOff>150626</xdr:rowOff>
    </xdr:to>
    <xdr:sp macro="" textlink="">
      <xdr:nvSpPr>
        <xdr:cNvPr id="525" name="フローチャート: 判断 524"/>
        <xdr:cNvSpPr/>
      </xdr:nvSpPr>
      <xdr:spPr>
        <a:xfrm>
          <a:off x="13652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141753</xdr:rowOff>
    </xdr:from>
    <xdr:ext cx="534377" cy="259045"/>
    <xdr:sp macro="" textlink="">
      <xdr:nvSpPr>
        <xdr:cNvPr id="526" name="テキスト ボックス 525"/>
        <xdr:cNvSpPr txBox="1"/>
      </xdr:nvSpPr>
      <xdr:spPr>
        <a:xfrm>
          <a:off x="13436111" y="61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12417</xdr:rowOff>
    </xdr:from>
    <xdr:to>
      <xdr:col>67</xdr:col>
      <xdr:colOff>101600</xdr:colOff>
      <xdr:row>35</xdr:row>
      <xdr:rowOff>114017</xdr:rowOff>
    </xdr:to>
    <xdr:sp macro="" textlink="">
      <xdr:nvSpPr>
        <xdr:cNvPr id="527" name="フローチャート: 判断 526"/>
        <xdr:cNvSpPr/>
      </xdr:nvSpPr>
      <xdr:spPr>
        <a:xfrm>
          <a:off x="12763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105144</xdr:rowOff>
    </xdr:from>
    <xdr:ext cx="534377" cy="259045"/>
    <xdr:sp macro="" textlink="">
      <xdr:nvSpPr>
        <xdr:cNvPr id="528" name="テキスト ボックス 527"/>
        <xdr:cNvSpPr txBox="1"/>
      </xdr:nvSpPr>
      <xdr:spPr>
        <a:xfrm>
          <a:off x="12547111" y="6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141805</xdr:rowOff>
    </xdr:from>
    <xdr:to>
      <xdr:col>85</xdr:col>
      <xdr:colOff>177800</xdr:colOff>
      <xdr:row>34</xdr:row>
      <xdr:rowOff>71955</xdr:rowOff>
    </xdr:to>
    <xdr:sp macro="" textlink="">
      <xdr:nvSpPr>
        <xdr:cNvPr id="534" name="楕円 533"/>
        <xdr:cNvSpPr/>
      </xdr:nvSpPr>
      <xdr:spPr>
        <a:xfrm>
          <a:off x="16268700" y="579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164682</xdr:rowOff>
    </xdr:from>
    <xdr:ext cx="534377" cy="259045"/>
    <xdr:sp macro="" textlink="">
      <xdr:nvSpPr>
        <xdr:cNvPr id="535" name="消防費該当値テキスト"/>
        <xdr:cNvSpPr txBox="1"/>
      </xdr:nvSpPr>
      <xdr:spPr>
        <a:xfrm>
          <a:off x="16370300" y="565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90762</xdr:rowOff>
    </xdr:from>
    <xdr:to>
      <xdr:col>81</xdr:col>
      <xdr:colOff>101600</xdr:colOff>
      <xdr:row>35</xdr:row>
      <xdr:rowOff>20912</xdr:rowOff>
    </xdr:to>
    <xdr:sp macro="" textlink="">
      <xdr:nvSpPr>
        <xdr:cNvPr id="536" name="楕円 535"/>
        <xdr:cNvSpPr/>
      </xdr:nvSpPr>
      <xdr:spPr>
        <a:xfrm>
          <a:off x="15430500" y="592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37439</xdr:rowOff>
    </xdr:from>
    <xdr:ext cx="534377" cy="259045"/>
    <xdr:sp macro="" textlink="">
      <xdr:nvSpPr>
        <xdr:cNvPr id="537" name="テキスト ボックス 536"/>
        <xdr:cNvSpPr txBox="1"/>
      </xdr:nvSpPr>
      <xdr:spPr>
        <a:xfrm>
          <a:off x="15214111" y="569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102714</xdr:rowOff>
    </xdr:from>
    <xdr:to>
      <xdr:col>76</xdr:col>
      <xdr:colOff>165100</xdr:colOff>
      <xdr:row>36</xdr:row>
      <xdr:rowOff>32864</xdr:rowOff>
    </xdr:to>
    <xdr:sp macro="" textlink="">
      <xdr:nvSpPr>
        <xdr:cNvPr id="538" name="楕円 537"/>
        <xdr:cNvSpPr/>
      </xdr:nvSpPr>
      <xdr:spPr>
        <a:xfrm>
          <a:off x="14541500" y="610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23991</xdr:rowOff>
    </xdr:from>
    <xdr:ext cx="534377" cy="259045"/>
    <xdr:sp macro="" textlink="">
      <xdr:nvSpPr>
        <xdr:cNvPr id="539" name="テキスト ボックス 538"/>
        <xdr:cNvSpPr txBox="1"/>
      </xdr:nvSpPr>
      <xdr:spPr>
        <a:xfrm>
          <a:off x="14325111" y="61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113001</xdr:rowOff>
    </xdr:from>
    <xdr:to>
      <xdr:col>72</xdr:col>
      <xdr:colOff>38100</xdr:colOff>
      <xdr:row>31</xdr:row>
      <xdr:rowOff>43151</xdr:rowOff>
    </xdr:to>
    <xdr:sp macro="" textlink="">
      <xdr:nvSpPr>
        <xdr:cNvPr id="540" name="楕円 539"/>
        <xdr:cNvSpPr/>
      </xdr:nvSpPr>
      <xdr:spPr>
        <a:xfrm>
          <a:off x="13652500" y="52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59678</xdr:rowOff>
    </xdr:from>
    <xdr:ext cx="534377" cy="259045"/>
    <xdr:sp macro="" textlink="">
      <xdr:nvSpPr>
        <xdr:cNvPr id="541" name="テキスト ボックス 540"/>
        <xdr:cNvSpPr txBox="1"/>
      </xdr:nvSpPr>
      <xdr:spPr>
        <a:xfrm>
          <a:off x="13436111" y="503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167734</xdr:rowOff>
    </xdr:from>
    <xdr:to>
      <xdr:col>67</xdr:col>
      <xdr:colOff>101600</xdr:colOff>
      <xdr:row>31</xdr:row>
      <xdr:rowOff>97884</xdr:rowOff>
    </xdr:to>
    <xdr:sp macro="" textlink="">
      <xdr:nvSpPr>
        <xdr:cNvPr id="542" name="楕円 541"/>
        <xdr:cNvSpPr/>
      </xdr:nvSpPr>
      <xdr:spPr>
        <a:xfrm>
          <a:off x="12763500" y="531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114411</xdr:rowOff>
    </xdr:from>
    <xdr:ext cx="534377" cy="259045"/>
    <xdr:sp macro="" textlink="">
      <xdr:nvSpPr>
        <xdr:cNvPr id="543" name="テキスト ボックス 542"/>
        <xdr:cNvSpPr txBox="1"/>
      </xdr:nvSpPr>
      <xdr:spPr>
        <a:xfrm>
          <a:off x="12547111" y="50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4" name="テキスト ボックス 55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36922</xdr:rowOff>
    </xdr:from>
    <xdr:to>
      <xdr:col>85</xdr:col>
      <xdr:colOff>126364</xdr:colOff>
      <xdr:row>57</xdr:row>
      <xdr:rowOff>107993</xdr:rowOff>
    </xdr:to>
    <xdr:cxnSp macro="">
      <xdr:nvCxnSpPr>
        <xdr:cNvPr id="566" name="直線コネクタ 565"/>
        <xdr:cNvCxnSpPr/>
      </xdr:nvCxnSpPr>
      <xdr:spPr>
        <a:xfrm flipV="1">
          <a:off x="16317595" y="8609422"/>
          <a:ext cx="1269" cy="127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111820</xdr:rowOff>
    </xdr:from>
    <xdr:ext cx="534377" cy="259045"/>
    <xdr:sp macro="" textlink="">
      <xdr:nvSpPr>
        <xdr:cNvPr id="567" name="教育費最小値テキスト"/>
        <xdr:cNvSpPr txBox="1"/>
      </xdr:nvSpPr>
      <xdr:spPr>
        <a:xfrm>
          <a:off x="16370300" y="98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107993</xdr:rowOff>
    </xdr:from>
    <xdr:to>
      <xdr:col>86</xdr:col>
      <xdr:colOff>25400</xdr:colOff>
      <xdr:row>57</xdr:row>
      <xdr:rowOff>107993</xdr:rowOff>
    </xdr:to>
    <xdr:cxnSp macro="">
      <xdr:nvCxnSpPr>
        <xdr:cNvPr id="568" name="直線コネクタ 567"/>
        <xdr:cNvCxnSpPr/>
      </xdr:nvCxnSpPr>
      <xdr:spPr>
        <a:xfrm>
          <a:off x="16230600" y="988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155049</xdr:rowOff>
    </xdr:from>
    <xdr:ext cx="599010" cy="259045"/>
    <xdr:sp macro="" textlink="">
      <xdr:nvSpPr>
        <xdr:cNvPr id="569" name="教育費最大値テキスト"/>
        <xdr:cNvSpPr txBox="1"/>
      </xdr:nvSpPr>
      <xdr:spPr>
        <a:xfrm>
          <a:off x="16370300" y="838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36922</xdr:rowOff>
    </xdr:from>
    <xdr:to>
      <xdr:col>86</xdr:col>
      <xdr:colOff>25400</xdr:colOff>
      <xdr:row>50</xdr:row>
      <xdr:rowOff>36922</xdr:rowOff>
    </xdr:to>
    <xdr:cxnSp macro="">
      <xdr:nvCxnSpPr>
        <xdr:cNvPr id="570" name="直線コネクタ 569"/>
        <xdr:cNvCxnSpPr/>
      </xdr:nvCxnSpPr>
      <xdr:spPr>
        <a:xfrm>
          <a:off x="16230600" y="8609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15525</xdr:rowOff>
    </xdr:from>
    <xdr:to>
      <xdr:col>85</xdr:col>
      <xdr:colOff>127000</xdr:colOff>
      <xdr:row>55</xdr:row>
      <xdr:rowOff>21079</xdr:rowOff>
    </xdr:to>
    <xdr:cxnSp macro="">
      <xdr:nvCxnSpPr>
        <xdr:cNvPr id="571" name="直線コネクタ 570"/>
        <xdr:cNvCxnSpPr/>
      </xdr:nvCxnSpPr>
      <xdr:spPr>
        <a:xfrm flipV="1">
          <a:off x="15481300" y="9102375"/>
          <a:ext cx="838200" cy="34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171294</xdr:rowOff>
    </xdr:from>
    <xdr:ext cx="534377" cy="259045"/>
    <xdr:sp macro="" textlink="">
      <xdr:nvSpPr>
        <xdr:cNvPr id="572" name="教育費平均値テキスト"/>
        <xdr:cNvSpPr txBox="1"/>
      </xdr:nvSpPr>
      <xdr:spPr>
        <a:xfrm>
          <a:off x="16370300" y="9258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21417</xdr:rowOff>
    </xdr:from>
    <xdr:to>
      <xdr:col>85</xdr:col>
      <xdr:colOff>177800</xdr:colOff>
      <xdr:row>54</xdr:row>
      <xdr:rowOff>123017</xdr:rowOff>
    </xdr:to>
    <xdr:sp macro="" textlink="">
      <xdr:nvSpPr>
        <xdr:cNvPr id="573" name="フローチャート: 判断 572"/>
        <xdr:cNvSpPr/>
      </xdr:nvSpPr>
      <xdr:spPr>
        <a:xfrm>
          <a:off x="162687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160160</xdr:rowOff>
    </xdr:from>
    <xdr:to>
      <xdr:col>81</xdr:col>
      <xdr:colOff>50800</xdr:colOff>
      <xdr:row>55</xdr:row>
      <xdr:rowOff>21079</xdr:rowOff>
    </xdr:to>
    <xdr:cxnSp macro="">
      <xdr:nvCxnSpPr>
        <xdr:cNvPr id="574" name="直線コネクタ 573"/>
        <xdr:cNvCxnSpPr/>
      </xdr:nvCxnSpPr>
      <xdr:spPr>
        <a:xfrm>
          <a:off x="14592300" y="9075560"/>
          <a:ext cx="889000" cy="37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295</xdr:rowOff>
    </xdr:from>
    <xdr:to>
      <xdr:col>81</xdr:col>
      <xdr:colOff>101600</xdr:colOff>
      <xdr:row>54</xdr:row>
      <xdr:rowOff>101895</xdr:rowOff>
    </xdr:to>
    <xdr:sp macro="" textlink="">
      <xdr:nvSpPr>
        <xdr:cNvPr id="575" name="フローチャート: 判断 574"/>
        <xdr:cNvSpPr/>
      </xdr:nvSpPr>
      <xdr:spPr>
        <a:xfrm>
          <a:off x="15430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118422</xdr:rowOff>
    </xdr:from>
    <xdr:ext cx="534377" cy="259045"/>
    <xdr:sp macro="" textlink="">
      <xdr:nvSpPr>
        <xdr:cNvPr id="576" name="テキスト ボックス 575"/>
        <xdr:cNvSpPr txBox="1"/>
      </xdr:nvSpPr>
      <xdr:spPr>
        <a:xfrm>
          <a:off x="15214111" y="90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160160</xdr:rowOff>
    </xdr:from>
    <xdr:to>
      <xdr:col>76</xdr:col>
      <xdr:colOff>114300</xdr:colOff>
      <xdr:row>54</xdr:row>
      <xdr:rowOff>6312</xdr:rowOff>
    </xdr:to>
    <xdr:cxnSp macro="">
      <xdr:nvCxnSpPr>
        <xdr:cNvPr id="577" name="直線コネクタ 576"/>
        <xdr:cNvCxnSpPr/>
      </xdr:nvCxnSpPr>
      <xdr:spPr>
        <a:xfrm flipV="1">
          <a:off x="13703300" y="9075560"/>
          <a:ext cx="889000" cy="18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127099</xdr:rowOff>
    </xdr:from>
    <xdr:to>
      <xdr:col>76</xdr:col>
      <xdr:colOff>165100</xdr:colOff>
      <xdr:row>55</xdr:row>
      <xdr:rowOff>57249</xdr:rowOff>
    </xdr:to>
    <xdr:sp macro="" textlink="">
      <xdr:nvSpPr>
        <xdr:cNvPr id="578" name="フローチャート: 判断 577"/>
        <xdr:cNvSpPr/>
      </xdr:nvSpPr>
      <xdr:spPr>
        <a:xfrm>
          <a:off x="14541500" y="938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48376</xdr:rowOff>
    </xdr:from>
    <xdr:ext cx="534377" cy="259045"/>
    <xdr:sp macro="" textlink="">
      <xdr:nvSpPr>
        <xdr:cNvPr id="579" name="テキスト ボックス 578"/>
        <xdr:cNvSpPr txBox="1"/>
      </xdr:nvSpPr>
      <xdr:spPr>
        <a:xfrm>
          <a:off x="14325111" y="947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132956</xdr:rowOff>
    </xdr:from>
    <xdr:to>
      <xdr:col>71</xdr:col>
      <xdr:colOff>177800</xdr:colOff>
      <xdr:row>54</xdr:row>
      <xdr:rowOff>6312</xdr:rowOff>
    </xdr:to>
    <xdr:cxnSp macro="">
      <xdr:nvCxnSpPr>
        <xdr:cNvPr id="580" name="直線コネクタ 579"/>
        <xdr:cNvCxnSpPr/>
      </xdr:nvCxnSpPr>
      <xdr:spPr>
        <a:xfrm>
          <a:off x="12814300" y="9048356"/>
          <a:ext cx="889000" cy="2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58999</xdr:rowOff>
    </xdr:from>
    <xdr:to>
      <xdr:col>72</xdr:col>
      <xdr:colOff>38100</xdr:colOff>
      <xdr:row>55</xdr:row>
      <xdr:rowOff>160599</xdr:rowOff>
    </xdr:to>
    <xdr:sp macro="" textlink="">
      <xdr:nvSpPr>
        <xdr:cNvPr id="581" name="フローチャート: 判断 580"/>
        <xdr:cNvSpPr/>
      </xdr:nvSpPr>
      <xdr:spPr>
        <a:xfrm>
          <a:off x="13652500" y="948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151726</xdr:rowOff>
    </xdr:from>
    <xdr:ext cx="534377" cy="259045"/>
    <xdr:sp macro="" textlink="">
      <xdr:nvSpPr>
        <xdr:cNvPr id="582" name="テキスト ボックス 581"/>
        <xdr:cNvSpPr txBox="1"/>
      </xdr:nvSpPr>
      <xdr:spPr>
        <a:xfrm>
          <a:off x="13436111" y="958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39111</xdr:rowOff>
    </xdr:from>
    <xdr:to>
      <xdr:col>67</xdr:col>
      <xdr:colOff>101600</xdr:colOff>
      <xdr:row>55</xdr:row>
      <xdr:rowOff>140711</xdr:rowOff>
    </xdr:to>
    <xdr:sp macro="" textlink="">
      <xdr:nvSpPr>
        <xdr:cNvPr id="583" name="フローチャート: 判断 582"/>
        <xdr:cNvSpPr/>
      </xdr:nvSpPr>
      <xdr:spPr>
        <a:xfrm>
          <a:off x="12763500" y="946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131838</xdr:rowOff>
    </xdr:from>
    <xdr:ext cx="534377" cy="259045"/>
    <xdr:sp macro="" textlink="">
      <xdr:nvSpPr>
        <xdr:cNvPr id="584" name="テキスト ボックス 583"/>
        <xdr:cNvSpPr txBox="1"/>
      </xdr:nvSpPr>
      <xdr:spPr>
        <a:xfrm>
          <a:off x="12547111" y="956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136175</xdr:rowOff>
    </xdr:from>
    <xdr:to>
      <xdr:col>85</xdr:col>
      <xdr:colOff>177800</xdr:colOff>
      <xdr:row>53</xdr:row>
      <xdr:rowOff>66325</xdr:rowOff>
    </xdr:to>
    <xdr:sp macro="" textlink="">
      <xdr:nvSpPr>
        <xdr:cNvPr id="590" name="楕円 589"/>
        <xdr:cNvSpPr/>
      </xdr:nvSpPr>
      <xdr:spPr>
        <a:xfrm>
          <a:off x="16268700" y="90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159052</xdr:rowOff>
    </xdr:from>
    <xdr:ext cx="534377" cy="259045"/>
    <xdr:sp macro="" textlink="">
      <xdr:nvSpPr>
        <xdr:cNvPr id="591" name="教育費該当値テキスト"/>
        <xdr:cNvSpPr txBox="1"/>
      </xdr:nvSpPr>
      <xdr:spPr>
        <a:xfrm>
          <a:off x="16370300" y="89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141729</xdr:rowOff>
    </xdr:from>
    <xdr:to>
      <xdr:col>81</xdr:col>
      <xdr:colOff>101600</xdr:colOff>
      <xdr:row>55</xdr:row>
      <xdr:rowOff>71879</xdr:rowOff>
    </xdr:to>
    <xdr:sp macro="" textlink="">
      <xdr:nvSpPr>
        <xdr:cNvPr id="592" name="楕円 591"/>
        <xdr:cNvSpPr/>
      </xdr:nvSpPr>
      <xdr:spPr>
        <a:xfrm>
          <a:off x="15430500" y="940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63006</xdr:rowOff>
    </xdr:from>
    <xdr:ext cx="534377" cy="259045"/>
    <xdr:sp macro="" textlink="">
      <xdr:nvSpPr>
        <xdr:cNvPr id="593" name="テキスト ボックス 592"/>
        <xdr:cNvSpPr txBox="1"/>
      </xdr:nvSpPr>
      <xdr:spPr>
        <a:xfrm>
          <a:off x="15214111" y="949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109360</xdr:rowOff>
    </xdr:from>
    <xdr:to>
      <xdr:col>76</xdr:col>
      <xdr:colOff>165100</xdr:colOff>
      <xdr:row>53</xdr:row>
      <xdr:rowOff>39510</xdr:rowOff>
    </xdr:to>
    <xdr:sp macro="" textlink="">
      <xdr:nvSpPr>
        <xdr:cNvPr id="594" name="楕円 593"/>
        <xdr:cNvSpPr/>
      </xdr:nvSpPr>
      <xdr:spPr>
        <a:xfrm>
          <a:off x="14541500" y="90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56037</xdr:rowOff>
    </xdr:from>
    <xdr:ext cx="534377" cy="259045"/>
    <xdr:sp macro="" textlink="">
      <xdr:nvSpPr>
        <xdr:cNvPr id="595" name="テキスト ボックス 594"/>
        <xdr:cNvSpPr txBox="1"/>
      </xdr:nvSpPr>
      <xdr:spPr>
        <a:xfrm>
          <a:off x="14325111" y="8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126962</xdr:rowOff>
    </xdr:from>
    <xdr:to>
      <xdr:col>72</xdr:col>
      <xdr:colOff>38100</xdr:colOff>
      <xdr:row>54</xdr:row>
      <xdr:rowOff>57112</xdr:rowOff>
    </xdr:to>
    <xdr:sp macro="" textlink="">
      <xdr:nvSpPr>
        <xdr:cNvPr id="596" name="楕円 595"/>
        <xdr:cNvSpPr/>
      </xdr:nvSpPr>
      <xdr:spPr>
        <a:xfrm>
          <a:off x="13652500" y="921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73639</xdr:rowOff>
    </xdr:from>
    <xdr:ext cx="534377" cy="259045"/>
    <xdr:sp macro="" textlink="">
      <xdr:nvSpPr>
        <xdr:cNvPr id="597" name="テキスト ボックス 596"/>
        <xdr:cNvSpPr txBox="1"/>
      </xdr:nvSpPr>
      <xdr:spPr>
        <a:xfrm>
          <a:off x="13436111" y="898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82156</xdr:rowOff>
    </xdr:from>
    <xdr:to>
      <xdr:col>67</xdr:col>
      <xdr:colOff>101600</xdr:colOff>
      <xdr:row>53</xdr:row>
      <xdr:rowOff>12306</xdr:rowOff>
    </xdr:to>
    <xdr:sp macro="" textlink="">
      <xdr:nvSpPr>
        <xdr:cNvPr id="598" name="楕円 597"/>
        <xdr:cNvSpPr/>
      </xdr:nvSpPr>
      <xdr:spPr>
        <a:xfrm>
          <a:off x="12763500" y="899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28833</xdr:rowOff>
    </xdr:from>
    <xdr:ext cx="534377" cy="259045"/>
    <xdr:sp macro="" textlink="">
      <xdr:nvSpPr>
        <xdr:cNvPr id="599" name="テキスト ボックス 598"/>
        <xdr:cNvSpPr txBox="1"/>
      </xdr:nvSpPr>
      <xdr:spPr>
        <a:xfrm>
          <a:off x="12547111" y="87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121641</xdr:rowOff>
    </xdr:from>
    <xdr:to>
      <xdr:col>85</xdr:col>
      <xdr:colOff>126364</xdr:colOff>
      <xdr:row>79</xdr:row>
      <xdr:rowOff>44450</xdr:rowOff>
    </xdr:to>
    <xdr:cxnSp macro="">
      <xdr:nvCxnSpPr>
        <xdr:cNvPr id="623" name="直線コネクタ 622"/>
        <xdr:cNvCxnSpPr/>
      </xdr:nvCxnSpPr>
      <xdr:spPr>
        <a:xfrm flipV="1">
          <a:off x="16317595" y="12466041"/>
          <a:ext cx="1269" cy="1122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68318</xdr:rowOff>
    </xdr:from>
    <xdr:ext cx="534377" cy="259045"/>
    <xdr:sp macro="" textlink="">
      <xdr:nvSpPr>
        <xdr:cNvPr id="626" name="災害復旧費最大値テキスト"/>
        <xdr:cNvSpPr txBox="1"/>
      </xdr:nvSpPr>
      <xdr:spPr>
        <a:xfrm>
          <a:off x="16370300" y="1224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121641</xdr:rowOff>
    </xdr:from>
    <xdr:to>
      <xdr:col>86</xdr:col>
      <xdr:colOff>25400</xdr:colOff>
      <xdr:row>72</xdr:row>
      <xdr:rowOff>121641</xdr:rowOff>
    </xdr:to>
    <xdr:cxnSp macro="">
      <xdr:nvCxnSpPr>
        <xdr:cNvPr id="627" name="直線コネクタ 626"/>
        <xdr:cNvCxnSpPr/>
      </xdr:nvCxnSpPr>
      <xdr:spPr>
        <a:xfrm>
          <a:off x="16230600" y="12466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145149</xdr:rowOff>
    </xdr:from>
    <xdr:to>
      <xdr:col>85</xdr:col>
      <xdr:colOff>127000</xdr:colOff>
      <xdr:row>73</xdr:row>
      <xdr:rowOff>130442</xdr:rowOff>
    </xdr:to>
    <xdr:cxnSp macro="">
      <xdr:nvCxnSpPr>
        <xdr:cNvPr id="628" name="直線コネクタ 627"/>
        <xdr:cNvCxnSpPr/>
      </xdr:nvCxnSpPr>
      <xdr:spPr>
        <a:xfrm>
          <a:off x="15481300" y="12318099"/>
          <a:ext cx="838200" cy="3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37267</xdr:rowOff>
    </xdr:from>
    <xdr:ext cx="469744" cy="259045"/>
    <xdr:sp macro="" textlink="">
      <xdr:nvSpPr>
        <xdr:cNvPr id="629" name="災害復旧費平均値テキスト"/>
        <xdr:cNvSpPr txBox="1"/>
      </xdr:nvSpPr>
      <xdr:spPr>
        <a:xfrm>
          <a:off x="16370300" y="1323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58840</xdr:rowOff>
    </xdr:from>
    <xdr:to>
      <xdr:col>85</xdr:col>
      <xdr:colOff>177800</xdr:colOff>
      <xdr:row>77</xdr:row>
      <xdr:rowOff>160440</xdr:rowOff>
    </xdr:to>
    <xdr:sp macro="" textlink="">
      <xdr:nvSpPr>
        <xdr:cNvPr id="630" name="フローチャート: 判断 629"/>
        <xdr:cNvSpPr/>
      </xdr:nvSpPr>
      <xdr:spPr>
        <a:xfrm>
          <a:off x="16268700" y="132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145149</xdr:rowOff>
    </xdr:from>
    <xdr:to>
      <xdr:col>81</xdr:col>
      <xdr:colOff>50800</xdr:colOff>
      <xdr:row>73</xdr:row>
      <xdr:rowOff>128422</xdr:rowOff>
    </xdr:to>
    <xdr:cxnSp macro="">
      <xdr:nvCxnSpPr>
        <xdr:cNvPr id="631" name="直線コネクタ 630"/>
        <xdr:cNvCxnSpPr/>
      </xdr:nvCxnSpPr>
      <xdr:spPr>
        <a:xfrm flipV="1">
          <a:off x="14592300" y="12318099"/>
          <a:ext cx="889000" cy="32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10337</xdr:rowOff>
    </xdr:from>
    <xdr:to>
      <xdr:col>81</xdr:col>
      <xdr:colOff>101600</xdr:colOff>
      <xdr:row>76</xdr:row>
      <xdr:rowOff>111937</xdr:rowOff>
    </xdr:to>
    <xdr:sp macro="" textlink="">
      <xdr:nvSpPr>
        <xdr:cNvPr id="632" name="フローチャート: 判断 631"/>
        <xdr:cNvSpPr/>
      </xdr:nvSpPr>
      <xdr:spPr>
        <a:xfrm>
          <a:off x="15430500" y="1304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103064</xdr:rowOff>
    </xdr:from>
    <xdr:ext cx="534377" cy="259045"/>
    <xdr:sp macro="" textlink="">
      <xdr:nvSpPr>
        <xdr:cNvPr id="633" name="テキスト ボックス 632"/>
        <xdr:cNvSpPr txBox="1"/>
      </xdr:nvSpPr>
      <xdr:spPr>
        <a:xfrm>
          <a:off x="15214111" y="1313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128422</xdr:rowOff>
    </xdr:from>
    <xdr:to>
      <xdr:col>76</xdr:col>
      <xdr:colOff>114300</xdr:colOff>
      <xdr:row>76</xdr:row>
      <xdr:rowOff>160693</xdr:rowOff>
    </xdr:to>
    <xdr:cxnSp macro="">
      <xdr:nvCxnSpPr>
        <xdr:cNvPr id="634" name="直線コネクタ 633"/>
        <xdr:cNvCxnSpPr/>
      </xdr:nvCxnSpPr>
      <xdr:spPr>
        <a:xfrm flipV="1">
          <a:off x="13703300" y="12644272"/>
          <a:ext cx="889000" cy="54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163537</xdr:rowOff>
    </xdr:from>
    <xdr:to>
      <xdr:col>76</xdr:col>
      <xdr:colOff>165100</xdr:colOff>
      <xdr:row>76</xdr:row>
      <xdr:rowOff>93687</xdr:rowOff>
    </xdr:to>
    <xdr:sp macro="" textlink="">
      <xdr:nvSpPr>
        <xdr:cNvPr id="635" name="フローチャート: 判断 634"/>
        <xdr:cNvSpPr/>
      </xdr:nvSpPr>
      <xdr:spPr>
        <a:xfrm>
          <a:off x="14541500" y="1302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84814</xdr:rowOff>
    </xdr:from>
    <xdr:ext cx="534377" cy="259045"/>
    <xdr:sp macro="" textlink="">
      <xdr:nvSpPr>
        <xdr:cNvPr id="636" name="テキスト ボックス 635"/>
        <xdr:cNvSpPr txBox="1"/>
      </xdr:nvSpPr>
      <xdr:spPr>
        <a:xfrm>
          <a:off x="14325111" y="131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160693</xdr:rowOff>
    </xdr:from>
    <xdr:to>
      <xdr:col>71</xdr:col>
      <xdr:colOff>177800</xdr:colOff>
      <xdr:row>77</xdr:row>
      <xdr:rowOff>115621</xdr:rowOff>
    </xdr:to>
    <xdr:cxnSp macro="">
      <xdr:nvCxnSpPr>
        <xdr:cNvPr id="637" name="直線コネクタ 636"/>
        <xdr:cNvCxnSpPr/>
      </xdr:nvCxnSpPr>
      <xdr:spPr>
        <a:xfrm flipV="1">
          <a:off x="12814300" y="13190893"/>
          <a:ext cx="889000" cy="1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46837</xdr:rowOff>
    </xdr:from>
    <xdr:to>
      <xdr:col>72</xdr:col>
      <xdr:colOff>38100</xdr:colOff>
      <xdr:row>77</xdr:row>
      <xdr:rowOff>148437</xdr:rowOff>
    </xdr:to>
    <xdr:sp macro="" textlink="">
      <xdr:nvSpPr>
        <xdr:cNvPr id="638" name="フローチャート: 判断 637"/>
        <xdr:cNvSpPr/>
      </xdr:nvSpPr>
      <xdr:spPr>
        <a:xfrm>
          <a:off x="13652500" y="1324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139564</xdr:rowOff>
    </xdr:from>
    <xdr:ext cx="469744" cy="259045"/>
    <xdr:sp macro="" textlink="">
      <xdr:nvSpPr>
        <xdr:cNvPr id="639" name="テキスト ボックス 638"/>
        <xdr:cNvSpPr txBox="1"/>
      </xdr:nvSpPr>
      <xdr:spPr>
        <a:xfrm>
          <a:off x="13468428" y="1334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164605</xdr:rowOff>
    </xdr:from>
    <xdr:to>
      <xdr:col>67</xdr:col>
      <xdr:colOff>101600</xdr:colOff>
      <xdr:row>78</xdr:row>
      <xdr:rowOff>94755</xdr:rowOff>
    </xdr:to>
    <xdr:sp macro="" textlink="">
      <xdr:nvSpPr>
        <xdr:cNvPr id="640" name="フローチャート: 判断 639"/>
        <xdr:cNvSpPr/>
      </xdr:nvSpPr>
      <xdr:spPr>
        <a:xfrm>
          <a:off x="12763500" y="133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85882</xdr:rowOff>
    </xdr:from>
    <xdr:ext cx="469744" cy="259045"/>
    <xdr:sp macro="" textlink="">
      <xdr:nvSpPr>
        <xdr:cNvPr id="641" name="テキスト ボックス 640"/>
        <xdr:cNvSpPr txBox="1"/>
      </xdr:nvSpPr>
      <xdr:spPr>
        <a:xfrm>
          <a:off x="12579428" y="134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79642</xdr:rowOff>
    </xdr:from>
    <xdr:to>
      <xdr:col>85</xdr:col>
      <xdr:colOff>177800</xdr:colOff>
      <xdr:row>74</xdr:row>
      <xdr:rowOff>9792</xdr:rowOff>
    </xdr:to>
    <xdr:sp macro="" textlink="">
      <xdr:nvSpPr>
        <xdr:cNvPr id="647" name="楕円 646"/>
        <xdr:cNvSpPr/>
      </xdr:nvSpPr>
      <xdr:spPr>
        <a:xfrm>
          <a:off x="16268700" y="1259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102519</xdr:rowOff>
    </xdr:from>
    <xdr:ext cx="534377" cy="259045"/>
    <xdr:sp macro="" textlink="">
      <xdr:nvSpPr>
        <xdr:cNvPr id="648" name="災害復旧費該当値テキスト"/>
        <xdr:cNvSpPr txBox="1"/>
      </xdr:nvSpPr>
      <xdr:spPr>
        <a:xfrm>
          <a:off x="16370300" y="1244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94349</xdr:rowOff>
    </xdr:from>
    <xdr:to>
      <xdr:col>81</xdr:col>
      <xdr:colOff>101600</xdr:colOff>
      <xdr:row>72</xdr:row>
      <xdr:rowOff>24499</xdr:rowOff>
    </xdr:to>
    <xdr:sp macro="" textlink="">
      <xdr:nvSpPr>
        <xdr:cNvPr id="649" name="楕円 648"/>
        <xdr:cNvSpPr/>
      </xdr:nvSpPr>
      <xdr:spPr>
        <a:xfrm>
          <a:off x="15430500" y="122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41026</xdr:rowOff>
    </xdr:from>
    <xdr:ext cx="534377" cy="259045"/>
    <xdr:sp macro="" textlink="">
      <xdr:nvSpPr>
        <xdr:cNvPr id="650" name="テキスト ボックス 649"/>
        <xdr:cNvSpPr txBox="1"/>
      </xdr:nvSpPr>
      <xdr:spPr>
        <a:xfrm>
          <a:off x="15214111" y="120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77622</xdr:rowOff>
    </xdr:from>
    <xdr:to>
      <xdr:col>76</xdr:col>
      <xdr:colOff>165100</xdr:colOff>
      <xdr:row>74</xdr:row>
      <xdr:rowOff>7772</xdr:rowOff>
    </xdr:to>
    <xdr:sp macro="" textlink="">
      <xdr:nvSpPr>
        <xdr:cNvPr id="651" name="楕円 650"/>
        <xdr:cNvSpPr/>
      </xdr:nvSpPr>
      <xdr:spPr>
        <a:xfrm>
          <a:off x="14541500" y="125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24299</xdr:rowOff>
    </xdr:from>
    <xdr:ext cx="534377" cy="259045"/>
    <xdr:sp macro="" textlink="">
      <xdr:nvSpPr>
        <xdr:cNvPr id="652" name="テキスト ボックス 651"/>
        <xdr:cNvSpPr txBox="1"/>
      </xdr:nvSpPr>
      <xdr:spPr>
        <a:xfrm>
          <a:off x="14325111" y="1236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109893</xdr:rowOff>
    </xdr:from>
    <xdr:to>
      <xdr:col>72</xdr:col>
      <xdr:colOff>38100</xdr:colOff>
      <xdr:row>77</xdr:row>
      <xdr:rowOff>40043</xdr:rowOff>
    </xdr:to>
    <xdr:sp macro="" textlink="">
      <xdr:nvSpPr>
        <xdr:cNvPr id="653" name="楕円 652"/>
        <xdr:cNvSpPr/>
      </xdr:nvSpPr>
      <xdr:spPr>
        <a:xfrm>
          <a:off x="13652500" y="131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56570</xdr:rowOff>
    </xdr:from>
    <xdr:ext cx="534377" cy="259045"/>
    <xdr:sp macro="" textlink="">
      <xdr:nvSpPr>
        <xdr:cNvPr id="654" name="テキスト ボックス 653"/>
        <xdr:cNvSpPr txBox="1"/>
      </xdr:nvSpPr>
      <xdr:spPr>
        <a:xfrm>
          <a:off x="13436111" y="129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64821</xdr:rowOff>
    </xdr:from>
    <xdr:to>
      <xdr:col>67</xdr:col>
      <xdr:colOff>101600</xdr:colOff>
      <xdr:row>77</xdr:row>
      <xdr:rowOff>166421</xdr:rowOff>
    </xdr:to>
    <xdr:sp macro="" textlink="">
      <xdr:nvSpPr>
        <xdr:cNvPr id="655" name="楕円 654"/>
        <xdr:cNvSpPr/>
      </xdr:nvSpPr>
      <xdr:spPr>
        <a:xfrm>
          <a:off x="12763500" y="132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11498</xdr:rowOff>
    </xdr:from>
    <xdr:ext cx="469744" cy="259045"/>
    <xdr:sp macro="" textlink="">
      <xdr:nvSpPr>
        <xdr:cNvPr id="656" name="テキスト ボックス 655"/>
        <xdr:cNvSpPr txBox="1"/>
      </xdr:nvSpPr>
      <xdr:spPr>
        <a:xfrm>
          <a:off x="12579428" y="130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7" name="テキスト ボックス 666"/>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114357</xdr:rowOff>
    </xdr:from>
    <xdr:to>
      <xdr:col>85</xdr:col>
      <xdr:colOff>126364</xdr:colOff>
      <xdr:row>100</xdr:row>
      <xdr:rowOff>6246</xdr:rowOff>
    </xdr:to>
    <xdr:cxnSp macro="">
      <xdr:nvCxnSpPr>
        <xdr:cNvPr id="683" name="直線コネクタ 682"/>
        <xdr:cNvCxnSpPr/>
      </xdr:nvCxnSpPr>
      <xdr:spPr>
        <a:xfrm flipV="1">
          <a:off x="16317595" y="15544857"/>
          <a:ext cx="1269" cy="160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10073</xdr:rowOff>
    </xdr:from>
    <xdr:ext cx="534377" cy="259045"/>
    <xdr:sp macro="" textlink="">
      <xdr:nvSpPr>
        <xdr:cNvPr id="684" name="公債費最小値テキスト"/>
        <xdr:cNvSpPr txBox="1"/>
      </xdr:nvSpPr>
      <xdr:spPr>
        <a:xfrm>
          <a:off x="16370300" y="171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6246</xdr:rowOff>
    </xdr:from>
    <xdr:to>
      <xdr:col>86</xdr:col>
      <xdr:colOff>25400</xdr:colOff>
      <xdr:row>100</xdr:row>
      <xdr:rowOff>6246</xdr:rowOff>
    </xdr:to>
    <xdr:cxnSp macro="">
      <xdr:nvCxnSpPr>
        <xdr:cNvPr id="685" name="直線コネクタ 684"/>
        <xdr:cNvCxnSpPr/>
      </xdr:nvCxnSpPr>
      <xdr:spPr>
        <a:xfrm>
          <a:off x="16230600" y="1715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61034</xdr:rowOff>
    </xdr:from>
    <xdr:ext cx="599010" cy="259045"/>
    <xdr:sp macro="" textlink="">
      <xdr:nvSpPr>
        <xdr:cNvPr id="686" name="公債費最大値テキスト"/>
        <xdr:cNvSpPr txBox="1"/>
      </xdr:nvSpPr>
      <xdr:spPr>
        <a:xfrm>
          <a:off x="16370300" y="1532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133,552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114357</xdr:rowOff>
    </xdr:from>
    <xdr:to>
      <xdr:col>86</xdr:col>
      <xdr:colOff>25400</xdr:colOff>
      <xdr:row>90</xdr:row>
      <xdr:rowOff>114357</xdr:rowOff>
    </xdr:to>
    <xdr:cxnSp macro="">
      <xdr:nvCxnSpPr>
        <xdr:cNvPr id="687" name="直線コネクタ 686"/>
        <xdr:cNvCxnSpPr/>
      </xdr:nvCxnSpPr>
      <xdr:spPr>
        <a:xfrm>
          <a:off x="16230600" y="1554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87759</xdr:rowOff>
    </xdr:from>
    <xdr:to>
      <xdr:col>85</xdr:col>
      <xdr:colOff>127000</xdr:colOff>
      <xdr:row>97</xdr:row>
      <xdr:rowOff>109933</xdr:rowOff>
    </xdr:to>
    <xdr:cxnSp macro="">
      <xdr:nvCxnSpPr>
        <xdr:cNvPr id="688" name="直線コネクタ 687"/>
        <xdr:cNvCxnSpPr/>
      </xdr:nvCxnSpPr>
      <xdr:spPr>
        <a:xfrm flipV="1">
          <a:off x="15481300" y="16718409"/>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142262</xdr:rowOff>
    </xdr:from>
    <xdr:ext cx="534377" cy="259045"/>
    <xdr:sp macro="" textlink="">
      <xdr:nvSpPr>
        <xdr:cNvPr id="689" name="公債費平均値テキスト"/>
        <xdr:cNvSpPr txBox="1"/>
      </xdr:nvSpPr>
      <xdr:spPr>
        <a:xfrm>
          <a:off x="16370300" y="1625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119385</xdr:rowOff>
    </xdr:from>
    <xdr:to>
      <xdr:col>85</xdr:col>
      <xdr:colOff>177800</xdr:colOff>
      <xdr:row>96</xdr:row>
      <xdr:rowOff>49535</xdr:rowOff>
    </xdr:to>
    <xdr:sp macro="" textlink="">
      <xdr:nvSpPr>
        <xdr:cNvPr id="690" name="フローチャート: 判断 689"/>
        <xdr:cNvSpPr/>
      </xdr:nvSpPr>
      <xdr:spPr>
        <a:xfrm>
          <a:off x="16268700" y="164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84035</xdr:rowOff>
    </xdr:from>
    <xdr:to>
      <xdr:col>81</xdr:col>
      <xdr:colOff>50800</xdr:colOff>
      <xdr:row>97</xdr:row>
      <xdr:rowOff>109933</xdr:rowOff>
    </xdr:to>
    <xdr:cxnSp macro="">
      <xdr:nvCxnSpPr>
        <xdr:cNvPr id="691" name="直線コネクタ 690"/>
        <xdr:cNvCxnSpPr/>
      </xdr:nvCxnSpPr>
      <xdr:spPr>
        <a:xfrm>
          <a:off x="14592300" y="16714685"/>
          <a:ext cx="889000" cy="2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165839</xdr:rowOff>
    </xdr:from>
    <xdr:to>
      <xdr:col>81</xdr:col>
      <xdr:colOff>101600</xdr:colOff>
      <xdr:row>96</xdr:row>
      <xdr:rowOff>95989</xdr:rowOff>
    </xdr:to>
    <xdr:sp macro="" textlink="">
      <xdr:nvSpPr>
        <xdr:cNvPr id="692" name="フローチャート: 判断 691"/>
        <xdr:cNvSpPr/>
      </xdr:nvSpPr>
      <xdr:spPr>
        <a:xfrm>
          <a:off x="15430500" y="1645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112516</xdr:rowOff>
    </xdr:from>
    <xdr:ext cx="534377" cy="259045"/>
    <xdr:sp macro="" textlink="">
      <xdr:nvSpPr>
        <xdr:cNvPr id="693" name="テキスト ボックス 692"/>
        <xdr:cNvSpPr txBox="1"/>
      </xdr:nvSpPr>
      <xdr:spPr>
        <a:xfrm>
          <a:off x="15214111" y="1622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9071</xdr:rowOff>
    </xdr:from>
    <xdr:to>
      <xdr:col>76</xdr:col>
      <xdr:colOff>114300</xdr:colOff>
      <xdr:row>97</xdr:row>
      <xdr:rowOff>84035</xdr:rowOff>
    </xdr:to>
    <xdr:cxnSp macro="">
      <xdr:nvCxnSpPr>
        <xdr:cNvPr id="694" name="直線コネクタ 693"/>
        <xdr:cNvCxnSpPr/>
      </xdr:nvCxnSpPr>
      <xdr:spPr>
        <a:xfrm>
          <a:off x="13703300" y="16639721"/>
          <a:ext cx="889000" cy="7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26084</xdr:rowOff>
    </xdr:from>
    <xdr:to>
      <xdr:col>76</xdr:col>
      <xdr:colOff>165100</xdr:colOff>
      <xdr:row>96</xdr:row>
      <xdr:rowOff>127684</xdr:rowOff>
    </xdr:to>
    <xdr:sp macro="" textlink="">
      <xdr:nvSpPr>
        <xdr:cNvPr id="695" name="フローチャート: 判断 694"/>
        <xdr:cNvSpPr/>
      </xdr:nvSpPr>
      <xdr:spPr>
        <a:xfrm>
          <a:off x="14541500" y="1648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144211</xdr:rowOff>
    </xdr:from>
    <xdr:ext cx="534377" cy="259045"/>
    <xdr:sp macro="" textlink="">
      <xdr:nvSpPr>
        <xdr:cNvPr id="696" name="テキスト ボックス 695"/>
        <xdr:cNvSpPr txBox="1"/>
      </xdr:nvSpPr>
      <xdr:spPr>
        <a:xfrm>
          <a:off x="14325111" y="1626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137120</xdr:rowOff>
    </xdr:from>
    <xdr:to>
      <xdr:col>71</xdr:col>
      <xdr:colOff>177800</xdr:colOff>
      <xdr:row>97</xdr:row>
      <xdr:rowOff>9071</xdr:rowOff>
    </xdr:to>
    <xdr:cxnSp macro="">
      <xdr:nvCxnSpPr>
        <xdr:cNvPr id="697" name="直線コネクタ 696"/>
        <xdr:cNvCxnSpPr/>
      </xdr:nvCxnSpPr>
      <xdr:spPr>
        <a:xfrm>
          <a:off x="12814300" y="16596320"/>
          <a:ext cx="8890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150997</xdr:rowOff>
    </xdr:from>
    <xdr:to>
      <xdr:col>72</xdr:col>
      <xdr:colOff>38100</xdr:colOff>
      <xdr:row>96</xdr:row>
      <xdr:rowOff>81147</xdr:rowOff>
    </xdr:to>
    <xdr:sp macro="" textlink="">
      <xdr:nvSpPr>
        <xdr:cNvPr id="698" name="フローチャート: 判断 697"/>
        <xdr:cNvSpPr/>
      </xdr:nvSpPr>
      <xdr:spPr>
        <a:xfrm>
          <a:off x="13652500" y="164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97674</xdr:rowOff>
    </xdr:from>
    <xdr:ext cx="534377" cy="259045"/>
    <xdr:sp macro="" textlink="">
      <xdr:nvSpPr>
        <xdr:cNvPr id="699" name="テキスト ボックス 698"/>
        <xdr:cNvSpPr txBox="1"/>
      </xdr:nvSpPr>
      <xdr:spPr>
        <a:xfrm>
          <a:off x="13436111" y="162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137689</xdr:rowOff>
    </xdr:from>
    <xdr:to>
      <xdr:col>67</xdr:col>
      <xdr:colOff>101600</xdr:colOff>
      <xdr:row>96</xdr:row>
      <xdr:rowOff>67839</xdr:rowOff>
    </xdr:to>
    <xdr:sp macro="" textlink="">
      <xdr:nvSpPr>
        <xdr:cNvPr id="700" name="フローチャート: 判断 699"/>
        <xdr:cNvSpPr/>
      </xdr:nvSpPr>
      <xdr:spPr>
        <a:xfrm>
          <a:off x="12763500" y="164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84366</xdr:rowOff>
    </xdr:from>
    <xdr:ext cx="534377" cy="259045"/>
    <xdr:sp macro="" textlink="">
      <xdr:nvSpPr>
        <xdr:cNvPr id="701" name="テキスト ボックス 700"/>
        <xdr:cNvSpPr txBox="1"/>
      </xdr:nvSpPr>
      <xdr:spPr>
        <a:xfrm>
          <a:off x="12547111" y="1620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36959</xdr:rowOff>
    </xdr:from>
    <xdr:to>
      <xdr:col>85</xdr:col>
      <xdr:colOff>177800</xdr:colOff>
      <xdr:row>97</xdr:row>
      <xdr:rowOff>138559</xdr:rowOff>
    </xdr:to>
    <xdr:sp macro="" textlink="">
      <xdr:nvSpPr>
        <xdr:cNvPr id="707" name="楕円 706"/>
        <xdr:cNvSpPr/>
      </xdr:nvSpPr>
      <xdr:spPr>
        <a:xfrm>
          <a:off x="16268700" y="1666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15386</xdr:rowOff>
    </xdr:from>
    <xdr:ext cx="534377" cy="259045"/>
    <xdr:sp macro="" textlink="">
      <xdr:nvSpPr>
        <xdr:cNvPr id="708" name="公債費該当値テキスト"/>
        <xdr:cNvSpPr txBox="1"/>
      </xdr:nvSpPr>
      <xdr:spPr>
        <a:xfrm>
          <a:off x="16370300" y="1664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59133</xdr:rowOff>
    </xdr:from>
    <xdr:to>
      <xdr:col>81</xdr:col>
      <xdr:colOff>101600</xdr:colOff>
      <xdr:row>97</xdr:row>
      <xdr:rowOff>160733</xdr:rowOff>
    </xdr:to>
    <xdr:sp macro="" textlink="">
      <xdr:nvSpPr>
        <xdr:cNvPr id="709" name="楕円 708"/>
        <xdr:cNvSpPr/>
      </xdr:nvSpPr>
      <xdr:spPr>
        <a:xfrm>
          <a:off x="15430500" y="166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151860</xdr:rowOff>
    </xdr:from>
    <xdr:ext cx="534377" cy="259045"/>
    <xdr:sp macro="" textlink="">
      <xdr:nvSpPr>
        <xdr:cNvPr id="710" name="テキスト ボックス 709"/>
        <xdr:cNvSpPr txBox="1"/>
      </xdr:nvSpPr>
      <xdr:spPr>
        <a:xfrm>
          <a:off x="15214111" y="1678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33235</xdr:rowOff>
    </xdr:from>
    <xdr:to>
      <xdr:col>76</xdr:col>
      <xdr:colOff>165100</xdr:colOff>
      <xdr:row>97</xdr:row>
      <xdr:rowOff>134835</xdr:rowOff>
    </xdr:to>
    <xdr:sp macro="" textlink="">
      <xdr:nvSpPr>
        <xdr:cNvPr id="711" name="楕円 710"/>
        <xdr:cNvSpPr/>
      </xdr:nvSpPr>
      <xdr:spPr>
        <a:xfrm>
          <a:off x="14541500" y="166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125962</xdr:rowOff>
    </xdr:from>
    <xdr:ext cx="534377" cy="259045"/>
    <xdr:sp macro="" textlink="">
      <xdr:nvSpPr>
        <xdr:cNvPr id="712" name="テキスト ボックス 711"/>
        <xdr:cNvSpPr txBox="1"/>
      </xdr:nvSpPr>
      <xdr:spPr>
        <a:xfrm>
          <a:off x="14325111" y="1675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129721</xdr:rowOff>
    </xdr:from>
    <xdr:to>
      <xdr:col>72</xdr:col>
      <xdr:colOff>38100</xdr:colOff>
      <xdr:row>97</xdr:row>
      <xdr:rowOff>59871</xdr:rowOff>
    </xdr:to>
    <xdr:sp macro="" textlink="">
      <xdr:nvSpPr>
        <xdr:cNvPr id="713" name="楕円 712"/>
        <xdr:cNvSpPr/>
      </xdr:nvSpPr>
      <xdr:spPr>
        <a:xfrm>
          <a:off x="13652500" y="1658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50998</xdr:rowOff>
    </xdr:from>
    <xdr:ext cx="534377" cy="259045"/>
    <xdr:sp macro="" textlink="">
      <xdr:nvSpPr>
        <xdr:cNvPr id="714" name="テキスト ボックス 713"/>
        <xdr:cNvSpPr txBox="1"/>
      </xdr:nvSpPr>
      <xdr:spPr>
        <a:xfrm>
          <a:off x="13436111" y="1668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86320</xdr:rowOff>
    </xdr:from>
    <xdr:to>
      <xdr:col>67</xdr:col>
      <xdr:colOff>101600</xdr:colOff>
      <xdr:row>97</xdr:row>
      <xdr:rowOff>16470</xdr:rowOff>
    </xdr:to>
    <xdr:sp macro="" textlink="">
      <xdr:nvSpPr>
        <xdr:cNvPr id="715" name="楕円 714"/>
        <xdr:cNvSpPr/>
      </xdr:nvSpPr>
      <xdr:spPr>
        <a:xfrm>
          <a:off x="12763500" y="1654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7597</xdr:rowOff>
    </xdr:from>
    <xdr:ext cx="534377" cy="259045"/>
    <xdr:sp macro="" textlink="">
      <xdr:nvSpPr>
        <xdr:cNvPr id="716" name="テキスト ボックス 715"/>
        <xdr:cNvSpPr txBox="1"/>
      </xdr:nvSpPr>
      <xdr:spPr>
        <a:xfrm>
          <a:off x="12547111" y="1663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0" name="テキスト ボックス 72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2" name="テキスト ボックス 73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4" name="テキスト ボックス 73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23767</xdr:rowOff>
    </xdr:from>
    <xdr:to>
      <xdr:col>116</xdr:col>
      <xdr:colOff>62864</xdr:colOff>
      <xdr:row>39</xdr:row>
      <xdr:rowOff>98878</xdr:rowOff>
    </xdr:to>
    <xdr:cxnSp macro="">
      <xdr:nvCxnSpPr>
        <xdr:cNvPr id="742" name="直線コネクタ 741"/>
        <xdr:cNvCxnSpPr/>
      </xdr:nvCxnSpPr>
      <xdr:spPr>
        <a:xfrm flipV="1">
          <a:off x="22159595" y="5338717"/>
          <a:ext cx="1269"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141894</xdr:rowOff>
    </xdr:from>
    <xdr:ext cx="469744" cy="259045"/>
    <xdr:sp macro="" textlink="">
      <xdr:nvSpPr>
        <xdr:cNvPr id="745" name="諸支出金最大値テキスト"/>
        <xdr:cNvSpPr txBox="1"/>
      </xdr:nvSpPr>
      <xdr:spPr>
        <a:xfrm>
          <a:off x="22212300" y="511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23767</xdr:rowOff>
    </xdr:from>
    <xdr:to>
      <xdr:col>116</xdr:col>
      <xdr:colOff>152400</xdr:colOff>
      <xdr:row>31</xdr:row>
      <xdr:rowOff>23767</xdr:rowOff>
    </xdr:to>
    <xdr:cxnSp macro="">
      <xdr:nvCxnSpPr>
        <xdr:cNvPr id="746" name="直線コネクタ 745"/>
        <xdr:cNvCxnSpPr/>
      </xdr:nvCxnSpPr>
      <xdr:spPr>
        <a:xfrm>
          <a:off x="22072600" y="533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138992</xdr:rowOff>
    </xdr:from>
    <xdr:ext cx="313932" cy="259045"/>
    <xdr:sp macro="" textlink="">
      <xdr:nvSpPr>
        <xdr:cNvPr id="748" name="諸支出金平均値テキスト"/>
        <xdr:cNvSpPr txBox="1"/>
      </xdr:nvSpPr>
      <xdr:spPr>
        <a:xfrm>
          <a:off x="22212300" y="6482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116115</xdr:rowOff>
    </xdr:from>
    <xdr:to>
      <xdr:col>116</xdr:col>
      <xdr:colOff>114300</xdr:colOff>
      <xdr:row>39</xdr:row>
      <xdr:rowOff>46265</xdr:rowOff>
    </xdr:to>
    <xdr:sp macro="" textlink="">
      <xdr:nvSpPr>
        <xdr:cNvPr id="749" name="フローチャート: 判断 748"/>
        <xdr:cNvSpPr/>
      </xdr:nvSpPr>
      <xdr:spPr>
        <a:xfrm>
          <a:off x="221107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43724</xdr:rowOff>
    </xdr:from>
    <xdr:to>
      <xdr:col>112</xdr:col>
      <xdr:colOff>38100</xdr:colOff>
      <xdr:row>39</xdr:row>
      <xdr:rowOff>145324</xdr:rowOff>
    </xdr:to>
    <xdr:sp macro="" textlink="">
      <xdr:nvSpPr>
        <xdr:cNvPr id="751" name="フローチャート: 判断 750"/>
        <xdr:cNvSpPr/>
      </xdr:nvSpPr>
      <xdr:spPr>
        <a:xfrm>
          <a:off x="21272500" y="673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161851</xdr:rowOff>
    </xdr:from>
    <xdr:ext cx="249299" cy="259045"/>
    <xdr:sp macro="" textlink="">
      <xdr:nvSpPr>
        <xdr:cNvPr id="752" name="テキスト ボックス 751"/>
        <xdr:cNvSpPr txBox="1"/>
      </xdr:nvSpPr>
      <xdr:spPr>
        <a:xfrm>
          <a:off x="21198650" y="65055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36104</xdr:rowOff>
    </xdr:from>
    <xdr:to>
      <xdr:col>107</xdr:col>
      <xdr:colOff>101600</xdr:colOff>
      <xdr:row>39</xdr:row>
      <xdr:rowOff>137704</xdr:rowOff>
    </xdr:to>
    <xdr:sp macro="" textlink="">
      <xdr:nvSpPr>
        <xdr:cNvPr id="754" name="フローチャート: 判断 753"/>
        <xdr:cNvSpPr/>
      </xdr:nvSpPr>
      <xdr:spPr>
        <a:xfrm>
          <a:off x="20383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154231</xdr:rowOff>
    </xdr:from>
    <xdr:ext cx="313932" cy="259045"/>
    <xdr:sp macro="" textlink="">
      <xdr:nvSpPr>
        <xdr:cNvPr id="755" name="テキスト ボックス 754"/>
        <xdr:cNvSpPr txBox="1"/>
      </xdr:nvSpPr>
      <xdr:spPr>
        <a:xfrm>
          <a:off x="20277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13244</xdr:rowOff>
    </xdr:from>
    <xdr:to>
      <xdr:col>102</xdr:col>
      <xdr:colOff>165100</xdr:colOff>
      <xdr:row>39</xdr:row>
      <xdr:rowOff>114844</xdr:rowOff>
    </xdr:to>
    <xdr:sp macro="" textlink="">
      <xdr:nvSpPr>
        <xdr:cNvPr id="757" name="フローチャート: 判断 756"/>
        <xdr:cNvSpPr/>
      </xdr:nvSpPr>
      <xdr:spPr>
        <a:xfrm>
          <a:off x="194945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131371</xdr:rowOff>
    </xdr:from>
    <xdr:ext cx="313932" cy="259045"/>
    <xdr:sp macro="" textlink="">
      <xdr:nvSpPr>
        <xdr:cNvPr id="758" name="テキスト ボックス 757"/>
        <xdr:cNvSpPr txBox="1"/>
      </xdr:nvSpPr>
      <xdr:spPr>
        <a:xfrm>
          <a:off x="19388333" y="6475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33927</xdr:rowOff>
    </xdr:from>
    <xdr:to>
      <xdr:col>98</xdr:col>
      <xdr:colOff>38100</xdr:colOff>
      <xdr:row>39</xdr:row>
      <xdr:rowOff>135527</xdr:rowOff>
    </xdr:to>
    <xdr:sp macro="" textlink="">
      <xdr:nvSpPr>
        <xdr:cNvPr id="759" name="フローチャート: 判断 758"/>
        <xdr:cNvSpPr/>
      </xdr:nvSpPr>
      <xdr:spPr>
        <a:xfrm>
          <a:off x="18605500" y="67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152054</xdr:rowOff>
    </xdr:from>
    <xdr:ext cx="313932" cy="259045"/>
    <xdr:sp macro="" textlink="">
      <xdr:nvSpPr>
        <xdr:cNvPr id="760" name="テキスト ボックス 759"/>
        <xdr:cNvSpPr txBox="1"/>
      </xdr:nvSpPr>
      <xdr:spPr>
        <a:xfrm>
          <a:off x="18499333" y="6495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歳入決算総額は住民一人当たり</a:t>
          </a:r>
          <a:r>
            <a:rPr kumimoji="1" lang="en-US" altLang="ja-JP" sz="1100">
              <a:solidFill>
                <a:schemeClr val="dk1"/>
              </a:solidFill>
              <a:effectLst/>
              <a:latin typeface="+mn-lt"/>
              <a:ea typeface="+mn-ea"/>
              <a:cs typeface="+mn-cs"/>
            </a:rPr>
            <a:t>791,076</a:t>
          </a:r>
          <a:r>
            <a:rPr kumimoji="1" lang="ja-JP" altLang="ja-JP" sz="1100">
              <a:solidFill>
                <a:schemeClr val="dk1"/>
              </a:solidFill>
              <a:effectLst/>
              <a:latin typeface="+mn-lt"/>
              <a:ea typeface="+mn-ea"/>
              <a:cs typeface="+mn-cs"/>
            </a:rPr>
            <a:t>円（前年度：</a:t>
          </a:r>
          <a:r>
            <a:rPr kumimoji="1" lang="en-US" altLang="ja-JP" sz="1100">
              <a:solidFill>
                <a:schemeClr val="dk1"/>
              </a:solidFill>
              <a:effectLst/>
              <a:latin typeface="+mn-lt"/>
              <a:ea typeface="+mn-ea"/>
              <a:cs typeface="+mn-cs"/>
            </a:rPr>
            <a:t>647,627</a:t>
          </a:r>
          <a:r>
            <a:rPr kumimoji="1" lang="ja-JP" altLang="ja-JP" sz="1100">
              <a:solidFill>
                <a:schemeClr val="dk1"/>
              </a:solidFill>
              <a:effectLst/>
              <a:latin typeface="+mn-lt"/>
              <a:ea typeface="+mn-ea"/>
              <a:cs typeface="+mn-cs"/>
            </a:rPr>
            <a:t>円）、歳出決算総額は住民一人当たり</a:t>
          </a:r>
          <a:r>
            <a:rPr kumimoji="1" lang="en-US" altLang="ja-JP" sz="1100">
              <a:solidFill>
                <a:schemeClr val="dk1"/>
              </a:solidFill>
              <a:effectLst/>
              <a:latin typeface="+mn-lt"/>
              <a:ea typeface="+mn-ea"/>
              <a:cs typeface="+mn-cs"/>
            </a:rPr>
            <a:t>761,902</a:t>
          </a:r>
          <a:r>
            <a:rPr kumimoji="1" lang="ja-JP" altLang="ja-JP" sz="1100">
              <a:solidFill>
                <a:schemeClr val="dk1"/>
              </a:solidFill>
              <a:effectLst/>
              <a:latin typeface="+mn-lt"/>
              <a:ea typeface="+mn-ea"/>
              <a:cs typeface="+mn-cs"/>
            </a:rPr>
            <a:t>円（前年度：</a:t>
          </a:r>
          <a:r>
            <a:rPr kumimoji="1" lang="en-US" altLang="ja-JP" sz="1100">
              <a:solidFill>
                <a:schemeClr val="dk1"/>
              </a:solidFill>
              <a:effectLst/>
              <a:latin typeface="+mn-lt"/>
              <a:ea typeface="+mn-ea"/>
              <a:cs typeface="+mn-cs"/>
            </a:rPr>
            <a:t>620,561</a:t>
          </a:r>
          <a:r>
            <a:rPr kumimoji="1" lang="ja-JP" altLang="ja-JP" sz="1100">
              <a:solidFill>
                <a:schemeClr val="dk1"/>
              </a:solidFill>
              <a:effectLst/>
              <a:latin typeface="+mn-lt"/>
              <a:ea typeface="+mn-ea"/>
              <a:cs typeface="+mn-cs"/>
            </a:rPr>
            <a:t>円）となっている。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費の住民一人当たりのコストは</a:t>
          </a:r>
          <a:r>
            <a:rPr kumimoji="1" lang="en-US" altLang="ja-JP" sz="1100">
              <a:solidFill>
                <a:schemeClr val="dk1"/>
              </a:solidFill>
              <a:effectLst/>
              <a:latin typeface="+mn-lt"/>
              <a:ea typeface="+mn-ea"/>
              <a:cs typeface="+mn-cs"/>
            </a:rPr>
            <a:t>98,234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と急増</a:t>
          </a:r>
          <a:r>
            <a:rPr kumimoji="1" lang="ja-JP" altLang="ja-JP" sz="1100">
              <a:solidFill>
                <a:schemeClr val="dk1"/>
              </a:solidFill>
              <a:effectLst/>
              <a:latin typeface="+mn-lt"/>
              <a:ea typeface="+mn-ea"/>
              <a:cs typeface="+mn-cs"/>
            </a:rPr>
            <a:t>している。</a:t>
          </a:r>
          <a:r>
            <a:rPr lang="ja-JP" altLang="ja-JP" sz="1100">
              <a:solidFill>
                <a:schemeClr val="dk1"/>
              </a:solidFill>
              <a:effectLst/>
              <a:latin typeface="+mn-lt"/>
              <a:ea typeface="+mn-ea"/>
              <a:cs typeface="+mn-cs"/>
            </a:rPr>
            <a:t>大きな原因として令和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年度は新型コロナウイルスの影響により、国民一人当たり</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万円を給付する特別定額給付金</a:t>
          </a:r>
          <a:r>
            <a:rPr lang="ja-JP" altLang="en-US" sz="1100">
              <a:solidFill>
                <a:schemeClr val="dk1"/>
              </a:solidFill>
              <a:effectLst/>
              <a:latin typeface="+mn-lt"/>
              <a:ea typeface="+mn-ea"/>
              <a:cs typeface="+mn-cs"/>
            </a:rPr>
            <a:t>を実施したことがあげられる。（ほぼ全ての住民が受給した。）</a:t>
          </a:r>
          <a:endParaRPr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費の住民一人当たりのコストは</a:t>
          </a:r>
          <a:r>
            <a:rPr kumimoji="1" lang="en-US" altLang="ja-JP" sz="1100">
              <a:solidFill>
                <a:schemeClr val="dk1"/>
              </a:solidFill>
              <a:effectLst/>
              <a:latin typeface="+mn-lt"/>
              <a:ea typeface="+mn-ea"/>
              <a:cs typeface="+mn-cs"/>
            </a:rPr>
            <a:t>15,243</a:t>
          </a:r>
          <a:r>
            <a:rPr kumimoji="1" lang="ja-JP" altLang="ja-JP" sz="1100">
              <a:solidFill>
                <a:schemeClr val="dk1"/>
              </a:solidFill>
              <a:effectLst/>
              <a:latin typeface="+mn-lt"/>
              <a:ea typeface="+mn-ea"/>
              <a:cs typeface="+mn-cs"/>
            </a:rPr>
            <a:t>円増加している。主な原因として、</a:t>
          </a:r>
          <a:r>
            <a:rPr kumimoji="1" lang="ja-JP" altLang="en-US" sz="1100">
              <a:solidFill>
                <a:schemeClr val="dk1"/>
              </a:solidFill>
              <a:effectLst/>
              <a:latin typeface="+mn-lt"/>
              <a:ea typeface="+mn-ea"/>
              <a:cs typeface="+mn-cs"/>
            </a:rPr>
            <a:t>児童生徒に一人</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台の学習用端末の整備やネットワーク環境を整備する</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スクール関連事業に</a:t>
          </a:r>
          <a:r>
            <a:rPr kumimoji="1" lang="en-US" altLang="ja-JP" sz="1100">
              <a:solidFill>
                <a:schemeClr val="dk1"/>
              </a:solidFill>
              <a:effectLst/>
              <a:latin typeface="+mn-lt"/>
              <a:ea typeface="+mn-ea"/>
              <a:cs typeface="+mn-cs"/>
            </a:rPr>
            <a:t>157,725</a:t>
          </a:r>
          <a:r>
            <a:rPr kumimoji="1" lang="ja-JP" altLang="en-US" sz="1100">
              <a:solidFill>
                <a:schemeClr val="dk1"/>
              </a:solidFill>
              <a:effectLst/>
              <a:latin typeface="+mn-lt"/>
              <a:ea typeface="+mn-ea"/>
              <a:cs typeface="+mn-cs"/>
            </a:rPr>
            <a:t>千円充当したことがあげられる。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●災害復旧費は過去</a:t>
          </a:r>
          <a:r>
            <a:rPr kumimoji="0" lang="en-US" altLang="ja-JP" sz="1200" b="0" i="0" u="none" strike="noStrike" kern="0" cap="none" spc="0" normalizeH="0" baseline="0" noProof="0">
              <a:ln>
                <a:noFill/>
              </a:ln>
              <a:solidFill>
                <a:prstClr val="black"/>
              </a:solidFill>
              <a:effectLst/>
              <a:uLnTx/>
              <a:uFillTx/>
              <a:latin typeface="+mn-lt"/>
              <a:ea typeface="+mn-ea"/>
              <a:cs typeface="+mn-cs"/>
            </a:rPr>
            <a:t>2</a:t>
          </a:r>
          <a:r>
            <a:rPr kumimoji="0" lang="ja-JP" altLang="en-US" sz="1200" b="0" i="0" u="none" strike="noStrike" kern="0" cap="none" spc="0" normalizeH="0" baseline="0" noProof="0">
              <a:ln>
                <a:noFill/>
              </a:ln>
              <a:solidFill>
                <a:prstClr val="black"/>
              </a:solidFill>
              <a:effectLst/>
              <a:uLnTx/>
              <a:uFillTx/>
              <a:latin typeface="+mn-lt"/>
              <a:ea typeface="+mn-ea"/>
              <a:cs typeface="+mn-cs"/>
            </a:rPr>
            <a:t>年（平成</a:t>
          </a:r>
          <a:r>
            <a:rPr kumimoji="0" lang="en-US" altLang="ja-JP" sz="1200" b="0" i="0" u="none" strike="noStrike" kern="0" cap="none" spc="0" normalizeH="0" baseline="0" noProof="0">
              <a:ln>
                <a:noFill/>
              </a:ln>
              <a:solidFill>
                <a:prstClr val="black"/>
              </a:solidFill>
              <a:effectLst/>
              <a:uLnTx/>
              <a:uFillTx/>
              <a:latin typeface="+mn-lt"/>
              <a:ea typeface="+mn-ea"/>
              <a:cs typeface="+mn-cs"/>
            </a:rPr>
            <a:t>30</a:t>
          </a:r>
          <a:r>
            <a:rPr kumimoji="0" lang="ja-JP" altLang="en-US" sz="1200" b="0" i="0" u="none" strike="noStrike" kern="0" cap="none" spc="0" normalizeH="0" baseline="0" noProof="0">
              <a:ln>
                <a:noFill/>
              </a:ln>
              <a:solidFill>
                <a:prstClr val="black"/>
              </a:solidFill>
              <a:effectLst/>
              <a:uLnTx/>
              <a:uFillTx/>
              <a:latin typeface="+mn-lt"/>
              <a:ea typeface="+mn-ea"/>
              <a:cs typeface="+mn-cs"/>
            </a:rPr>
            <a:t>年度と令和元年度）は平成</a:t>
          </a:r>
          <a:r>
            <a:rPr kumimoji="0" lang="en-US" altLang="ja-JP" sz="1200" b="0" i="0" u="none" strike="noStrike" kern="0" cap="none" spc="0" normalizeH="0" baseline="0" noProof="0">
              <a:ln>
                <a:noFill/>
              </a:ln>
              <a:solidFill>
                <a:prstClr val="black"/>
              </a:solidFill>
              <a:effectLst/>
              <a:uLnTx/>
              <a:uFillTx/>
              <a:latin typeface="+mn-lt"/>
              <a:ea typeface="+mn-ea"/>
              <a:cs typeface="+mn-cs"/>
            </a:rPr>
            <a:t>30</a:t>
          </a:r>
          <a:r>
            <a:rPr kumimoji="0" lang="ja-JP" altLang="en-US" sz="1200" b="0" i="0" u="none" strike="noStrike" kern="0" cap="none" spc="0" normalizeH="0" baseline="0" noProof="0">
              <a:ln>
                <a:noFill/>
              </a:ln>
              <a:solidFill>
                <a:prstClr val="black"/>
              </a:solidFill>
              <a:effectLst/>
              <a:uLnTx/>
              <a:uFillTx/>
              <a:latin typeface="+mn-lt"/>
              <a:ea typeface="+mn-ea"/>
              <a:cs typeface="+mn-cs"/>
            </a:rPr>
            <a:t>年度に発生した西日本豪雨の影響により急増していた。令和</a:t>
          </a:r>
          <a:r>
            <a:rPr kumimoji="0" lang="en-US" altLang="ja-JP" sz="1200" b="0" i="0" u="none" strike="noStrike" kern="0" cap="none" spc="0" normalizeH="0" baseline="0" noProof="0">
              <a:ln>
                <a:noFill/>
              </a:ln>
              <a:solidFill>
                <a:prstClr val="black"/>
              </a:solidFill>
              <a:effectLst/>
              <a:uLnTx/>
              <a:uFillTx/>
              <a:latin typeface="+mn-lt"/>
              <a:ea typeface="+mn-ea"/>
              <a:cs typeface="+mn-cs"/>
            </a:rPr>
            <a:t>2</a:t>
          </a:r>
          <a:r>
            <a:rPr kumimoji="0" lang="ja-JP" altLang="en-US" sz="1200" b="0" i="0" u="none" strike="noStrike" kern="0" cap="none" spc="0" normalizeH="0" baseline="0" noProof="0">
              <a:ln>
                <a:noFill/>
              </a:ln>
              <a:solidFill>
                <a:prstClr val="black"/>
              </a:solidFill>
              <a:effectLst/>
              <a:uLnTx/>
              <a:uFillTx/>
              <a:latin typeface="+mn-lt"/>
              <a:ea typeface="+mn-ea"/>
              <a:cs typeface="+mn-cs"/>
            </a:rPr>
            <a:t>年度の決算額は減少したものの頻繁に発生する豪雨の影響により例年に比べると高い数字となっている。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aseline="0">
              <a:solidFill>
                <a:schemeClr val="dk1"/>
              </a:solidFill>
              <a:effectLst/>
              <a:latin typeface="+mn-lt"/>
              <a:ea typeface="+mn-ea"/>
              <a:cs typeface="+mn-cs"/>
            </a:rPr>
            <a:t>　</a:t>
          </a:r>
          <a:r>
            <a:rPr kumimoji="1" lang="ja-JP" altLang="ja-JP" sz="900" baseline="0">
              <a:solidFill>
                <a:schemeClr val="dk1"/>
              </a:solidFill>
              <a:effectLst/>
              <a:latin typeface="+mn-lt"/>
              <a:ea typeface="+mn-ea"/>
              <a:cs typeface="+mn-cs"/>
            </a:rPr>
            <a:t>令和</a:t>
          </a:r>
          <a:r>
            <a:rPr kumimoji="1" lang="ja-JP" altLang="en-US" sz="900" baseline="0">
              <a:solidFill>
                <a:schemeClr val="dk1"/>
              </a:solidFill>
              <a:effectLst/>
              <a:latin typeface="+mn-lt"/>
              <a:ea typeface="+mn-ea"/>
              <a:cs typeface="+mn-cs"/>
            </a:rPr>
            <a:t>２</a:t>
          </a:r>
          <a:r>
            <a:rPr kumimoji="1" lang="ja-JP" altLang="ja-JP" sz="900" baseline="0">
              <a:solidFill>
                <a:schemeClr val="dk1"/>
              </a:solidFill>
              <a:effectLst/>
              <a:latin typeface="+mn-lt"/>
              <a:ea typeface="+mn-ea"/>
              <a:cs typeface="+mn-cs"/>
            </a:rPr>
            <a:t>年度については、</a:t>
          </a:r>
          <a:r>
            <a:rPr kumimoji="1" lang="ja-JP" altLang="en-US" sz="900" baseline="0">
              <a:solidFill>
                <a:schemeClr val="dk1"/>
              </a:solidFill>
              <a:effectLst/>
              <a:latin typeface="+mn-lt"/>
              <a:ea typeface="+mn-ea"/>
              <a:cs typeface="+mn-cs"/>
            </a:rPr>
            <a:t>新型コロナウイルス感染症対策関連の</a:t>
          </a:r>
          <a:r>
            <a:rPr kumimoji="1" lang="ja-JP" altLang="ja-JP" sz="900" baseline="0">
              <a:solidFill>
                <a:schemeClr val="dk1"/>
              </a:solidFill>
              <a:effectLst/>
              <a:latin typeface="+mn-lt"/>
              <a:ea typeface="+mn-ea"/>
              <a:cs typeface="+mn-cs"/>
            </a:rPr>
            <a:t>臨時財政需要があったため、歳出額は昨年度と比較をして大幅に増加をしている。それらに対して</a:t>
          </a:r>
          <a:r>
            <a:rPr kumimoji="1" lang="ja-JP" altLang="en-US" sz="900" baseline="0">
              <a:solidFill>
                <a:schemeClr val="dk1"/>
              </a:solidFill>
              <a:effectLst/>
              <a:latin typeface="+mn-lt"/>
              <a:ea typeface="+mn-ea"/>
              <a:cs typeface="+mn-cs"/>
            </a:rPr>
            <a:t>は「国庫支出金」で対応ができた。また、新型コロナウイルス感染症の影響もあり歳出削減となった結果、</a:t>
          </a:r>
          <a:r>
            <a:rPr kumimoji="1" lang="ja-JP" altLang="ja-JP" sz="900" baseline="0">
              <a:solidFill>
                <a:schemeClr val="dk1"/>
              </a:solidFill>
              <a:effectLst/>
              <a:latin typeface="+mn-lt"/>
              <a:ea typeface="+mn-ea"/>
              <a:cs typeface="+mn-cs"/>
            </a:rPr>
            <a:t>「財政調整基金」は取り崩すことなく、</a:t>
          </a:r>
          <a:r>
            <a:rPr kumimoji="1" lang="en-US" altLang="ja-JP" sz="900" baseline="0">
              <a:solidFill>
                <a:schemeClr val="dk1"/>
              </a:solidFill>
              <a:effectLst/>
              <a:latin typeface="+mn-lt"/>
              <a:ea typeface="+mn-ea"/>
              <a:cs typeface="+mn-cs"/>
            </a:rPr>
            <a:t>85,500</a:t>
          </a:r>
          <a:r>
            <a:rPr kumimoji="1" lang="ja-JP" altLang="ja-JP" sz="900" baseline="0">
              <a:solidFill>
                <a:schemeClr val="dk1"/>
              </a:solidFill>
              <a:effectLst/>
              <a:latin typeface="+mn-lt"/>
              <a:ea typeface="+mn-ea"/>
              <a:cs typeface="+mn-cs"/>
            </a:rPr>
            <a:t>千円の積み立てをした。</a:t>
          </a:r>
          <a:endParaRPr lang="ja-JP" altLang="ja-JP" sz="900">
            <a:effectLst/>
          </a:endParaRPr>
        </a:p>
        <a:p>
          <a:r>
            <a:rPr kumimoji="1" lang="ja-JP" altLang="ja-JP" sz="900" baseline="0">
              <a:solidFill>
                <a:schemeClr val="dk1"/>
              </a:solidFill>
              <a:effectLst/>
              <a:latin typeface="+mn-lt"/>
              <a:ea typeface="+mn-ea"/>
              <a:cs typeface="+mn-cs"/>
            </a:rPr>
            <a:t>　その結果、令和</a:t>
          </a:r>
          <a:r>
            <a:rPr kumimoji="1" lang="ja-JP" altLang="en-US" sz="900" baseline="0">
              <a:solidFill>
                <a:schemeClr val="dk1"/>
              </a:solidFill>
              <a:effectLst/>
              <a:latin typeface="+mn-lt"/>
              <a:ea typeface="+mn-ea"/>
              <a:cs typeface="+mn-cs"/>
            </a:rPr>
            <a:t>２</a:t>
          </a:r>
          <a:r>
            <a:rPr kumimoji="1" lang="ja-JP" altLang="ja-JP" sz="900" baseline="0">
              <a:solidFill>
                <a:schemeClr val="dk1"/>
              </a:solidFill>
              <a:effectLst/>
              <a:latin typeface="+mn-lt"/>
              <a:ea typeface="+mn-ea"/>
              <a:cs typeface="+mn-cs"/>
            </a:rPr>
            <a:t>年度の財政調整基金残高については、標準財政規模に対する比率において前年度比で</a:t>
          </a:r>
          <a:r>
            <a:rPr kumimoji="1" lang="en-US" altLang="ja-JP" sz="900" baseline="0">
              <a:solidFill>
                <a:schemeClr val="dk1"/>
              </a:solidFill>
              <a:effectLst/>
              <a:latin typeface="+mn-lt"/>
              <a:ea typeface="+mn-ea"/>
              <a:cs typeface="+mn-cs"/>
            </a:rPr>
            <a:t>0.8</a:t>
          </a:r>
          <a:r>
            <a:rPr kumimoji="1" lang="ja-JP" altLang="ja-JP" sz="900" baseline="0">
              <a:solidFill>
                <a:schemeClr val="dk1"/>
              </a:solidFill>
              <a:effectLst/>
              <a:latin typeface="+mn-lt"/>
              <a:ea typeface="+mn-ea"/>
              <a:cs typeface="+mn-cs"/>
            </a:rPr>
            <a:t>％増加している。</a:t>
          </a:r>
          <a:endParaRPr lang="ja-JP" altLang="ja-JP" sz="900">
            <a:effectLst/>
          </a:endParaRPr>
        </a:p>
        <a:p>
          <a:r>
            <a:rPr kumimoji="1" lang="ja-JP" altLang="ja-JP" sz="900" baseline="0">
              <a:solidFill>
                <a:schemeClr val="dk1"/>
              </a:solidFill>
              <a:effectLst/>
              <a:latin typeface="+mn-lt"/>
              <a:ea typeface="+mn-ea"/>
              <a:cs typeface="+mn-cs"/>
            </a:rPr>
            <a:t>　実質単年度収支については、単年度収支が</a:t>
          </a:r>
          <a:r>
            <a:rPr kumimoji="1" lang="en-US" altLang="ja-JP" sz="900" baseline="0">
              <a:solidFill>
                <a:schemeClr val="dk1"/>
              </a:solidFill>
              <a:effectLst/>
              <a:latin typeface="+mn-lt"/>
              <a:ea typeface="+mn-ea"/>
              <a:cs typeface="+mn-cs"/>
            </a:rPr>
            <a:t>150,055</a:t>
          </a:r>
          <a:r>
            <a:rPr kumimoji="1" lang="ja-JP" altLang="ja-JP" sz="900" baseline="0">
              <a:solidFill>
                <a:schemeClr val="dk1"/>
              </a:solidFill>
              <a:effectLst/>
              <a:latin typeface="+mn-lt"/>
              <a:ea typeface="+mn-ea"/>
              <a:cs typeface="+mn-cs"/>
            </a:rPr>
            <a:t>千円となって</a:t>
          </a:r>
          <a:r>
            <a:rPr kumimoji="1" lang="ja-JP" altLang="en-US" sz="900" baseline="0">
              <a:solidFill>
                <a:schemeClr val="dk1"/>
              </a:solidFill>
              <a:effectLst/>
              <a:latin typeface="+mn-lt"/>
              <a:ea typeface="+mn-ea"/>
              <a:cs typeface="+mn-cs"/>
            </a:rPr>
            <a:t>いることに加えて</a:t>
          </a:r>
          <a:r>
            <a:rPr kumimoji="1" lang="ja-JP" altLang="ja-JP" sz="900" baseline="0">
              <a:solidFill>
                <a:schemeClr val="dk1"/>
              </a:solidFill>
              <a:effectLst/>
              <a:latin typeface="+mn-lt"/>
              <a:ea typeface="+mn-ea"/>
              <a:cs typeface="+mn-cs"/>
            </a:rPr>
            <a:t>、財政調整基金への積立を行った結果、</a:t>
          </a:r>
          <a:r>
            <a:rPr kumimoji="1" lang="en-US" altLang="ja-JP" sz="900" baseline="0">
              <a:solidFill>
                <a:schemeClr val="dk1"/>
              </a:solidFill>
              <a:effectLst/>
              <a:latin typeface="+mn-lt"/>
              <a:ea typeface="+mn-ea"/>
              <a:cs typeface="+mn-cs"/>
            </a:rPr>
            <a:t>235,555</a:t>
          </a:r>
          <a:r>
            <a:rPr kumimoji="1" lang="ja-JP" altLang="ja-JP" sz="900" baseline="0">
              <a:solidFill>
                <a:schemeClr val="dk1"/>
              </a:solidFill>
              <a:effectLst/>
              <a:latin typeface="+mn-lt"/>
              <a:ea typeface="+mn-ea"/>
              <a:cs typeface="+mn-cs"/>
            </a:rPr>
            <a:t>千円となり、標準財政規模に対する比率においては</a:t>
          </a:r>
          <a:r>
            <a:rPr kumimoji="1" lang="en-US" altLang="ja-JP" sz="900" baseline="0">
              <a:solidFill>
                <a:schemeClr val="dk1"/>
              </a:solidFill>
              <a:effectLst/>
              <a:latin typeface="+mn-lt"/>
              <a:ea typeface="+mn-ea"/>
              <a:cs typeface="+mn-cs"/>
            </a:rPr>
            <a:t>2.83</a:t>
          </a:r>
          <a:r>
            <a:rPr kumimoji="1" lang="ja-JP" altLang="ja-JP" sz="900" baseline="0">
              <a:solidFill>
                <a:schemeClr val="dk1"/>
              </a:solidFill>
              <a:effectLst/>
              <a:latin typeface="+mn-lt"/>
              <a:ea typeface="+mn-ea"/>
              <a:cs typeface="+mn-cs"/>
            </a:rPr>
            <a:t>％と</a:t>
          </a:r>
          <a:r>
            <a:rPr kumimoji="1" lang="ja-JP" altLang="en-US" sz="900" baseline="0">
              <a:solidFill>
                <a:schemeClr val="dk1"/>
              </a:solidFill>
              <a:effectLst/>
              <a:latin typeface="+mn-lt"/>
              <a:ea typeface="+mn-ea"/>
              <a:cs typeface="+mn-cs"/>
            </a:rPr>
            <a:t>おおきく増加</a:t>
          </a:r>
          <a:r>
            <a:rPr kumimoji="1" lang="ja-JP" altLang="ja-JP" sz="900" baseline="0">
              <a:solidFill>
                <a:schemeClr val="dk1"/>
              </a:solidFill>
              <a:effectLst/>
              <a:latin typeface="+mn-lt"/>
              <a:ea typeface="+mn-ea"/>
              <a:cs typeface="+mn-cs"/>
            </a:rPr>
            <a:t>となった。</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内子高等学校小田分校寄宿舎特別会計、国民健康保険事業特別会計、介護保険事業特別会計、後期高齢者医療保険事業特別会計、介護保険サービス事業特別会計、水道事業会計、下水道事業会計の赤字額はなく、連結においても黒字となっている。</a:t>
          </a:r>
          <a:endParaRPr lang="ja-JP" altLang="ja-JP" sz="1400">
            <a:effectLst/>
          </a:endParaRPr>
        </a:p>
        <a:p>
          <a:r>
            <a:rPr kumimoji="1" lang="ja-JP" altLang="ja-JP" sz="1100">
              <a:solidFill>
                <a:schemeClr val="dk1"/>
              </a:solidFill>
              <a:effectLst/>
              <a:latin typeface="+mn-lt"/>
              <a:ea typeface="+mn-ea"/>
              <a:cs typeface="+mn-cs"/>
            </a:rPr>
            <a:t>　標準財政規模比を見ると、分母となる標準財政規模が対前年度比</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％となっていることから、</a:t>
          </a:r>
          <a:r>
            <a:rPr kumimoji="1" lang="ja-JP" altLang="en-US" sz="1100">
              <a:solidFill>
                <a:schemeClr val="dk1"/>
              </a:solidFill>
              <a:effectLst/>
              <a:latin typeface="+mn-lt"/>
              <a:ea typeface="+mn-ea"/>
              <a:cs typeface="+mn-cs"/>
            </a:rPr>
            <a:t>それぞれの標準財政規模比は</a:t>
          </a:r>
          <a:r>
            <a:rPr kumimoji="1" lang="ja-JP" altLang="ja-JP" sz="1100">
              <a:solidFill>
                <a:schemeClr val="dk1"/>
              </a:solidFill>
              <a:effectLst/>
              <a:latin typeface="+mn-lt"/>
              <a:ea typeface="+mn-ea"/>
              <a:cs typeface="+mn-cs"/>
            </a:rPr>
            <a:t>多少の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とはなるものの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水道事業及び一般会計においては、</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増加している。　</a:t>
          </a:r>
          <a:endParaRPr lang="ja-JP" altLang="ja-JP" sz="1400">
            <a:effectLst/>
          </a:endParaRPr>
        </a:p>
        <a:p>
          <a:r>
            <a:rPr kumimoji="1" lang="ja-JP" altLang="ja-JP" sz="1100">
              <a:solidFill>
                <a:schemeClr val="dk1"/>
              </a:solidFill>
              <a:effectLst/>
              <a:latin typeface="+mn-lt"/>
              <a:ea typeface="+mn-ea"/>
              <a:cs typeface="+mn-cs"/>
            </a:rPr>
            <a:t>　一般会計においては</a:t>
          </a:r>
          <a:r>
            <a:rPr kumimoji="1" lang="ja-JP" altLang="en-US" sz="1100">
              <a:solidFill>
                <a:schemeClr val="dk1"/>
              </a:solidFill>
              <a:effectLst/>
              <a:latin typeface="+mn-lt"/>
              <a:ea typeface="+mn-ea"/>
              <a:cs typeface="+mn-cs"/>
            </a:rPr>
            <a:t>新型コロナウイルス感染症対応関連で</a:t>
          </a:r>
          <a:r>
            <a:rPr kumimoji="1" lang="ja-JP" altLang="ja-JP" sz="1100">
              <a:solidFill>
                <a:schemeClr val="dk1"/>
              </a:solidFill>
              <a:effectLst/>
              <a:latin typeface="+mn-lt"/>
              <a:ea typeface="+mn-ea"/>
              <a:cs typeface="+mn-cs"/>
            </a:rPr>
            <a:t>歳入額及び歳出額が大幅に伸びた一方で、翌年度に繰り越すべき財源は例年</a:t>
          </a:r>
          <a:r>
            <a:rPr kumimoji="1" lang="ja-JP" altLang="en-US" sz="1100">
              <a:solidFill>
                <a:schemeClr val="dk1"/>
              </a:solidFill>
              <a:effectLst/>
              <a:latin typeface="+mn-lt"/>
              <a:ea typeface="+mn-ea"/>
              <a:cs typeface="+mn-cs"/>
            </a:rPr>
            <a:t>の半数</a:t>
          </a:r>
          <a:r>
            <a:rPr kumimoji="1" lang="ja-JP" altLang="ja-JP" sz="1100">
              <a:solidFill>
                <a:schemeClr val="dk1"/>
              </a:solidFill>
              <a:effectLst/>
              <a:latin typeface="+mn-lt"/>
              <a:ea typeface="+mn-ea"/>
              <a:cs typeface="+mn-cs"/>
            </a:rPr>
            <a:t>であったことから、実質収支は</a:t>
          </a:r>
          <a:r>
            <a:rPr kumimoji="1" lang="en-US" altLang="ja-JP" sz="1100">
              <a:solidFill>
                <a:schemeClr val="dk1"/>
              </a:solidFill>
              <a:effectLst/>
              <a:latin typeface="+mn-lt"/>
              <a:ea typeface="+mn-ea"/>
              <a:cs typeface="+mn-cs"/>
            </a:rPr>
            <a:t>70.8</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O56"/>
  <sheetViews>
    <sheetView showGridLines="0" tabSelected="1" workbookViewId="0">
      <selection activeCell="CW10" sqref="CW10:DA1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12701511</v>
      </c>
      <c r="BO4" s="426"/>
      <c r="BP4" s="426"/>
      <c r="BQ4" s="426"/>
      <c r="BR4" s="426"/>
      <c r="BS4" s="426"/>
      <c r="BT4" s="426"/>
      <c r="BU4" s="427"/>
      <c r="BV4" s="425">
        <v>10588057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5.5</v>
      </c>
      <c r="CU4" s="610"/>
      <c r="CV4" s="610"/>
      <c r="CW4" s="610"/>
      <c r="CX4" s="610"/>
      <c r="CY4" s="610"/>
      <c r="CZ4" s="610"/>
      <c r="DA4" s="611"/>
      <c r="DB4" s="609">
        <v>3.3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12233091</v>
      </c>
      <c r="BO5" s="431"/>
      <c r="BP5" s="431"/>
      <c r="BQ5" s="431"/>
      <c r="BR5" s="431"/>
      <c r="BS5" s="431"/>
      <c r="BT5" s="431"/>
      <c r="BU5" s="432"/>
      <c r="BV5" s="430">
        <v>10145558</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80.8</v>
      </c>
      <c r="CU5" s="401"/>
      <c r="CV5" s="401"/>
      <c r="CW5" s="401"/>
      <c r="CX5" s="401"/>
      <c r="CY5" s="401"/>
      <c r="CZ5" s="401"/>
      <c r="DA5" s="402"/>
      <c r="DB5" s="400">
        <v>79.900000000000006</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468420</v>
      </c>
      <c r="BO6" s="431"/>
      <c r="BP6" s="431"/>
      <c r="BQ6" s="431"/>
      <c r="BR6" s="431"/>
      <c r="BS6" s="431"/>
      <c r="BT6" s="431"/>
      <c r="BU6" s="432"/>
      <c r="BV6" s="430">
        <v>442499</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83.7</v>
      </c>
      <c r="CU6" s="584"/>
      <c r="CV6" s="584"/>
      <c r="CW6" s="584"/>
      <c r="CX6" s="584"/>
      <c r="CY6" s="584"/>
      <c r="CZ6" s="584"/>
      <c r="DA6" s="585"/>
      <c r="DB6" s="583">
        <v>82.4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106457</v>
      </c>
      <c r="BO7" s="431"/>
      <c r="BP7" s="431"/>
      <c r="BQ7" s="431"/>
      <c r="BR7" s="431"/>
      <c r="BS7" s="431"/>
      <c r="BT7" s="431"/>
      <c r="BU7" s="432"/>
      <c r="BV7" s="430">
        <v>230591</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6613454</v>
      </c>
      <c r="CU7" s="431"/>
      <c r="CV7" s="431"/>
      <c r="CW7" s="431"/>
      <c r="CX7" s="431"/>
      <c r="CY7" s="431"/>
      <c r="CZ7" s="431"/>
      <c r="DA7" s="432"/>
      <c r="DB7" s="430">
        <v>6439328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361963</v>
      </c>
      <c r="BO8" s="431"/>
      <c r="BP8" s="431"/>
      <c r="BQ8" s="431"/>
      <c r="BR8" s="431"/>
      <c r="BS8" s="431"/>
      <c r="BT8" s="431"/>
      <c r="BU8" s="432"/>
      <c r="BV8" s="430">
        <v>211908</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0.27</v>
      </c>
      <c r="CU8" s="544"/>
      <c r="CV8" s="544"/>
      <c r="CW8" s="544"/>
      <c r="CX8" s="544"/>
      <c r="CY8" s="544"/>
      <c r="CZ8" s="544"/>
      <c r="DA8" s="545"/>
      <c r="DB8" s="543">
        <v>0.27</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15322</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110</v>
      </c>
      <c r="AV9" s="488"/>
      <c r="AW9" s="488"/>
      <c r="AX9" s="488"/>
      <c r="AY9" s="410" t="s">
        <v>117</v>
      </c>
      <c r="AZ9" s="411"/>
      <c r="BA9" s="411"/>
      <c r="BB9" s="411"/>
      <c r="BC9" s="411"/>
      <c r="BD9" s="411"/>
      <c r="BE9" s="411"/>
      <c r="BF9" s="411"/>
      <c r="BG9" s="411"/>
      <c r="BH9" s="411"/>
      <c r="BI9" s="411"/>
      <c r="BJ9" s="411"/>
      <c r="BK9" s="411"/>
      <c r="BL9" s="411"/>
      <c r="BM9" s="412"/>
      <c r="BN9" s="430">
        <v>150055</v>
      </c>
      <c r="BO9" s="431"/>
      <c r="BP9" s="431"/>
      <c r="BQ9" s="431"/>
      <c r="BR9" s="431"/>
      <c r="BS9" s="431"/>
      <c r="BT9" s="431"/>
      <c r="BU9" s="432"/>
      <c r="BV9" s="430">
        <v>-63943</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12.5</v>
      </c>
      <c r="CU9" s="401"/>
      <c r="CV9" s="401"/>
      <c r="CW9" s="401"/>
      <c r="CX9" s="401"/>
      <c r="CY9" s="401"/>
      <c r="CZ9" s="401"/>
      <c r="DA9" s="402"/>
      <c r="DB9" s="400">
        <v>12.5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16742</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85500</v>
      </c>
      <c r="BO10" s="431"/>
      <c r="BP10" s="431"/>
      <c r="BQ10" s="431"/>
      <c r="BR10" s="431"/>
      <c r="BS10" s="431"/>
      <c r="BT10" s="431"/>
      <c r="BU10" s="432"/>
      <c r="BV10" s="430">
        <v>111011</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15">
      <c r="A12" s="187"/>
      <c r="B12" s="546" t="s">
        <v>132</v>
      </c>
      <c r="C12" s="547"/>
      <c r="D12" s="547"/>
      <c r="E12" s="547"/>
      <c r="F12" s="547"/>
      <c r="G12" s="547"/>
      <c r="H12" s="547"/>
      <c r="I12" s="547"/>
      <c r="J12" s="547"/>
      <c r="K12" s="548"/>
      <c r="L12" s="555" t="s">
        <v>133</v>
      </c>
      <c r="M12" s="556"/>
      <c r="N12" s="556"/>
      <c r="O12" s="556"/>
      <c r="P12" s="556"/>
      <c r="Q12" s="557"/>
      <c r="R12" s="558">
        <v>16056</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102</v>
      </c>
      <c r="AV12" s="488"/>
      <c r="AW12" s="488"/>
      <c r="AX12" s="488"/>
      <c r="AY12" s="410" t="s">
        <v>137</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140</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141</v>
      </c>
      <c r="N13" s="531"/>
      <c r="O13" s="531"/>
      <c r="P13" s="531"/>
      <c r="Q13" s="532"/>
      <c r="R13" s="533">
        <v>15996</v>
      </c>
      <c r="S13" s="534"/>
      <c r="T13" s="534"/>
      <c r="U13" s="534"/>
      <c r="V13" s="535"/>
      <c r="W13" s="521" t="s">
        <v>142</v>
      </c>
      <c r="X13" s="443"/>
      <c r="Y13" s="443"/>
      <c r="Z13" s="443"/>
      <c r="AA13" s="443"/>
      <c r="AB13" s="444"/>
      <c r="AC13" s="406">
        <v>1726</v>
      </c>
      <c r="AD13" s="407"/>
      <c r="AE13" s="407"/>
      <c r="AF13" s="407"/>
      <c r="AG13" s="408"/>
      <c r="AH13" s="406">
        <v>1971</v>
      </c>
      <c r="AI13" s="407"/>
      <c r="AJ13" s="407"/>
      <c r="AK13" s="407"/>
      <c r="AL13" s="409"/>
      <c r="AM13" s="499" t="s">
        <v>143</v>
      </c>
      <c r="AN13" s="404"/>
      <c r="AO13" s="404"/>
      <c r="AP13" s="404"/>
      <c r="AQ13" s="404"/>
      <c r="AR13" s="404"/>
      <c r="AS13" s="404"/>
      <c r="AT13" s="405"/>
      <c r="AU13" s="487" t="s">
        <v>144</v>
      </c>
      <c r="AV13" s="488"/>
      <c r="AW13" s="488"/>
      <c r="AX13" s="488"/>
      <c r="AY13" s="410" t="s">
        <v>145</v>
      </c>
      <c r="AZ13" s="411"/>
      <c r="BA13" s="411"/>
      <c r="BB13" s="411"/>
      <c r="BC13" s="411"/>
      <c r="BD13" s="411"/>
      <c r="BE13" s="411"/>
      <c r="BF13" s="411"/>
      <c r="BG13" s="411"/>
      <c r="BH13" s="411"/>
      <c r="BI13" s="411"/>
      <c r="BJ13" s="411"/>
      <c r="BK13" s="411"/>
      <c r="BL13" s="411"/>
      <c r="BM13" s="412"/>
      <c r="BN13" s="430">
        <v>235555</v>
      </c>
      <c r="BO13" s="431"/>
      <c r="BP13" s="431"/>
      <c r="BQ13" s="431"/>
      <c r="BR13" s="431"/>
      <c r="BS13" s="431"/>
      <c r="BT13" s="431"/>
      <c r="BU13" s="432"/>
      <c r="BV13" s="430">
        <v>47068</v>
      </c>
      <c r="BW13" s="431"/>
      <c r="BX13" s="431"/>
      <c r="BY13" s="431"/>
      <c r="BZ13" s="431"/>
      <c r="CA13" s="431"/>
      <c r="CB13" s="431"/>
      <c r="CC13" s="432"/>
      <c r="CD13" s="439" t="s">
        <v>146</v>
      </c>
      <c r="CE13" s="440"/>
      <c r="CF13" s="440"/>
      <c r="CG13" s="440"/>
      <c r="CH13" s="440"/>
      <c r="CI13" s="440"/>
      <c r="CJ13" s="440"/>
      <c r="CK13" s="440"/>
      <c r="CL13" s="440"/>
      <c r="CM13" s="440"/>
      <c r="CN13" s="440"/>
      <c r="CO13" s="440"/>
      <c r="CP13" s="440"/>
      <c r="CQ13" s="440"/>
      <c r="CR13" s="440"/>
      <c r="CS13" s="441"/>
      <c r="CT13" s="400">
        <v>1.8</v>
      </c>
      <c r="CU13" s="401"/>
      <c r="CV13" s="401"/>
      <c r="CW13" s="401"/>
      <c r="CX13" s="401"/>
      <c r="CY13" s="401"/>
      <c r="CZ13" s="401"/>
      <c r="DA13" s="402"/>
      <c r="DB13" s="400">
        <v>2.1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147</v>
      </c>
      <c r="M14" s="567"/>
      <c r="N14" s="567"/>
      <c r="O14" s="567"/>
      <c r="P14" s="567"/>
      <c r="Q14" s="568"/>
      <c r="R14" s="533">
        <v>16349</v>
      </c>
      <c r="S14" s="534"/>
      <c r="T14" s="534"/>
      <c r="U14" s="534"/>
      <c r="V14" s="535"/>
      <c r="W14" s="536"/>
      <c r="X14" s="446"/>
      <c r="Y14" s="446"/>
      <c r="Z14" s="446"/>
      <c r="AA14" s="446"/>
      <c r="AB14" s="447"/>
      <c r="AC14" s="526">
        <v>21.1</v>
      </c>
      <c r="AD14" s="527"/>
      <c r="AE14" s="527"/>
      <c r="AF14" s="527"/>
      <c r="AG14" s="528"/>
      <c r="AH14" s="526">
        <v>23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148</v>
      </c>
      <c r="CE14" s="437"/>
      <c r="CF14" s="437"/>
      <c r="CG14" s="437"/>
      <c r="CH14" s="437"/>
      <c r="CI14" s="437"/>
      <c r="CJ14" s="437"/>
      <c r="CK14" s="437"/>
      <c r="CL14" s="437"/>
      <c r="CM14" s="437"/>
      <c r="CN14" s="437"/>
      <c r="CO14" s="437"/>
      <c r="CP14" s="437"/>
      <c r="CQ14" s="437"/>
      <c r="CR14" s="437"/>
      <c r="CS14" s="438"/>
      <c r="CT14" s="537" t="s">
        <v>131</v>
      </c>
      <c r="CU14" s="538"/>
      <c r="CV14" s="538"/>
      <c r="CW14" s="538"/>
      <c r="CX14" s="538"/>
      <c r="CY14" s="538"/>
      <c r="CZ14" s="538"/>
      <c r="DA14" s="539"/>
      <c r="DB14" s="537" t="s">
        <v>130</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149</v>
      </c>
      <c r="N15" s="531"/>
      <c r="O15" s="531"/>
      <c r="P15" s="531"/>
      <c r="Q15" s="532"/>
      <c r="R15" s="533">
        <v>16287</v>
      </c>
      <c r="S15" s="534"/>
      <c r="T15" s="534"/>
      <c r="U15" s="534"/>
      <c r="V15" s="535"/>
      <c r="W15" s="521" t="s">
        <v>150</v>
      </c>
      <c r="X15" s="443"/>
      <c r="Y15" s="443"/>
      <c r="Z15" s="443"/>
      <c r="AA15" s="443"/>
      <c r="AB15" s="444"/>
      <c r="AC15" s="406">
        <v>1938</v>
      </c>
      <c r="AD15" s="407"/>
      <c r="AE15" s="407"/>
      <c r="AF15" s="407"/>
      <c r="AG15" s="408"/>
      <c r="AH15" s="406">
        <v>2069</v>
      </c>
      <c r="AI15" s="407"/>
      <c r="AJ15" s="407"/>
      <c r="AK15" s="407"/>
      <c r="AL15" s="409"/>
      <c r="AM15" s="499"/>
      <c r="AN15" s="404"/>
      <c r="AO15" s="404"/>
      <c r="AP15" s="404"/>
      <c r="AQ15" s="404"/>
      <c r="AR15" s="404"/>
      <c r="AS15" s="404"/>
      <c r="AT15" s="405"/>
      <c r="AU15" s="487"/>
      <c r="AV15" s="488"/>
      <c r="AW15" s="488"/>
      <c r="AX15" s="488"/>
      <c r="AY15" s="422" t="s">
        <v>151</v>
      </c>
      <c r="AZ15" s="423"/>
      <c r="BA15" s="423"/>
      <c r="BB15" s="423"/>
      <c r="BC15" s="423"/>
      <c r="BD15" s="423"/>
      <c r="BE15" s="423"/>
      <c r="BF15" s="423"/>
      <c r="BG15" s="423"/>
      <c r="BH15" s="423"/>
      <c r="BI15" s="423"/>
      <c r="BJ15" s="423"/>
      <c r="BK15" s="423"/>
      <c r="BL15" s="423"/>
      <c r="BM15" s="424"/>
      <c r="BN15" s="425">
        <v>1672248</v>
      </c>
      <c r="BO15" s="426"/>
      <c r="BP15" s="426"/>
      <c r="BQ15" s="426"/>
      <c r="BR15" s="426"/>
      <c r="BS15" s="426"/>
      <c r="BT15" s="426"/>
      <c r="BU15" s="427"/>
      <c r="BV15" s="425">
        <v>1574276</v>
      </c>
      <c r="BW15" s="426"/>
      <c r="BX15" s="426"/>
      <c r="BY15" s="426"/>
      <c r="BZ15" s="426"/>
      <c r="CA15" s="426"/>
      <c r="CB15" s="426"/>
      <c r="CC15" s="427"/>
      <c r="CD15" s="540" t="s">
        <v>152</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153</v>
      </c>
      <c r="M16" s="524"/>
      <c r="N16" s="524"/>
      <c r="O16" s="524"/>
      <c r="P16" s="524"/>
      <c r="Q16" s="525"/>
      <c r="R16" s="518" t="s">
        <v>154</v>
      </c>
      <c r="S16" s="519"/>
      <c r="T16" s="519"/>
      <c r="U16" s="519"/>
      <c r="V16" s="520"/>
      <c r="W16" s="536"/>
      <c r="X16" s="446"/>
      <c r="Y16" s="446"/>
      <c r="Z16" s="446"/>
      <c r="AA16" s="446"/>
      <c r="AB16" s="447"/>
      <c r="AC16" s="526">
        <v>23.7</v>
      </c>
      <c r="AD16" s="527"/>
      <c r="AE16" s="527"/>
      <c r="AF16" s="527"/>
      <c r="AG16" s="528"/>
      <c r="AH16" s="526">
        <v>24.1</v>
      </c>
      <c r="AI16" s="527"/>
      <c r="AJ16" s="527"/>
      <c r="AK16" s="527"/>
      <c r="AL16" s="529"/>
      <c r="AM16" s="499"/>
      <c r="AN16" s="404"/>
      <c r="AO16" s="404"/>
      <c r="AP16" s="404"/>
      <c r="AQ16" s="404"/>
      <c r="AR16" s="404"/>
      <c r="AS16" s="404"/>
      <c r="AT16" s="405"/>
      <c r="AU16" s="487"/>
      <c r="AV16" s="488"/>
      <c r="AW16" s="488"/>
      <c r="AX16" s="488"/>
      <c r="AY16" s="410" t="s">
        <v>155</v>
      </c>
      <c r="AZ16" s="411"/>
      <c r="BA16" s="411"/>
      <c r="BB16" s="411"/>
      <c r="BC16" s="411"/>
      <c r="BD16" s="411"/>
      <c r="BE16" s="411"/>
      <c r="BF16" s="411"/>
      <c r="BG16" s="411"/>
      <c r="BH16" s="411"/>
      <c r="BI16" s="411"/>
      <c r="BJ16" s="411"/>
      <c r="BK16" s="411"/>
      <c r="BL16" s="411"/>
      <c r="BM16" s="412"/>
      <c r="BN16" s="430">
        <v>6023825</v>
      </c>
      <c r="BO16" s="431"/>
      <c r="BP16" s="431"/>
      <c r="BQ16" s="431"/>
      <c r="BR16" s="431"/>
      <c r="BS16" s="431"/>
      <c r="BT16" s="431"/>
      <c r="BU16" s="432"/>
      <c r="BV16" s="430">
        <v>5804315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156</v>
      </c>
      <c r="N17" s="516"/>
      <c r="O17" s="516"/>
      <c r="P17" s="516"/>
      <c r="Q17" s="517"/>
      <c r="R17" s="518" t="s">
        <v>154</v>
      </c>
      <c r="S17" s="519"/>
      <c r="T17" s="519"/>
      <c r="U17" s="519"/>
      <c r="V17" s="520"/>
      <c r="W17" s="521" t="s">
        <v>157</v>
      </c>
      <c r="X17" s="443"/>
      <c r="Y17" s="443"/>
      <c r="Z17" s="443"/>
      <c r="AA17" s="443"/>
      <c r="AB17" s="444"/>
      <c r="AC17" s="406">
        <v>4513</v>
      </c>
      <c r="AD17" s="407"/>
      <c r="AE17" s="407"/>
      <c r="AF17" s="407"/>
      <c r="AG17" s="408"/>
      <c r="AH17" s="406">
        <v>4543</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2067306</v>
      </c>
      <c r="BO17" s="431"/>
      <c r="BP17" s="431"/>
      <c r="BQ17" s="431"/>
      <c r="BR17" s="431"/>
      <c r="BS17" s="431"/>
      <c r="BT17" s="431"/>
      <c r="BU17" s="432"/>
      <c r="BV17" s="430">
        <v>1969475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299.43</v>
      </c>
      <c r="M18" s="495"/>
      <c r="N18" s="495"/>
      <c r="O18" s="495"/>
      <c r="P18" s="495"/>
      <c r="Q18" s="495"/>
      <c r="R18" s="496"/>
      <c r="S18" s="496"/>
      <c r="T18" s="496"/>
      <c r="U18" s="496"/>
      <c r="V18" s="497"/>
      <c r="W18" s="511"/>
      <c r="X18" s="512"/>
      <c r="Y18" s="512"/>
      <c r="Z18" s="512"/>
      <c r="AA18" s="512"/>
      <c r="AB18" s="522"/>
      <c r="AC18" s="394">
        <v>55.2</v>
      </c>
      <c r="AD18" s="395"/>
      <c r="AE18" s="395"/>
      <c r="AF18" s="395"/>
      <c r="AG18" s="498"/>
      <c r="AH18" s="394">
        <v>52.9</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5337891</v>
      </c>
      <c r="BO18" s="431"/>
      <c r="BP18" s="431"/>
      <c r="BQ18" s="431"/>
      <c r="BR18" s="431"/>
      <c r="BS18" s="431"/>
      <c r="BT18" s="431"/>
      <c r="BU18" s="432"/>
      <c r="BV18" s="430">
        <v>5146159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51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7618228</v>
      </c>
      <c r="BO19" s="431"/>
      <c r="BP19" s="431"/>
      <c r="BQ19" s="431"/>
      <c r="BR19" s="431"/>
      <c r="BS19" s="431"/>
      <c r="BT19" s="431"/>
      <c r="BU19" s="432"/>
      <c r="BV19" s="430">
        <v>7606642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6258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7997906</v>
      </c>
      <c r="BO23" s="431"/>
      <c r="BP23" s="431"/>
      <c r="BQ23" s="431"/>
      <c r="BR23" s="431"/>
      <c r="BS23" s="431"/>
      <c r="BT23" s="431"/>
      <c r="BU23" s="432"/>
      <c r="BV23" s="430">
        <v>8089658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7480</v>
      </c>
      <c r="R24" s="407"/>
      <c r="S24" s="407"/>
      <c r="T24" s="407"/>
      <c r="U24" s="407"/>
      <c r="V24" s="408"/>
      <c r="W24" s="472"/>
      <c r="X24" s="463"/>
      <c r="Y24" s="464"/>
      <c r="Z24" s="403" t="s">
        <v>173</v>
      </c>
      <c r="AA24" s="404"/>
      <c r="AB24" s="404"/>
      <c r="AC24" s="404"/>
      <c r="AD24" s="404"/>
      <c r="AE24" s="404"/>
      <c r="AF24" s="404"/>
      <c r="AG24" s="405"/>
      <c r="AH24" s="406">
        <v>208</v>
      </c>
      <c r="AI24" s="407"/>
      <c r="AJ24" s="407"/>
      <c r="AK24" s="407"/>
      <c r="AL24" s="408"/>
      <c r="AM24" s="406">
        <v>600080</v>
      </c>
      <c r="AN24" s="407"/>
      <c r="AO24" s="407"/>
      <c r="AP24" s="407"/>
      <c r="AQ24" s="407"/>
      <c r="AR24" s="408"/>
      <c r="AS24" s="406">
        <v>2885</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4319338</v>
      </c>
      <c r="BO24" s="431"/>
      <c r="BP24" s="431"/>
      <c r="BQ24" s="431"/>
      <c r="BR24" s="431"/>
      <c r="BS24" s="431"/>
      <c r="BT24" s="431"/>
      <c r="BU24" s="432"/>
      <c r="BV24" s="430">
        <v>4228500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6050</v>
      </c>
      <c r="R25" s="407"/>
      <c r="S25" s="407"/>
      <c r="T25" s="407"/>
      <c r="U25" s="407"/>
      <c r="V25" s="408"/>
      <c r="W25" s="472"/>
      <c r="X25" s="463"/>
      <c r="Y25" s="464"/>
      <c r="Z25" s="403" t="s">
        <v>176</v>
      </c>
      <c r="AA25" s="404"/>
      <c r="AB25" s="404"/>
      <c r="AC25" s="404"/>
      <c r="AD25" s="404"/>
      <c r="AE25" s="404"/>
      <c r="AF25" s="404"/>
      <c r="AG25" s="405"/>
      <c r="AH25" s="406" t="s">
        <v>130</v>
      </c>
      <c r="AI25" s="407"/>
      <c r="AJ25" s="407"/>
      <c r="AK25" s="407"/>
      <c r="AL25" s="408"/>
      <c r="AM25" s="406" t="s">
        <v>177</v>
      </c>
      <c r="AN25" s="407"/>
      <c r="AO25" s="407"/>
      <c r="AP25" s="407"/>
      <c r="AQ25" s="407"/>
      <c r="AR25" s="408"/>
      <c r="AS25" s="406" t="s">
        <v>177</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v>64389</v>
      </c>
      <c r="BO25" s="426"/>
      <c r="BP25" s="426"/>
      <c r="BQ25" s="426"/>
      <c r="BR25" s="426"/>
      <c r="BS25" s="426"/>
      <c r="BT25" s="426"/>
      <c r="BU25" s="427"/>
      <c r="BV25" s="425">
        <v>29394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179</v>
      </c>
      <c r="F26" s="404"/>
      <c r="G26" s="404"/>
      <c r="H26" s="404"/>
      <c r="I26" s="404"/>
      <c r="J26" s="404"/>
      <c r="K26" s="405"/>
      <c r="L26" s="406">
        <v>1</v>
      </c>
      <c r="M26" s="407"/>
      <c r="N26" s="407"/>
      <c r="O26" s="407"/>
      <c r="P26" s="408"/>
      <c r="Q26" s="406">
        <v>5480</v>
      </c>
      <c r="R26" s="407"/>
      <c r="S26" s="407"/>
      <c r="T26" s="407"/>
      <c r="U26" s="407"/>
      <c r="V26" s="408"/>
      <c r="W26" s="472"/>
      <c r="X26" s="463"/>
      <c r="Y26" s="464"/>
      <c r="Z26" s="403" t="s">
        <v>180</v>
      </c>
      <c r="AA26" s="485"/>
      <c r="AB26" s="485"/>
      <c r="AC26" s="485"/>
      <c r="AD26" s="485"/>
      <c r="AE26" s="485"/>
      <c r="AF26" s="485"/>
      <c r="AG26" s="486"/>
      <c r="AH26" s="406">
        <v>14</v>
      </c>
      <c r="AI26" s="407"/>
      <c r="AJ26" s="407"/>
      <c r="AK26" s="407"/>
      <c r="AL26" s="408"/>
      <c r="AM26" s="406">
        <v>34944</v>
      </c>
      <c r="AN26" s="407"/>
      <c r="AO26" s="407"/>
      <c r="AP26" s="407"/>
      <c r="AQ26" s="407"/>
      <c r="AR26" s="408"/>
      <c r="AS26" s="406">
        <v>2496</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177</v>
      </c>
      <c r="BO26" s="431"/>
      <c r="BP26" s="431"/>
      <c r="BQ26" s="431"/>
      <c r="BR26" s="431"/>
      <c r="BS26" s="431"/>
      <c r="BT26" s="431"/>
      <c r="BU26" s="432"/>
      <c r="BV26" s="430" t="s">
        <v>177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182</v>
      </c>
      <c r="F27" s="404"/>
      <c r="G27" s="404"/>
      <c r="H27" s="404"/>
      <c r="I27" s="404"/>
      <c r="J27" s="404"/>
      <c r="K27" s="405"/>
      <c r="L27" s="406">
        <v>1</v>
      </c>
      <c r="M27" s="407"/>
      <c r="N27" s="407"/>
      <c r="O27" s="407"/>
      <c r="P27" s="408"/>
      <c r="Q27" s="406">
        <v>2639</v>
      </c>
      <c r="R27" s="407"/>
      <c r="S27" s="407"/>
      <c r="T27" s="407"/>
      <c r="U27" s="407"/>
      <c r="V27" s="408"/>
      <c r="W27" s="472"/>
      <c r="X27" s="463"/>
      <c r="Y27" s="464"/>
      <c r="Z27" s="403" t="s">
        <v>183</v>
      </c>
      <c r="AA27" s="404"/>
      <c r="AB27" s="404"/>
      <c r="AC27" s="404"/>
      <c r="AD27" s="404"/>
      <c r="AE27" s="404"/>
      <c r="AF27" s="404"/>
      <c r="AG27" s="405"/>
      <c r="AH27" s="406">
        <v>8</v>
      </c>
      <c r="AI27" s="407"/>
      <c r="AJ27" s="407"/>
      <c r="AK27" s="407"/>
      <c r="AL27" s="408"/>
      <c r="AM27" s="406">
        <v>19848</v>
      </c>
      <c r="AN27" s="407"/>
      <c r="AO27" s="407"/>
      <c r="AP27" s="407"/>
      <c r="AQ27" s="407"/>
      <c r="AR27" s="408"/>
      <c r="AS27" s="406">
        <v>2481</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v>307363</v>
      </c>
      <c r="BO27" s="434"/>
      <c r="BP27" s="434"/>
      <c r="BQ27" s="434"/>
      <c r="BR27" s="434"/>
      <c r="BS27" s="434"/>
      <c r="BT27" s="434"/>
      <c r="BU27" s="435"/>
      <c r="BV27" s="433">
        <v>307285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185</v>
      </c>
      <c r="F28" s="404"/>
      <c r="G28" s="404"/>
      <c r="H28" s="404"/>
      <c r="I28" s="404"/>
      <c r="J28" s="404"/>
      <c r="K28" s="405"/>
      <c r="L28" s="406">
        <v>1</v>
      </c>
      <c r="M28" s="407"/>
      <c r="N28" s="407"/>
      <c r="O28" s="407"/>
      <c r="P28" s="408"/>
      <c r="Q28" s="406">
        <v>2134</v>
      </c>
      <c r="R28" s="407"/>
      <c r="S28" s="407"/>
      <c r="T28" s="407"/>
      <c r="U28" s="407"/>
      <c r="V28" s="408"/>
      <c r="W28" s="472"/>
      <c r="X28" s="463"/>
      <c r="Y28" s="464"/>
      <c r="Z28" s="403" t="s">
        <v>186</v>
      </c>
      <c r="AA28" s="404"/>
      <c r="AB28" s="404"/>
      <c r="AC28" s="404"/>
      <c r="AD28" s="404"/>
      <c r="AE28" s="404"/>
      <c r="AF28" s="404"/>
      <c r="AG28" s="405"/>
      <c r="AH28" s="406" t="s">
        <v>131</v>
      </c>
      <c r="AI28" s="407"/>
      <c r="AJ28" s="407"/>
      <c r="AK28" s="407"/>
      <c r="AL28" s="408"/>
      <c r="AM28" s="406" t="s">
        <v>131</v>
      </c>
      <c r="AN28" s="407"/>
      <c r="AO28" s="407"/>
      <c r="AP28" s="407"/>
      <c r="AQ28" s="407"/>
      <c r="AR28" s="408"/>
      <c r="AS28" s="406" t="s">
        <v>177</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1286178</v>
      </c>
      <c r="BO28" s="426"/>
      <c r="BP28" s="426"/>
      <c r="BQ28" s="426"/>
      <c r="BR28" s="426"/>
      <c r="BS28" s="426"/>
      <c r="BT28" s="426"/>
      <c r="BU28" s="427"/>
      <c r="BV28" s="425">
        <v>1200678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15</v>
      </c>
      <c r="M29" s="407"/>
      <c r="N29" s="407"/>
      <c r="O29" s="407"/>
      <c r="P29" s="408"/>
      <c r="Q29" s="406">
        <v>2008</v>
      </c>
      <c r="R29" s="407"/>
      <c r="S29" s="407"/>
      <c r="T29" s="407"/>
      <c r="U29" s="407"/>
      <c r="V29" s="408"/>
      <c r="W29" s="473"/>
      <c r="X29" s="474"/>
      <c r="Y29" s="475"/>
      <c r="Z29" s="403" t="s">
        <v>189</v>
      </c>
      <c r="AA29" s="404"/>
      <c r="AB29" s="404"/>
      <c r="AC29" s="404"/>
      <c r="AD29" s="404"/>
      <c r="AE29" s="404"/>
      <c r="AF29" s="404"/>
      <c r="AG29" s="405"/>
      <c r="AH29" s="406">
        <v>216</v>
      </c>
      <c r="AI29" s="407"/>
      <c r="AJ29" s="407"/>
      <c r="AK29" s="407"/>
      <c r="AL29" s="408"/>
      <c r="AM29" s="406">
        <v>619928</v>
      </c>
      <c r="AN29" s="407"/>
      <c r="AO29" s="407"/>
      <c r="AP29" s="407"/>
      <c r="AQ29" s="407"/>
      <c r="AR29" s="408"/>
      <c r="AS29" s="406">
        <v>2870</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1007300</v>
      </c>
      <c r="BO29" s="431"/>
      <c r="BP29" s="431"/>
      <c r="BQ29" s="431"/>
      <c r="BR29" s="431"/>
      <c r="BS29" s="431"/>
      <c r="BT29" s="431"/>
      <c r="BU29" s="432"/>
      <c r="BV29" s="430">
        <v>994371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90.8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3986054</v>
      </c>
      <c r="BO30" s="434"/>
      <c r="BP30" s="434"/>
      <c r="BQ30" s="434"/>
      <c r="BR30" s="434"/>
      <c r="BS30" s="434"/>
      <c r="BT30" s="434"/>
      <c r="BU30" s="435"/>
      <c r="BV30" s="433">
        <v>3858802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198</v>
      </c>
      <c r="V33" s="393"/>
      <c r="W33" s="392" t="s">
        <v>200</v>
      </c>
      <c r="X33" s="392"/>
      <c r="Y33" s="392"/>
      <c r="Z33" s="392"/>
      <c r="AA33" s="392"/>
      <c r="AB33" s="392"/>
      <c r="AC33" s="392"/>
      <c r="AD33" s="392"/>
      <c r="AE33" s="392"/>
      <c r="AF33" s="392"/>
      <c r="AG33" s="392"/>
      <c r="AH33" s="392"/>
      <c r="AI33" s="392"/>
      <c r="AJ33" s="392"/>
      <c r="AK33" s="392"/>
      <c r="AL33" s="216"/>
      <c r="AM33" s="393" t="s">
        <v>198</v>
      </c>
      <c r="AN33" s="393"/>
      <c r="AO33" s="392" t="s">
        <v>199</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198</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内子町国民健康保険事業特別会計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IF('各会計、関係団体の財政状況及び健全化判断比率'!B32="","",'各会計、関係団体の財政状況及び健全化判断比率'!B32)</f>
        <v>内子町水道事業会計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愛媛県市町総合事務組合　退職手当事業分</v>
      </c>
      <c r="BZ34" s="388"/>
      <c r="CA34" s="388"/>
      <c r="CB34" s="388"/>
      <c r="CC34" s="388"/>
      <c r="CD34" s="388"/>
      <c r="CE34" s="388"/>
      <c r="CF34" s="388"/>
      <c r="CG34" s="388"/>
      <c r="CH34" s="388"/>
      <c r="CI34" s="388"/>
      <c r="CJ34" s="388"/>
      <c r="CK34" s="388"/>
      <c r="CL34" s="388"/>
      <c r="CM34" s="388"/>
      <c r="CN34" s="214"/>
      <c r="CO34" s="389">
        <f>IF(CQ34="","",MAX(C34:D43,U34:V43,AM34:AN43,BE34:BF43,BW34:BX43)+1)</f>
        <v>19</v>
      </c>
      <c r="CP34" s="389"/>
      <c r="CQ34" s="388" t="str">
        <f>IF('各会計、関係団体の財政状況及び健全化判断比率'!BS7="","",'各会計、関係団体の財政状況及び健全化判断比率'!BS7)</f>
        <v>内子フレッシュパークからり</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内子高等学校小田分校寄宿舎特別会計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内子町介護保険事業特別会計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IF('各会計、関係団体の財政状況及び健全化判断比率'!B33="","",'各会計、関係団体の財政状況及び健全化判断比率'!B33)</f>
        <v>内子町公共下水道事業会計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愛媛県市町総合事務組合　消防補償事業分</v>
      </c>
      <c r="BZ35" s="388"/>
      <c r="CA35" s="388"/>
      <c r="CB35" s="388"/>
      <c r="CC35" s="388"/>
      <c r="CD35" s="388"/>
      <c r="CE35" s="388"/>
      <c r="CF35" s="388"/>
      <c r="CG35" s="388"/>
      <c r="CH35" s="388"/>
      <c r="CI35" s="388"/>
      <c r="CJ35" s="388"/>
      <c r="CK35" s="388"/>
      <c r="CL35" s="388"/>
      <c r="CM35" s="388"/>
      <c r="CN35" s="214"/>
      <c r="CO35" s="389">
        <f t="shared" ref="CO35:CO43" si="3">IF(CQ35="","",CO34+1)</f>
        <v>20</v>
      </c>
      <c r="CP35" s="389"/>
      <c r="CQ35" s="388" t="str">
        <f>IF('各会計、関係団体の財政状況及び健全化判断比率'!BS8="","",'各会計、関係団体の財政状況及び健全化判断比率'!BS8)</f>
        <v>内子町国際交流協会</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内子町後期高齢者医療保険事業特別会計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愛媛県市町総合事務組合　交通災害事業分</v>
      </c>
      <c r="BZ36" s="388"/>
      <c r="CA36" s="388"/>
      <c r="CB36" s="388"/>
      <c r="CC36" s="388"/>
      <c r="CD36" s="388"/>
      <c r="CE36" s="388"/>
      <c r="CF36" s="388"/>
      <c r="CG36" s="388"/>
      <c r="CH36" s="388"/>
      <c r="CI36" s="388"/>
      <c r="CJ36" s="388"/>
      <c r="CK36" s="388"/>
      <c r="CL36" s="388"/>
      <c r="CM36" s="388"/>
      <c r="CN36" s="214"/>
      <c r="CO36" s="389">
        <f t="shared" si="3"/>
        <v>21</v>
      </c>
      <c r="CP36" s="389"/>
      <c r="CQ36" s="388" t="str">
        <f>IF('各会計、関係団体の財政状況及び健全化判断比率'!BS9="","",'各会計、関係団体の財政状況及び健全化判断比率'!BS9)</f>
        <v>小田まちづくり</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内子町介護保険サービス事業特別会計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愛媛県市町総合事務組合　自治会館事業分</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愛媛県市町総合事務組合　議員公務災害事業分</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愛媛県市町総合事務組合　共通経費分</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大洲・喜多衛生事務組合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大洲喜多特別養護老人ホーム事務組合　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17</v>
      </c>
      <c r="BX42" s="389"/>
      <c r="BY42" s="388" t="str">
        <f>IF('各会計、関係団体の財政状況及び健全化判断比率'!B76="","",'各会計、関係団体の財政状況及び健全化判断比率'!B76)</f>
        <v>大洲喜多特別養護老人ホーム事務組合　公営企業会計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18</v>
      </c>
      <c r="BX43" s="389"/>
      <c r="BY43" s="388" t="str">
        <f>IF('各会計、関係団体の財政状況及び健全化判断比率'!B77="","",'各会計、関係団体の財政状況及び健全化判断比率'!B77)</f>
        <v>大洲地区広域消防事務組合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7+fkkaMv8ui1Xlu+yLzfVBixKlAlrHOIrndRVhLqZ8xendL1FbAHmCiNy63SdTP7/QAjyqT2+uXzL/+3dEtmnQ==" saltValue="TFCzhpcwlJTbKolU88C1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election activeCell="CW10" sqref="CW10:DA1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12" t="s">
        <v>578</v>
      </c>
      <c r="D34" s="1212"/>
      <c r="E34" s="1213"/>
      <c r="F34" s="32">
        <v>9.3000000000000007</v>
      </c>
      <c r="G34" s="33">
        <v>9.64</v>
      </c>
      <c r="H34" s="33">
        <v>10.43</v>
      </c>
      <c r="I34" s="33">
        <v>11.64</v>
      </c>
      <c r="J34" s="34">
        <v>12.17</v>
      </c>
      <c r="K34" s="22"/>
      <c r="L34" s="22"/>
      <c r="M34" s="22"/>
      <c r="N34" s="22"/>
      <c r="O34" s="22"/>
      <c r="P34" s="22"/>
    </row>
    <row r="35" spans="1:16" ht="39" customHeight="1" x14ac:dyDescent="0.15">
      <c r="A35" s="22"/>
      <c r="B35" s="35"/>
      <c r="C35" s="1206" t="s">
        <v>579</v>
      </c>
      <c r="D35" s="1207"/>
      <c r="E35" s="1208"/>
      <c r="F35" s="36">
        <v>4.67</v>
      </c>
      <c r="G35" s="37">
        <v>3.31</v>
      </c>
      <c r="H35" s="37">
        <v>4.21</v>
      </c>
      <c r="I35" s="37">
        <v>3.29</v>
      </c>
      <c r="J35" s="38">
        <v>5.47</v>
      </c>
      <c r="K35" s="22"/>
      <c r="L35" s="22"/>
      <c r="M35" s="22"/>
      <c r="N35" s="22"/>
      <c r="O35" s="22"/>
      <c r="P35" s="22"/>
    </row>
    <row r="36" spans="1:16" ht="39" customHeight="1" x14ac:dyDescent="0.15">
      <c r="A36" s="22"/>
      <c r="B36" s="35"/>
      <c r="C36" s="1206" t="s">
        <v>580</v>
      </c>
      <c r="D36" s="1207"/>
      <c r="E36" s="1208"/>
      <c r="F36" s="36" t="s">
        <v>530</v>
      </c>
      <c r="G36" s="37">
        <v>0.2</v>
      </c>
      <c r="H36" s="37">
        <v>0.45</v>
      </c>
      <c r="I36" s="37">
        <v>0.67</v>
      </c>
      <c r="J36" s="38">
        <v>0.72</v>
      </c>
      <c r="K36" s="22"/>
      <c r="L36" s="22"/>
      <c r="M36" s="22"/>
      <c r="N36" s="22"/>
      <c r="O36" s="22"/>
      <c r="P36" s="22"/>
    </row>
    <row r="37" spans="1:16" ht="39" customHeight="1" x14ac:dyDescent="0.15">
      <c r="A37" s="22"/>
      <c r="B37" s="35"/>
      <c r="C37" s="1206" t="s">
        <v>581</v>
      </c>
      <c r="D37" s="1207"/>
      <c r="E37" s="1208"/>
      <c r="F37" s="36">
        <v>1.1599999999999999</v>
      </c>
      <c r="G37" s="37">
        <v>1.77</v>
      </c>
      <c r="H37" s="37">
        <v>1.1599999999999999</v>
      </c>
      <c r="I37" s="37">
        <v>1.08</v>
      </c>
      <c r="J37" s="38">
        <v>0.23</v>
      </c>
      <c r="K37" s="22"/>
      <c r="L37" s="22"/>
      <c r="M37" s="22"/>
      <c r="N37" s="22"/>
      <c r="O37" s="22"/>
      <c r="P37" s="22"/>
    </row>
    <row r="38" spans="1:16" ht="39" customHeight="1" x14ac:dyDescent="0.15">
      <c r="A38" s="22"/>
      <c r="B38" s="35"/>
      <c r="C38" s="1206" t="s">
        <v>582</v>
      </c>
      <c r="D38" s="1207"/>
      <c r="E38" s="1208"/>
      <c r="F38" s="36">
        <v>0.05</v>
      </c>
      <c r="G38" s="37">
        <v>7.0000000000000007E-2</v>
      </c>
      <c r="H38" s="37">
        <v>0.05</v>
      </c>
      <c r="I38" s="37">
        <v>0.11</v>
      </c>
      <c r="J38" s="38">
        <v>0.13</v>
      </c>
      <c r="K38" s="22"/>
      <c r="L38" s="22"/>
      <c r="M38" s="22"/>
      <c r="N38" s="22"/>
      <c r="O38" s="22"/>
      <c r="P38" s="22"/>
    </row>
    <row r="39" spans="1:16" ht="39" customHeight="1" x14ac:dyDescent="0.15">
      <c r="A39" s="22"/>
      <c r="B39" s="35"/>
      <c r="C39" s="1206" t="s">
        <v>583</v>
      </c>
      <c r="D39" s="1207"/>
      <c r="E39" s="1208"/>
      <c r="F39" s="36">
        <v>1.2</v>
      </c>
      <c r="G39" s="37">
        <v>0.78</v>
      </c>
      <c r="H39" s="37">
        <v>0.81</v>
      </c>
      <c r="I39" s="37">
        <v>0.42</v>
      </c>
      <c r="J39" s="38">
        <v>0.05</v>
      </c>
      <c r="K39" s="22"/>
      <c r="L39" s="22"/>
      <c r="M39" s="22"/>
      <c r="N39" s="22"/>
      <c r="O39" s="22"/>
      <c r="P39" s="22"/>
    </row>
    <row r="40" spans="1:16" ht="39" customHeight="1" x14ac:dyDescent="0.15">
      <c r="A40" s="22"/>
      <c r="B40" s="35"/>
      <c r="C40" s="1206" t="s">
        <v>584</v>
      </c>
      <c r="D40" s="1207"/>
      <c r="E40" s="1208"/>
      <c r="F40" s="36" t="s">
        <v>530</v>
      </c>
      <c r="G40" s="37" t="s">
        <v>530</v>
      </c>
      <c r="H40" s="37" t="s">
        <v>530</v>
      </c>
      <c r="I40" s="37" t="s">
        <v>530</v>
      </c>
      <c r="J40" s="38">
        <v>0</v>
      </c>
      <c r="K40" s="22"/>
      <c r="L40" s="22"/>
      <c r="M40" s="22"/>
      <c r="N40" s="22"/>
      <c r="O40" s="22"/>
      <c r="P40" s="22"/>
    </row>
    <row r="41" spans="1:16" ht="39" customHeight="1" x14ac:dyDescent="0.15">
      <c r="A41" s="22"/>
      <c r="B41" s="35"/>
      <c r="C41" s="1206" t="s">
        <v>585</v>
      </c>
      <c r="D41" s="1207"/>
      <c r="E41" s="1208"/>
      <c r="F41" s="36">
        <v>0</v>
      </c>
      <c r="G41" s="37">
        <v>0</v>
      </c>
      <c r="H41" s="37">
        <v>0</v>
      </c>
      <c r="I41" s="37">
        <v>0</v>
      </c>
      <c r="J41" s="38">
        <v>0</v>
      </c>
      <c r="K41" s="22"/>
      <c r="L41" s="22"/>
      <c r="M41" s="22"/>
      <c r="N41" s="22"/>
      <c r="O41" s="22"/>
      <c r="P41" s="22"/>
    </row>
    <row r="42" spans="1:16" ht="39" customHeight="1" x14ac:dyDescent="0.15">
      <c r="A42" s="22"/>
      <c r="B42" s="39"/>
      <c r="C42" s="1206" t="s">
        <v>586</v>
      </c>
      <c r="D42" s="1207"/>
      <c r="E42" s="1208"/>
      <c r="F42" s="36" t="s">
        <v>530</v>
      </c>
      <c r="G42" s="37" t="s">
        <v>530</v>
      </c>
      <c r="H42" s="37" t="s">
        <v>530</v>
      </c>
      <c r="I42" s="37" t="s">
        <v>530</v>
      </c>
      <c r="J42" s="38" t="s">
        <v>530</v>
      </c>
      <c r="K42" s="22"/>
      <c r="L42" s="22"/>
      <c r="M42" s="22"/>
      <c r="N42" s="22"/>
      <c r="O42" s="22"/>
      <c r="P42" s="22"/>
    </row>
    <row r="43" spans="1:16" ht="39" customHeight="1" thickBot="1" x14ac:dyDescent="0.2">
      <c r="A43" s="22"/>
      <c r="B43" s="40"/>
      <c r="C43" s="1209" t="s">
        <v>587</v>
      </c>
      <c r="D43" s="1210"/>
      <c r="E43" s="1211"/>
      <c r="F43" s="41">
        <v>0.15</v>
      </c>
      <c r="G43" s="42">
        <v>0</v>
      </c>
      <c r="H43" s="42">
        <v>0</v>
      </c>
      <c r="I43" s="42">
        <v>0</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ZptOrY2Xs9vBoSrt3ypAkL6OLjD/FdcM/foPL6XqE86sPjc6Qi+p6q1tbjtehS7lsWZGiXbQdPnlpABPEdPzQ==" saltValue="hISXVA9BGG1qSe47dsI2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85" zoomScaleNormal="85" zoomScaleSheetLayoutView="55" workbookViewId="0">
      <selection activeCell="CW10" sqref="CW10:DA1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1158</v>
      </c>
      <c r="L45" s="60">
        <v>1079</v>
      </c>
      <c r="M45" s="60">
        <v>1028</v>
      </c>
      <c r="N45" s="60">
        <v>948</v>
      </c>
      <c r="O45" s="61">
        <v>990</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530</v>
      </c>
      <c r="L46" s="64" t="s">
        <v>530</v>
      </c>
      <c r="M46" s="64" t="s">
        <v>530</v>
      </c>
      <c r="N46" s="64" t="s">
        <v>530</v>
      </c>
      <c r="O46" s="65" t="s">
        <v>530</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530</v>
      </c>
      <c r="L47" s="64" t="s">
        <v>530</v>
      </c>
      <c r="M47" s="64" t="s">
        <v>530</v>
      </c>
      <c r="N47" s="64" t="s">
        <v>530</v>
      </c>
      <c r="O47" s="65" t="s">
        <v>530</v>
      </c>
      <c r="P47" s="48"/>
      <c r="Q47" s="48"/>
      <c r="R47" s="48"/>
      <c r="S47" s="48"/>
      <c r="T47" s="48"/>
      <c r="U47" s="48"/>
    </row>
    <row r="48" spans="1:21" ht="30.75" customHeight="1" x14ac:dyDescent="0.15">
      <c r="A48" s="48"/>
      <c r="B48" s="1234"/>
      <c r="C48" s="1235"/>
      <c r="D48" s="62"/>
      <c r="E48" s="1216" t="s">
        <v>15</v>
      </c>
      <c r="F48" s="1216"/>
      <c r="G48" s="1216"/>
      <c r="H48" s="1216"/>
      <c r="I48" s="1216"/>
      <c r="J48" s="1217"/>
      <c r="K48" s="63">
        <v>260</v>
      </c>
      <c r="L48" s="64">
        <v>187</v>
      </c>
      <c r="M48" s="64">
        <v>179</v>
      </c>
      <c r="N48" s="64">
        <v>184</v>
      </c>
      <c r="O48" s="65">
        <v>169</v>
      </c>
      <c r="P48" s="48"/>
      <c r="Q48" s="48"/>
      <c r="R48" s="48"/>
      <c r="S48" s="48"/>
      <c r="T48" s="48"/>
      <c r="U48" s="48"/>
    </row>
    <row r="49" spans="1:21" ht="30.75" customHeight="1" x14ac:dyDescent="0.15">
      <c r="A49" s="48"/>
      <c r="B49" s="1234"/>
      <c r="C49" s="1235"/>
      <c r="D49" s="62"/>
      <c r="E49" s="1216" t="s">
        <v>16</v>
      </c>
      <c r="F49" s="1216"/>
      <c r="G49" s="1216"/>
      <c r="H49" s="1216"/>
      <c r="I49" s="1216"/>
      <c r="J49" s="1217"/>
      <c r="K49" s="63">
        <v>16</v>
      </c>
      <c r="L49" s="64">
        <v>20</v>
      </c>
      <c r="M49" s="64">
        <v>17</v>
      </c>
      <c r="N49" s="64">
        <v>13</v>
      </c>
      <c r="O49" s="65">
        <v>6</v>
      </c>
      <c r="P49" s="48"/>
      <c r="Q49" s="48"/>
      <c r="R49" s="48"/>
      <c r="S49" s="48"/>
      <c r="T49" s="48"/>
      <c r="U49" s="48"/>
    </row>
    <row r="50" spans="1:21" ht="30.75" customHeight="1" x14ac:dyDescent="0.15">
      <c r="A50" s="48"/>
      <c r="B50" s="1234"/>
      <c r="C50" s="1235"/>
      <c r="D50" s="62"/>
      <c r="E50" s="1216" t="s">
        <v>17</v>
      </c>
      <c r="F50" s="1216"/>
      <c r="G50" s="1216"/>
      <c r="H50" s="1216"/>
      <c r="I50" s="1216"/>
      <c r="J50" s="1217"/>
      <c r="K50" s="63">
        <v>31</v>
      </c>
      <c r="L50" s="64">
        <v>32</v>
      </c>
      <c r="M50" s="64">
        <v>31</v>
      </c>
      <c r="N50" s="64">
        <v>31</v>
      </c>
      <c r="O50" s="65">
        <v>9</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530</v>
      </c>
      <c r="L51" s="64" t="s">
        <v>530</v>
      </c>
      <c r="M51" s="64" t="s">
        <v>530</v>
      </c>
      <c r="N51" s="64" t="s">
        <v>530</v>
      </c>
      <c r="O51" s="65" t="s">
        <v>530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1202</v>
      </c>
      <c r="L52" s="64">
        <v>1182</v>
      </c>
      <c r="M52" s="64">
        <v>1132</v>
      </c>
      <c r="N52" s="64">
        <v>1089</v>
      </c>
      <c r="O52" s="65">
        <v>1076</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263</v>
      </c>
      <c r="L53" s="69">
        <v>136</v>
      </c>
      <c r="M53" s="69">
        <v>123</v>
      </c>
      <c r="N53" s="69">
        <v>87</v>
      </c>
      <c r="O53" s="70">
        <v>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Flg198sSocSXroJHJBgI2n/fuE6qQ+iZ6L8RccAcpRuC+f9BzsNMpnKVTtWlukq0bxtp3C2YP5Ql1XBzcLKjA==" saltValue="sc53EcOqZuOQhErsJ2Yo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SheetLayoutView="100" workbookViewId="0">
      <selection activeCell="CW10" sqref="CW10:DA1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52" t="s">
        <v>30</v>
      </c>
      <c r="C41" s="1253"/>
      <c r="D41" s="102"/>
      <c r="E41" s="1254" t="s">
        <v>31</v>
      </c>
      <c r="F41" s="1254"/>
      <c r="G41" s="1254"/>
      <c r="H41" s="1255"/>
      <c r="I41" s="103">
        <v>8455</v>
      </c>
      <c r="J41" s="104">
        <v>8219</v>
      </c>
      <c r="K41" s="104">
        <v>8371</v>
      </c>
      <c r="L41" s="104">
        <v>8090</v>
      </c>
      <c r="M41" s="105">
        <v>7998</v>
      </c>
    </row>
    <row r="42" spans="2:13" ht="27.75" customHeight="1" x14ac:dyDescent="0.15">
      <c r="B42" s="1242"/>
      <c r="C42" s="1243"/>
      <c r="D42" s="106"/>
      <c r="E42" s="1246" t="s">
        <v>32</v>
      </c>
      <c r="F42" s="1246"/>
      <c r="G42" s="1246"/>
      <c r="H42" s="1247"/>
      <c r="I42" s="107">
        <v>175</v>
      </c>
      <c r="J42" s="108">
        <v>134</v>
      </c>
      <c r="K42" s="108">
        <v>95</v>
      </c>
      <c r="L42" s="108">
        <v>55</v>
      </c>
      <c r="M42" s="109">
        <v>40</v>
      </c>
    </row>
    <row r="43" spans="2:13" ht="27.75" customHeight="1" x14ac:dyDescent="0.15">
      <c r="B43" s="1242"/>
      <c r="C43" s="1243"/>
      <c r="D43" s="106"/>
      <c r="E43" s="1246" t="s">
        <v>33</v>
      </c>
      <c r="F43" s="1246"/>
      <c r="G43" s="1246"/>
      <c r="H43" s="1247"/>
      <c r="I43" s="107">
        <v>2119</v>
      </c>
      <c r="J43" s="108">
        <v>1921</v>
      </c>
      <c r="K43" s="108">
        <v>1928</v>
      </c>
      <c r="L43" s="108">
        <v>1678</v>
      </c>
      <c r="M43" s="109">
        <v>1588</v>
      </c>
    </row>
    <row r="44" spans="2:13" ht="27.75" customHeight="1" x14ac:dyDescent="0.15">
      <c r="B44" s="1242"/>
      <c r="C44" s="1243"/>
      <c r="D44" s="106"/>
      <c r="E44" s="1246" t="s">
        <v>34</v>
      </c>
      <c r="F44" s="1246"/>
      <c r="G44" s="1246"/>
      <c r="H44" s="1247"/>
      <c r="I44" s="107">
        <v>150</v>
      </c>
      <c r="J44" s="108">
        <v>123</v>
      </c>
      <c r="K44" s="108">
        <v>117</v>
      </c>
      <c r="L44" s="108">
        <v>107</v>
      </c>
      <c r="M44" s="109">
        <v>100</v>
      </c>
    </row>
    <row r="45" spans="2:13" ht="27.75" customHeight="1" x14ac:dyDescent="0.15">
      <c r="B45" s="1242"/>
      <c r="C45" s="1243"/>
      <c r="D45" s="106"/>
      <c r="E45" s="1246" t="s">
        <v>35</v>
      </c>
      <c r="F45" s="1246"/>
      <c r="G45" s="1246"/>
      <c r="H45" s="1247"/>
      <c r="I45" s="107">
        <v>1903</v>
      </c>
      <c r="J45" s="108">
        <v>1789</v>
      </c>
      <c r="K45" s="108">
        <v>1659</v>
      </c>
      <c r="L45" s="108">
        <v>1574</v>
      </c>
      <c r="M45" s="109">
        <v>1554</v>
      </c>
    </row>
    <row r="46" spans="2:13" ht="27.75" customHeight="1" x14ac:dyDescent="0.15">
      <c r="B46" s="1242"/>
      <c r="C46" s="1243"/>
      <c r="D46" s="110"/>
      <c r="E46" s="1246" t="s">
        <v>36</v>
      </c>
      <c r="F46" s="1246"/>
      <c r="G46" s="1246"/>
      <c r="H46" s="1247"/>
      <c r="I46" s="107" t="s">
        <v>530</v>
      </c>
      <c r="J46" s="108" t="s">
        <v>530</v>
      </c>
      <c r="K46" s="108" t="s">
        <v>530</v>
      </c>
      <c r="L46" s="108" t="s">
        <v>530</v>
      </c>
      <c r="M46" s="109" t="s">
        <v>530</v>
      </c>
    </row>
    <row r="47" spans="2:13" ht="27.75" customHeight="1" x14ac:dyDescent="0.15">
      <c r="B47" s="1242"/>
      <c r="C47" s="1243"/>
      <c r="D47" s="111"/>
      <c r="E47" s="1256" t="s">
        <v>37</v>
      </c>
      <c r="F47" s="1257"/>
      <c r="G47" s="1257"/>
      <c r="H47" s="1258"/>
      <c r="I47" s="107" t="s">
        <v>530</v>
      </c>
      <c r="J47" s="108" t="s">
        <v>530</v>
      </c>
      <c r="K47" s="108" t="s">
        <v>530</v>
      </c>
      <c r="L47" s="108" t="s">
        <v>530</v>
      </c>
      <c r="M47" s="109" t="s">
        <v>530</v>
      </c>
    </row>
    <row r="48" spans="2:13" ht="27.75" customHeight="1" x14ac:dyDescent="0.15">
      <c r="B48" s="1242"/>
      <c r="C48" s="1243"/>
      <c r="D48" s="106"/>
      <c r="E48" s="1246" t="s">
        <v>38</v>
      </c>
      <c r="F48" s="1246"/>
      <c r="G48" s="1246"/>
      <c r="H48" s="1247"/>
      <c r="I48" s="107" t="s">
        <v>530</v>
      </c>
      <c r="J48" s="108" t="s">
        <v>530</v>
      </c>
      <c r="K48" s="108" t="s">
        <v>530</v>
      </c>
      <c r="L48" s="108" t="s">
        <v>530</v>
      </c>
      <c r="M48" s="109" t="s">
        <v>530</v>
      </c>
    </row>
    <row r="49" spans="2:13" ht="27.75" customHeight="1" x14ac:dyDescent="0.15">
      <c r="B49" s="1244"/>
      <c r="C49" s="1245"/>
      <c r="D49" s="106"/>
      <c r="E49" s="1246" t="s">
        <v>39</v>
      </c>
      <c r="F49" s="1246"/>
      <c r="G49" s="1246"/>
      <c r="H49" s="1247"/>
      <c r="I49" s="107" t="s">
        <v>530</v>
      </c>
      <c r="J49" s="108" t="s">
        <v>530</v>
      </c>
      <c r="K49" s="108" t="s">
        <v>530</v>
      </c>
      <c r="L49" s="108" t="s">
        <v>530</v>
      </c>
      <c r="M49" s="109" t="s">
        <v>530</v>
      </c>
    </row>
    <row r="50" spans="2:13" ht="27.75" customHeight="1" x14ac:dyDescent="0.15">
      <c r="B50" s="1240" t="s">
        <v>40</v>
      </c>
      <c r="C50" s="1241"/>
      <c r="D50" s="112"/>
      <c r="E50" s="1246" t="s">
        <v>41</v>
      </c>
      <c r="F50" s="1246"/>
      <c r="G50" s="1246"/>
      <c r="H50" s="1247"/>
      <c r="I50" s="107">
        <v>6558</v>
      </c>
      <c r="J50" s="108">
        <v>6149</v>
      </c>
      <c r="K50" s="108">
        <v>6320</v>
      </c>
      <c r="L50" s="108">
        <v>6503</v>
      </c>
      <c r="M50" s="109">
        <v>6668</v>
      </c>
    </row>
    <row r="51" spans="2:13" ht="27.75" customHeight="1" x14ac:dyDescent="0.15">
      <c r="B51" s="1242"/>
      <c r="C51" s="1243"/>
      <c r="D51" s="106"/>
      <c r="E51" s="1246" t="s">
        <v>42</v>
      </c>
      <c r="F51" s="1246"/>
      <c r="G51" s="1246"/>
      <c r="H51" s="1247"/>
      <c r="I51" s="107">
        <v>221</v>
      </c>
      <c r="J51" s="108">
        <v>185</v>
      </c>
      <c r="K51" s="108">
        <v>149</v>
      </c>
      <c r="L51" s="108">
        <v>110</v>
      </c>
      <c r="M51" s="109">
        <v>72</v>
      </c>
    </row>
    <row r="52" spans="2:13" ht="27.75" customHeight="1" x14ac:dyDescent="0.15">
      <c r="B52" s="1244"/>
      <c r="C52" s="1245"/>
      <c r="D52" s="106"/>
      <c r="E52" s="1246" t="s">
        <v>43</v>
      </c>
      <c r="F52" s="1246"/>
      <c r="G52" s="1246"/>
      <c r="H52" s="1247"/>
      <c r="I52" s="107">
        <v>10239</v>
      </c>
      <c r="J52" s="108">
        <v>9615</v>
      </c>
      <c r="K52" s="108">
        <v>9556</v>
      </c>
      <c r="L52" s="108">
        <v>9248</v>
      </c>
      <c r="M52" s="109">
        <v>8895</v>
      </c>
    </row>
    <row r="53" spans="2:13" ht="27.75" customHeight="1" thickBot="1" x14ac:dyDescent="0.2">
      <c r="B53" s="1248" t="s">
        <v>44</v>
      </c>
      <c r="C53" s="1249"/>
      <c r="D53" s="113"/>
      <c r="E53" s="1250" t="s">
        <v>45</v>
      </c>
      <c r="F53" s="1250"/>
      <c r="G53" s="1250"/>
      <c r="H53" s="1251"/>
      <c r="I53" s="114">
        <v>-4216</v>
      </c>
      <c r="J53" s="115">
        <v>-3764</v>
      </c>
      <c r="K53" s="115">
        <v>-3855</v>
      </c>
      <c r="L53" s="115">
        <v>-4358</v>
      </c>
      <c r="M53" s="116">
        <v>-4356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uZ2xEKeKgkIvFkAs8mIvDHM2K+BizHEZv/XGiJn9pEdPYwR6Ur8hH/C6Hj/lfidVOvy2+CA1oMpZVsvqW9wNg==" saltValue="6C/BM8SjwEkqyx1YkzYc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70" zoomScaleNormal="70" zoomScaleSheetLayoutView="100" workbookViewId="0">
      <selection activeCell="CW10" sqref="CW10:DA1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267" t="s">
        <v>48</v>
      </c>
      <c r="D55" s="1267"/>
      <c r="E55" s="1268"/>
      <c r="F55" s="128">
        <v>1090</v>
      </c>
      <c r="G55" s="128">
        <v>1201</v>
      </c>
      <c r="H55" s="129">
        <v>1286</v>
      </c>
    </row>
    <row r="56" spans="2:8" ht="52.5" customHeight="1" x14ac:dyDescent="0.15">
      <c r="B56" s="130"/>
      <c r="C56" s="1269" t="s">
        <v>49</v>
      </c>
      <c r="D56" s="1269"/>
      <c r="E56" s="1270"/>
      <c r="F56" s="131">
        <v>981</v>
      </c>
      <c r="G56" s="131">
        <v>994</v>
      </c>
      <c r="H56" s="132">
        <v>1007</v>
      </c>
    </row>
    <row r="57" spans="2:8" ht="53.25" customHeight="1" x14ac:dyDescent="0.15">
      <c r="B57" s="130"/>
      <c r="C57" s="1271" t="s">
        <v>50</v>
      </c>
      <c r="D57" s="1271"/>
      <c r="E57" s="1272"/>
      <c r="F57" s="133">
        <v>3817</v>
      </c>
      <c r="G57" s="133">
        <v>3859</v>
      </c>
      <c r="H57" s="134">
        <v>3986</v>
      </c>
    </row>
    <row r="58" spans="2:8" ht="45.75" customHeight="1" x14ac:dyDescent="0.15">
      <c r="B58" s="135"/>
      <c r="C58" s="1259" t="s">
        <v>594</v>
      </c>
      <c r="D58" s="1260"/>
      <c r="E58" s="1261"/>
      <c r="F58" s="136">
        <v>2567</v>
      </c>
      <c r="G58" s="136">
        <v>2603</v>
      </c>
      <c r="H58" s="137">
        <v>2674</v>
      </c>
    </row>
    <row r="59" spans="2:8" ht="45.75" customHeight="1" x14ac:dyDescent="0.15">
      <c r="B59" s="135"/>
      <c r="C59" s="1259" t="s">
        <v>595</v>
      </c>
      <c r="D59" s="1260"/>
      <c r="E59" s="1261"/>
      <c r="F59" s="136">
        <v>456</v>
      </c>
      <c r="G59" s="136">
        <v>434</v>
      </c>
      <c r="H59" s="137">
        <v>434</v>
      </c>
    </row>
    <row r="60" spans="2:8" ht="45.75" customHeight="1" x14ac:dyDescent="0.15">
      <c r="B60" s="135"/>
      <c r="C60" s="1259" t="s">
        <v>596</v>
      </c>
      <c r="D60" s="1260"/>
      <c r="E60" s="1261"/>
      <c r="F60" s="136">
        <v>408</v>
      </c>
      <c r="G60" s="136">
        <v>408</v>
      </c>
      <c r="H60" s="137">
        <v>408</v>
      </c>
    </row>
    <row r="61" spans="2:8" ht="45.75" customHeight="1" x14ac:dyDescent="0.15">
      <c r="B61" s="135"/>
      <c r="C61" s="1259" t="s">
        <v>597</v>
      </c>
      <c r="D61" s="1260"/>
      <c r="E61" s="1261"/>
      <c r="F61" s="136">
        <v>103</v>
      </c>
      <c r="G61" s="136">
        <v>103</v>
      </c>
      <c r="H61" s="137">
        <v>103</v>
      </c>
    </row>
    <row r="62" spans="2:8" ht="45.75" customHeight="1" thickBot="1" x14ac:dyDescent="0.2">
      <c r="B62" s="138"/>
      <c r="C62" s="1262" t="s">
        <v>598</v>
      </c>
      <c r="D62" s="1263"/>
      <c r="E62" s="1264"/>
      <c r="F62" s="139">
        <v>100</v>
      </c>
      <c r="G62" s="139">
        <v>100</v>
      </c>
      <c r="H62" s="140">
        <v>100</v>
      </c>
    </row>
    <row r="63" spans="2:8" ht="52.5" customHeight="1" thickBot="1" x14ac:dyDescent="0.2">
      <c r="B63" s="141"/>
      <c r="C63" s="1265" t="s">
        <v>51</v>
      </c>
      <c r="D63" s="1265"/>
      <c r="E63" s="1266"/>
      <c r="F63" s="142">
        <v>5888</v>
      </c>
      <c r="G63" s="142">
        <v>6054</v>
      </c>
      <c r="H63" s="143">
        <v>6280</v>
      </c>
    </row>
    <row r="64" spans="2:8" ht="15" customHeight="1" x14ac:dyDescent="0.15"/>
  </sheetData>
  <sheetProtection algorithmName="SHA-512" hashValue="SazdEanm437ZrPrIouvFTqMuPGBAVxxIX5Sypmjd8TWBEGXwFd4zsLdl1Twz+eF/+EmfHs71znVcUJLFmR2pXQ==" saltValue="2huA+0ZKoYcB0+JqoVGY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9" zoomScale="85" zoomScaleNormal="85" zoomScaleSheetLayoutView="55" workbookViewId="0">
      <selection activeCell="AN43" sqref="AN43:DC47"/>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632</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632</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631</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627</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630</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625</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571</v>
      </c>
      <c r="BQ50" s="1283"/>
      <c r="BR50" s="1283"/>
      <c r="BS50" s="1283"/>
      <c r="BT50" s="1283"/>
      <c r="BU50" s="1283"/>
      <c r="BV50" s="1283"/>
      <c r="BW50" s="1283"/>
      <c r="BX50" s="1283" t="s">
        <v>572</v>
      </c>
      <c r="BY50" s="1283"/>
      <c r="BZ50" s="1283"/>
      <c r="CA50" s="1283"/>
      <c r="CB50" s="1283"/>
      <c r="CC50" s="1283"/>
      <c r="CD50" s="1283"/>
      <c r="CE50" s="1283"/>
      <c r="CF50" s="1283" t="s">
        <v>573</v>
      </c>
      <c r="CG50" s="1283"/>
      <c r="CH50" s="1283"/>
      <c r="CI50" s="1283"/>
      <c r="CJ50" s="1283"/>
      <c r="CK50" s="1283"/>
      <c r="CL50" s="1283"/>
      <c r="CM50" s="1283"/>
      <c r="CN50" s="1283" t="s">
        <v>574</v>
      </c>
      <c r="CO50" s="1283"/>
      <c r="CP50" s="1283"/>
      <c r="CQ50" s="1283"/>
      <c r="CR50" s="1283"/>
      <c r="CS50" s="1283"/>
      <c r="CT50" s="1283"/>
      <c r="CU50" s="1283"/>
      <c r="CV50" s="1283" t="s">
        <v>575</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624</v>
      </c>
      <c r="AO51" s="1282"/>
      <c r="AP51" s="1282"/>
      <c r="AQ51" s="1282"/>
      <c r="AR51" s="1282"/>
      <c r="AS51" s="1282"/>
      <c r="AT51" s="1282"/>
      <c r="AU51" s="1282"/>
      <c r="AV51" s="1282"/>
      <c r="AW51" s="1282"/>
      <c r="AX51" s="1282"/>
      <c r="AY51" s="1282"/>
      <c r="AZ51" s="1282"/>
      <c r="BA51" s="1282"/>
      <c r="BB51" s="1282" t="s">
        <v>622</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629</v>
      </c>
      <c r="BC53" s="1282"/>
      <c r="BD53" s="1282"/>
      <c r="BE53" s="1282"/>
      <c r="BF53" s="1282"/>
      <c r="BG53" s="1282"/>
      <c r="BH53" s="1282"/>
      <c r="BI53" s="1282"/>
      <c r="BJ53" s="1282"/>
      <c r="BK53" s="1282"/>
      <c r="BL53" s="1282"/>
      <c r="BM53" s="1282"/>
      <c r="BN53" s="1282"/>
      <c r="BO53" s="1282"/>
      <c r="BP53" s="1281">
        <v>55.3</v>
      </c>
      <c r="BQ53" s="1281"/>
      <c r="BR53" s="1281"/>
      <c r="BS53" s="1281"/>
      <c r="BT53" s="1281"/>
      <c r="BU53" s="1281"/>
      <c r="BV53" s="1281"/>
      <c r="BW53" s="1281"/>
      <c r="BX53" s="1281">
        <v>59.8</v>
      </c>
      <c r="BY53" s="1281"/>
      <c r="BZ53" s="1281"/>
      <c r="CA53" s="1281"/>
      <c r="CB53" s="1281"/>
      <c r="CC53" s="1281"/>
      <c r="CD53" s="1281"/>
      <c r="CE53" s="1281"/>
      <c r="CF53" s="1281">
        <v>61.3</v>
      </c>
      <c r="CG53" s="1281"/>
      <c r="CH53" s="1281"/>
      <c r="CI53" s="1281"/>
      <c r="CJ53" s="1281"/>
      <c r="CK53" s="1281"/>
      <c r="CL53" s="1281"/>
      <c r="CM53" s="1281"/>
      <c r="CN53" s="1281">
        <v>62.9</v>
      </c>
      <c r="CO53" s="1281"/>
      <c r="CP53" s="1281"/>
      <c r="CQ53" s="1281"/>
      <c r="CR53" s="1281"/>
      <c r="CS53" s="1281"/>
      <c r="CT53" s="1281"/>
      <c r="CU53" s="1281"/>
      <c r="CV53" s="1281">
        <v>64.5</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623</v>
      </c>
      <c r="AO55" s="1283"/>
      <c r="AP55" s="1283"/>
      <c r="AQ55" s="1283"/>
      <c r="AR55" s="1283"/>
      <c r="AS55" s="1283"/>
      <c r="AT55" s="1283"/>
      <c r="AU55" s="1283"/>
      <c r="AV55" s="1283"/>
      <c r="AW55" s="1283"/>
      <c r="AX55" s="1283"/>
      <c r="AY55" s="1283"/>
      <c r="AZ55" s="1283"/>
      <c r="BA55" s="1283"/>
      <c r="BB55" s="1282" t="s">
        <v>622</v>
      </c>
      <c r="BC55" s="1282"/>
      <c r="BD55" s="1282"/>
      <c r="BE55" s="1282"/>
      <c r="BF55" s="1282"/>
      <c r="BG55" s="1282"/>
      <c r="BH55" s="1282"/>
      <c r="BI55" s="1282"/>
      <c r="BJ55" s="1282"/>
      <c r="BK55" s="1282"/>
      <c r="BL55" s="1282"/>
      <c r="BM55" s="1282"/>
      <c r="BN55" s="1282"/>
      <c r="BO55" s="1282"/>
      <c r="BP55" s="1281">
        <v>24</v>
      </c>
      <c r="BQ55" s="1281"/>
      <c r="BR55" s="1281"/>
      <c r="BS55" s="1281"/>
      <c r="BT55" s="1281"/>
      <c r="BU55" s="1281"/>
      <c r="BV55" s="1281"/>
      <c r="BW55" s="1281"/>
      <c r="BX55" s="1281">
        <v>19.8</v>
      </c>
      <c r="BY55" s="1281"/>
      <c r="BZ55" s="1281"/>
      <c r="CA55" s="1281"/>
      <c r="CB55" s="1281"/>
      <c r="CC55" s="1281"/>
      <c r="CD55" s="1281"/>
      <c r="CE55" s="1281"/>
      <c r="CF55" s="1281">
        <v>19.8</v>
      </c>
      <c r="CG55" s="1281"/>
      <c r="CH55" s="1281"/>
      <c r="CI55" s="1281"/>
      <c r="CJ55" s="1281"/>
      <c r="CK55" s="1281"/>
      <c r="CL55" s="1281"/>
      <c r="CM55" s="1281"/>
      <c r="CN55" s="1281">
        <v>20</v>
      </c>
      <c r="CO55" s="1281"/>
      <c r="CP55" s="1281"/>
      <c r="CQ55" s="1281"/>
      <c r="CR55" s="1281"/>
      <c r="CS55" s="1281"/>
      <c r="CT55" s="1281"/>
      <c r="CU55" s="1281"/>
      <c r="CV55" s="1281">
        <v>10.199999999999999</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629</v>
      </c>
      <c r="BC57" s="1282"/>
      <c r="BD57" s="1282"/>
      <c r="BE57" s="1282"/>
      <c r="BF57" s="1282"/>
      <c r="BG57" s="1282"/>
      <c r="BH57" s="1282"/>
      <c r="BI57" s="1282"/>
      <c r="BJ57" s="1282"/>
      <c r="BK57" s="1282"/>
      <c r="BL57" s="1282"/>
      <c r="BM57" s="1282"/>
      <c r="BN57" s="1282"/>
      <c r="BO57" s="1282"/>
      <c r="BP57" s="1281">
        <v>56.1</v>
      </c>
      <c r="BQ57" s="1281"/>
      <c r="BR57" s="1281"/>
      <c r="BS57" s="1281"/>
      <c r="BT57" s="1281"/>
      <c r="BU57" s="1281"/>
      <c r="BV57" s="1281"/>
      <c r="BW57" s="1281"/>
      <c r="BX57" s="1281">
        <v>58.6</v>
      </c>
      <c r="BY57" s="1281"/>
      <c r="BZ57" s="1281"/>
      <c r="CA57" s="1281"/>
      <c r="CB57" s="1281"/>
      <c r="CC57" s="1281"/>
      <c r="CD57" s="1281"/>
      <c r="CE57" s="1281"/>
      <c r="CF57" s="1281">
        <v>59.7</v>
      </c>
      <c r="CG57" s="1281"/>
      <c r="CH57" s="1281"/>
      <c r="CI57" s="1281"/>
      <c r="CJ57" s="1281"/>
      <c r="CK57" s="1281"/>
      <c r="CL57" s="1281"/>
      <c r="CM57" s="1281"/>
      <c r="CN57" s="1281">
        <v>60.7</v>
      </c>
      <c r="CO57" s="1281"/>
      <c r="CP57" s="1281"/>
      <c r="CQ57" s="1281"/>
      <c r="CR57" s="1281"/>
      <c r="CS57" s="1281"/>
      <c r="CT57" s="1281"/>
      <c r="CU57" s="1281"/>
      <c r="CV57" s="1281">
        <v>61.1</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628</v>
      </c>
    </row>
    <row r="64" spans="1:109" ht="13.5" x14ac:dyDescent="0.15">
      <c r="B64" s="1274"/>
      <c r="G64" s="1311"/>
      <c r="I64" s="1313"/>
      <c r="J64" s="1313"/>
      <c r="K64" s="1313"/>
      <c r="L64" s="1313"/>
      <c r="M64" s="1313"/>
      <c r="N64" s="1312"/>
      <c r="AM64" s="1311"/>
      <c r="AN64" s="1311" t="s">
        <v>627</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626</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625</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571</v>
      </c>
      <c r="BQ72" s="1283"/>
      <c r="BR72" s="1283"/>
      <c r="BS72" s="1283"/>
      <c r="BT72" s="1283"/>
      <c r="BU72" s="1283"/>
      <c r="BV72" s="1283"/>
      <c r="BW72" s="1283"/>
      <c r="BX72" s="1283" t="s">
        <v>572</v>
      </c>
      <c r="BY72" s="1283"/>
      <c r="BZ72" s="1283"/>
      <c r="CA72" s="1283"/>
      <c r="CB72" s="1283"/>
      <c r="CC72" s="1283"/>
      <c r="CD72" s="1283"/>
      <c r="CE72" s="1283"/>
      <c r="CF72" s="1283" t="s">
        <v>573</v>
      </c>
      <c r="CG72" s="1283"/>
      <c r="CH72" s="1283"/>
      <c r="CI72" s="1283"/>
      <c r="CJ72" s="1283"/>
      <c r="CK72" s="1283"/>
      <c r="CL72" s="1283"/>
      <c r="CM72" s="1283"/>
      <c r="CN72" s="1283" t="s">
        <v>574</v>
      </c>
      <c r="CO72" s="1283"/>
      <c r="CP72" s="1283"/>
      <c r="CQ72" s="1283"/>
      <c r="CR72" s="1283"/>
      <c r="CS72" s="1283"/>
      <c r="CT72" s="1283"/>
      <c r="CU72" s="1283"/>
      <c r="CV72" s="1283" t="s">
        <v>575</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624</v>
      </c>
      <c r="AO73" s="1282"/>
      <c r="AP73" s="1282"/>
      <c r="AQ73" s="1282"/>
      <c r="AR73" s="1282"/>
      <c r="AS73" s="1282"/>
      <c r="AT73" s="1282"/>
      <c r="AU73" s="1282"/>
      <c r="AV73" s="1282"/>
      <c r="AW73" s="1282"/>
      <c r="AX73" s="1282"/>
      <c r="AY73" s="1282"/>
      <c r="AZ73" s="1282"/>
      <c r="BA73" s="1282"/>
      <c r="BB73" s="1282" t="s">
        <v>622</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621</v>
      </c>
      <c r="BC75" s="1282"/>
      <c r="BD75" s="1282"/>
      <c r="BE75" s="1282"/>
      <c r="BF75" s="1282"/>
      <c r="BG75" s="1282"/>
      <c r="BH75" s="1282"/>
      <c r="BI75" s="1282"/>
      <c r="BJ75" s="1282"/>
      <c r="BK75" s="1282"/>
      <c r="BL75" s="1282"/>
      <c r="BM75" s="1282"/>
      <c r="BN75" s="1282"/>
      <c r="BO75" s="1282"/>
      <c r="BP75" s="1281">
        <v>5.2</v>
      </c>
      <c r="BQ75" s="1281"/>
      <c r="BR75" s="1281"/>
      <c r="BS75" s="1281"/>
      <c r="BT75" s="1281"/>
      <c r="BU75" s="1281"/>
      <c r="BV75" s="1281"/>
      <c r="BW75" s="1281"/>
      <c r="BX75" s="1281">
        <v>4</v>
      </c>
      <c r="BY75" s="1281"/>
      <c r="BZ75" s="1281"/>
      <c r="CA75" s="1281"/>
      <c r="CB75" s="1281"/>
      <c r="CC75" s="1281"/>
      <c r="CD75" s="1281"/>
      <c r="CE75" s="1281"/>
      <c r="CF75" s="1281">
        <v>3.1</v>
      </c>
      <c r="CG75" s="1281"/>
      <c r="CH75" s="1281"/>
      <c r="CI75" s="1281"/>
      <c r="CJ75" s="1281"/>
      <c r="CK75" s="1281"/>
      <c r="CL75" s="1281"/>
      <c r="CM75" s="1281"/>
      <c r="CN75" s="1281">
        <v>2.1</v>
      </c>
      <c r="CO75" s="1281"/>
      <c r="CP75" s="1281"/>
      <c r="CQ75" s="1281"/>
      <c r="CR75" s="1281"/>
      <c r="CS75" s="1281"/>
      <c r="CT75" s="1281"/>
      <c r="CU75" s="1281"/>
      <c r="CV75" s="1281">
        <v>1.8</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623</v>
      </c>
      <c r="AO77" s="1283"/>
      <c r="AP77" s="1283"/>
      <c r="AQ77" s="1283"/>
      <c r="AR77" s="1283"/>
      <c r="AS77" s="1283"/>
      <c r="AT77" s="1283"/>
      <c r="AU77" s="1283"/>
      <c r="AV77" s="1283"/>
      <c r="AW77" s="1283"/>
      <c r="AX77" s="1283"/>
      <c r="AY77" s="1283"/>
      <c r="AZ77" s="1283"/>
      <c r="BA77" s="1283"/>
      <c r="BB77" s="1282" t="s">
        <v>622</v>
      </c>
      <c r="BC77" s="1282"/>
      <c r="BD77" s="1282"/>
      <c r="BE77" s="1282"/>
      <c r="BF77" s="1282"/>
      <c r="BG77" s="1282"/>
      <c r="BH77" s="1282"/>
      <c r="BI77" s="1282"/>
      <c r="BJ77" s="1282"/>
      <c r="BK77" s="1282"/>
      <c r="BL77" s="1282"/>
      <c r="BM77" s="1282"/>
      <c r="BN77" s="1282"/>
      <c r="BO77" s="1282"/>
      <c r="BP77" s="1281">
        <v>24</v>
      </c>
      <c r="BQ77" s="1281"/>
      <c r="BR77" s="1281"/>
      <c r="BS77" s="1281"/>
      <c r="BT77" s="1281"/>
      <c r="BU77" s="1281"/>
      <c r="BV77" s="1281"/>
      <c r="BW77" s="1281"/>
      <c r="BX77" s="1281">
        <v>19.8</v>
      </c>
      <c r="BY77" s="1281"/>
      <c r="BZ77" s="1281"/>
      <c r="CA77" s="1281"/>
      <c r="CB77" s="1281"/>
      <c r="CC77" s="1281"/>
      <c r="CD77" s="1281"/>
      <c r="CE77" s="1281"/>
      <c r="CF77" s="1281">
        <v>19.8</v>
      </c>
      <c r="CG77" s="1281"/>
      <c r="CH77" s="1281"/>
      <c r="CI77" s="1281"/>
      <c r="CJ77" s="1281"/>
      <c r="CK77" s="1281"/>
      <c r="CL77" s="1281"/>
      <c r="CM77" s="1281"/>
      <c r="CN77" s="1281">
        <v>20</v>
      </c>
      <c r="CO77" s="1281"/>
      <c r="CP77" s="1281"/>
      <c r="CQ77" s="1281"/>
      <c r="CR77" s="1281"/>
      <c r="CS77" s="1281"/>
      <c r="CT77" s="1281"/>
      <c r="CU77" s="1281"/>
      <c r="CV77" s="1281">
        <v>10.199999999999999</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621</v>
      </c>
      <c r="BC79" s="1282"/>
      <c r="BD79" s="1282"/>
      <c r="BE79" s="1282"/>
      <c r="BF79" s="1282"/>
      <c r="BG79" s="1282"/>
      <c r="BH79" s="1282"/>
      <c r="BI79" s="1282"/>
      <c r="BJ79" s="1282"/>
      <c r="BK79" s="1282"/>
      <c r="BL79" s="1282"/>
      <c r="BM79" s="1282"/>
      <c r="BN79" s="1282"/>
      <c r="BO79" s="1282"/>
      <c r="BP79" s="1281">
        <v>9.1</v>
      </c>
      <c r="BQ79" s="1281"/>
      <c r="BR79" s="1281"/>
      <c r="BS79" s="1281"/>
      <c r="BT79" s="1281"/>
      <c r="BU79" s="1281"/>
      <c r="BV79" s="1281"/>
      <c r="BW79" s="1281"/>
      <c r="BX79" s="1281">
        <v>8.9</v>
      </c>
      <c r="BY79" s="1281"/>
      <c r="BZ79" s="1281"/>
      <c r="CA79" s="1281"/>
      <c r="CB79" s="1281"/>
      <c r="CC79" s="1281"/>
      <c r="CD79" s="1281"/>
      <c r="CE79" s="1281"/>
      <c r="CF79" s="1281">
        <v>8.8000000000000007</v>
      </c>
      <c r="CG79" s="1281"/>
      <c r="CH79" s="1281"/>
      <c r="CI79" s="1281"/>
      <c r="CJ79" s="1281"/>
      <c r="CK79" s="1281"/>
      <c r="CL79" s="1281"/>
      <c r="CM79" s="1281"/>
      <c r="CN79" s="1281">
        <v>8.9</v>
      </c>
      <c r="CO79" s="1281"/>
      <c r="CP79" s="1281"/>
      <c r="CQ79" s="1281"/>
      <c r="CR79" s="1281"/>
      <c r="CS79" s="1281"/>
      <c r="CT79" s="1281"/>
      <c r="CU79" s="1281"/>
      <c r="CV79" s="1281">
        <v>8.6999999999999993</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Cy5B8dqd5hgSafX/r+h6F1Yf/ewazkI9SxWHm4kV0M1wGuu9E9Gfqqpo2nTUJ4dTyaAI6OLl+//9Uq5eR26emA==" saltValue="ZW4ZPUoQCSrulDKkahlyKw=="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4294967295"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wnre1uIBZofWcUD+OCmAXRyjtHqScpj3SsO6HfLNOvVNWtD9KFsI7Oo/trQ1zPuU3cRpbufNgtOLWOz664zdjQ==" saltValue="OX2fbXIU5GW/u6iBeXrz7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4294967295"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5" zoomScale="70" zoomScaleNormal="70" zoomScaleSheetLayoutView="55" workbookViewId="0">
      <selection activeCell="BZ10" sqref="BZ1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WMceTyM3wz97sPtSBNOiM3JWwVnolMV7VmScKCq5k8RLJhNGXvqa+mFFRrkBkWHc901qeJ8knxzaUk8fvlkizQ==" saltValue="JL9nCYr/yNEcjkjNMXbBB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119485</v>
      </c>
      <c r="E3" s="162"/>
      <c r="F3" s="163">
        <v>97062</v>
      </c>
      <c r="G3" s="164"/>
      <c r="H3" s="165"/>
    </row>
    <row r="4" spans="1:8" x14ac:dyDescent="0.15">
      <c r="A4" s="166"/>
      <c r="B4" s="167"/>
      <c r="C4" s="168"/>
      <c r="D4" s="169">
        <v>26161</v>
      </c>
      <c r="E4" s="170"/>
      <c r="F4" s="171">
        <v>50112</v>
      </c>
      <c r="G4" s="172"/>
      <c r="H4" s="173"/>
    </row>
    <row r="5" spans="1:8" x14ac:dyDescent="0.15">
      <c r="A5" s="154" t="s">
        <v>563</v>
      </c>
      <c r="B5" s="159"/>
      <c r="C5" s="160"/>
      <c r="D5" s="161">
        <v>150024</v>
      </c>
      <c r="E5" s="162"/>
      <c r="F5" s="163">
        <v>106005</v>
      </c>
      <c r="G5" s="164"/>
      <c r="H5" s="165"/>
    </row>
    <row r="6" spans="1:8" x14ac:dyDescent="0.15">
      <c r="A6" s="166"/>
      <c r="B6" s="167"/>
      <c r="C6" s="168"/>
      <c r="D6" s="169">
        <v>68543</v>
      </c>
      <c r="E6" s="170"/>
      <c r="F6" s="171">
        <v>58359</v>
      </c>
      <c r="G6" s="172"/>
      <c r="H6" s="173"/>
    </row>
    <row r="7" spans="1:8" x14ac:dyDescent="0.15">
      <c r="A7" s="154" t="s">
        <v>564</v>
      </c>
      <c r="B7" s="159"/>
      <c r="C7" s="160"/>
      <c r="D7" s="161">
        <v>94652</v>
      </c>
      <c r="E7" s="162"/>
      <c r="F7" s="163">
        <v>98507</v>
      </c>
      <c r="G7" s="164"/>
      <c r="H7" s="165"/>
    </row>
    <row r="8" spans="1:8" x14ac:dyDescent="0.15">
      <c r="A8" s="166"/>
      <c r="B8" s="167"/>
      <c r="C8" s="168"/>
      <c r="D8" s="169">
        <v>34650</v>
      </c>
      <c r="E8" s="170"/>
      <c r="F8" s="171">
        <v>47567</v>
      </c>
      <c r="G8" s="172"/>
      <c r="H8" s="173"/>
    </row>
    <row r="9" spans="1:8" x14ac:dyDescent="0.15">
      <c r="A9" s="154" t="s">
        <v>565</v>
      </c>
      <c r="B9" s="159"/>
      <c r="C9" s="160"/>
      <c r="D9" s="161">
        <v>96076</v>
      </c>
      <c r="E9" s="162"/>
      <c r="F9" s="163">
        <v>113347</v>
      </c>
      <c r="G9" s="164"/>
      <c r="H9" s="165"/>
    </row>
    <row r="10" spans="1:8" x14ac:dyDescent="0.15">
      <c r="A10" s="166"/>
      <c r="B10" s="167"/>
      <c r="C10" s="168"/>
      <c r="D10" s="169">
        <v>44334</v>
      </c>
      <c r="E10" s="170"/>
      <c r="F10" s="171">
        <v>58728</v>
      </c>
      <c r="G10" s="172"/>
      <c r="H10" s="173"/>
    </row>
    <row r="11" spans="1:8" x14ac:dyDescent="0.15">
      <c r="A11" s="154" t="s">
        <v>566</v>
      </c>
      <c r="B11" s="159"/>
      <c r="C11" s="160"/>
      <c r="D11" s="161">
        <v>119928</v>
      </c>
      <c r="E11" s="162"/>
      <c r="F11" s="163">
        <v>125418</v>
      </c>
      <c r="G11" s="164"/>
      <c r="H11" s="165"/>
    </row>
    <row r="12" spans="1:8" x14ac:dyDescent="0.15">
      <c r="A12" s="166"/>
      <c r="B12" s="167"/>
      <c r="C12" s="174"/>
      <c r="D12" s="169">
        <v>48520</v>
      </c>
      <c r="E12" s="170"/>
      <c r="F12" s="171">
        <v>60445</v>
      </c>
      <c r="G12" s="172"/>
      <c r="H12" s="173"/>
    </row>
    <row r="13" spans="1:8" x14ac:dyDescent="0.15">
      <c r="A13" s="154"/>
      <c r="B13" s="159"/>
      <c r="C13" s="175"/>
      <c r="D13" s="176">
        <v>116033</v>
      </c>
      <c r="E13" s="177"/>
      <c r="F13" s="178">
        <v>108068</v>
      </c>
      <c r="G13" s="179"/>
      <c r="H13" s="165"/>
    </row>
    <row r="14" spans="1:8" x14ac:dyDescent="0.15">
      <c r="A14" s="166"/>
      <c r="B14" s="167"/>
      <c r="C14" s="168"/>
      <c r="D14" s="169">
        <v>44442</v>
      </c>
      <c r="E14" s="170"/>
      <c r="F14" s="171">
        <v>55042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4.67</v>
      </c>
      <c r="C19" s="180">
        <f>ROUND(VALUE(SUBSTITUTE(実質収支比率等に係る経年分析!G$48,"▲","-")),2)</f>
        <v>3.32</v>
      </c>
      <c r="D19" s="180">
        <f>ROUND(VALUE(SUBSTITUTE(実質収支比率等に係る経年分析!H$48,"▲","-")),2)</f>
        <v>4.22</v>
      </c>
      <c r="E19" s="180">
        <f>ROUND(VALUE(SUBSTITUTE(実質収支比率等に係る経年分析!I$48,"▲","-")),2)</f>
        <v>3.29</v>
      </c>
      <c r="F19" s="180">
        <f>ROUND(VALUE(SUBSTITUTE(実質収支比率等に係る経年分析!J$48,"▲","-")),2)</f>
        <v>5.47</v>
      </c>
    </row>
    <row r="20" spans="1:11" x14ac:dyDescent="0.15">
      <c r="A20" s="180" t="s">
        <v>55</v>
      </c>
      <c r="B20" s="180">
        <f>ROUND(VALUE(SUBSTITUTE(実質収支比率等に係る経年分析!F$47,"▲","-")),2)</f>
        <v>15.75</v>
      </c>
      <c r="C20" s="180">
        <f>ROUND(VALUE(SUBSTITUTE(実質収支比率等に係る経年分析!G$47,"▲","-")),2)</f>
        <v>16.27</v>
      </c>
      <c r="D20" s="180">
        <f>ROUND(VALUE(SUBSTITUTE(実質収支比率等に係る経年分析!H$47,"▲","-")),2)</f>
        <v>16.670000000000002</v>
      </c>
      <c r="E20" s="180">
        <f>ROUND(VALUE(SUBSTITUTE(実質収支比率等に係る経年分析!I$47,"▲","-")),2)</f>
        <v>18.649999999999999</v>
      </c>
      <c r="F20" s="180">
        <f>ROUND(VALUE(SUBSTITUTE(実質収支比率等に係る経年分析!J$47,"▲","-")),2)</f>
        <v>19.45</v>
      </c>
    </row>
    <row r="21" spans="1:11" x14ac:dyDescent="0.15">
      <c r="A21" s="180" t="s">
        <v>56</v>
      </c>
      <c r="B21" s="180">
        <f>IF(ISNUMBER(VALUE(SUBSTITUTE(実質収支比率等に係る経年分析!F$49,"▲","-"))),ROUND(VALUE(SUBSTITUTE(実質収支比率等に係る経年分析!F$49,"▲","-")),2),NA())</f>
        <v>-2.02</v>
      </c>
      <c r="C21" s="180">
        <f>IF(ISNUMBER(VALUE(SUBSTITUTE(実質収支比率等に係る経年分析!G$49,"▲","-"))),ROUND(VALUE(SUBSTITUTE(実質収支比率等に係る経年分析!G$49,"▲","-")),2),NA())</f>
        <v>-1.5</v>
      </c>
      <c r="D21" s="180">
        <f>IF(ISNUMBER(VALUE(SUBSTITUTE(実質収支比率等に係る経年分析!H$49,"▲","-"))),ROUND(VALUE(SUBSTITUTE(実質収支比率等に係る経年分析!H$49,"▲","-")),2),NA())</f>
        <v>0.83</v>
      </c>
      <c r="E21" s="180">
        <f>IF(ISNUMBER(VALUE(SUBSTITUTE(実質収支比率等に係る経年分析!I$49,"▲","-"))),ROUND(VALUE(SUBSTITUTE(実質収支比率等に係る経年分析!I$49,"▲","-")),2),NA())</f>
        <v>0.73</v>
      </c>
      <c r="F21" s="180">
        <f>IF(ISNUMBER(VALUE(SUBSTITUTE(実質収支比率等に係る経年分析!J$49,"▲","-"))),ROUND(VALUE(SUBSTITUTE(実質収支比率等に係る経年分析!J$49,"▲","-")),2),NA())</f>
        <v>3.56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内子町介護保険サービス事業特別会計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内子高等学校小田分校寄宿舎特別会計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内子町介護保険事業特別会計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内子町後期高齢者医療保険事業特別会計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内子町国民健康保険事業特別会計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1.1599999999999999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1.1599999999999999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0.23</v>
      </c>
    </row>
    <row r="34" spans="1:16" x14ac:dyDescent="0.15">
      <c r="A34" s="181" t="str">
        <f>IF(連結実質赤字比率に係る赤字・黒字の構成分析!C$36="",NA(),連結実質赤字比率に係る赤字・黒字の構成分析!C$36)</f>
        <v>内子町公共下水道事業会計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5.47</v>
      </c>
    </row>
    <row r="36" spans="1:16" x14ac:dyDescent="0.15">
      <c r="A36" s="181" t="str">
        <f>IF(連結実質赤字比率に係る赤字・黒字の構成分析!C$34="",NA(),連結実質赤字比率に係る赤字・黒字の構成分析!C$34)</f>
        <v>内子町水道事業会計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9.3000000000000007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12.17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1202</v>
      </c>
      <c r="E42" s="182"/>
      <c r="F42" s="182"/>
      <c r="G42" s="182">
        <f>'実質公債費比率（分子）の構造'!L$52</f>
        <v>1182</v>
      </c>
      <c r="H42" s="182"/>
      <c r="I42" s="182"/>
      <c r="J42" s="182">
        <f>'実質公債費比率（分子）の構造'!M$52</f>
        <v>1132</v>
      </c>
      <c r="K42" s="182"/>
      <c r="L42" s="182"/>
      <c r="M42" s="182">
        <f>'実質公債費比率（分子）の構造'!N$52</f>
        <v>1089</v>
      </c>
      <c r="N42" s="182"/>
      <c r="O42" s="182"/>
      <c r="P42" s="182">
        <f>'実質公債費比率（分子）の構造'!O$52</f>
        <v>1076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31</v>
      </c>
      <c r="C44" s="182"/>
      <c r="D44" s="182"/>
      <c r="E44" s="182">
        <f>'実質公債費比率（分子）の構造'!L$50</f>
        <v>32</v>
      </c>
      <c r="F44" s="182"/>
      <c r="G44" s="182"/>
      <c r="H44" s="182">
        <f>'実質公債費比率（分子）の構造'!M$50</f>
        <v>31</v>
      </c>
      <c r="I44" s="182"/>
      <c r="J44" s="182"/>
      <c r="K44" s="182">
        <f>'実質公債費比率（分子）の構造'!N$50</f>
        <v>31</v>
      </c>
      <c r="L44" s="182"/>
      <c r="M44" s="182"/>
      <c r="N44" s="182">
        <f>'実質公債費比率（分子）の構造'!O$50</f>
        <v>9</v>
      </c>
      <c r="O44" s="182"/>
      <c r="P44" s="182"/>
    </row>
    <row r="45" spans="1:16" x14ac:dyDescent="0.15">
      <c r="A45" s="182" t="s">
        <v>66</v>
      </c>
      <c r="B45" s="182">
        <f>'実質公債費比率（分子）の構造'!K$49</f>
        <v>16</v>
      </c>
      <c r="C45" s="182"/>
      <c r="D45" s="182"/>
      <c r="E45" s="182">
        <f>'実質公債費比率（分子）の構造'!L$49</f>
        <v>20</v>
      </c>
      <c r="F45" s="182"/>
      <c r="G45" s="182"/>
      <c r="H45" s="182">
        <f>'実質公債費比率（分子）の構造'!M$49</f>
        <v>17</v>
      </c>
      <c r="I45" s="182"/>
      <c r="J45" s="182"/>
      <c r="K45" s="182">
        <f>'実質公債費比率（分子）の構造'!N$49</f>
        <v>13</v>
      </c>
      <c r="L45" s="182"/>
      <c r="M45" s="182"/>
      <c r="N45" s="182">
        <f>'実質公債費比率（分子）の構造'!O$49</f>
        <v>6</v>
      </c>
      <c r="O45" s="182"/>
      <c r="P45" s="182"/>
    </row>
    <row r="46" spans="1:16" x14ac:dyDescent="0.15">
      <c r="A46" s="182" t="s">
        <v>67</v>
      </c>
      <c r="B46" s="182">
        <f>'実質公債費比率（分子）の構造'!K$48</f>
        <v>260</v>
      </c>
      <c r="C46" s="182"/>
      <c r="D46" s="182"/>
      <c r="E46" s="182">
        <f>'実質公債費比率（分子）の構造'!L$48</f>
        <v>187</v>
      </c>
      <c r="F46" s="182"/>
      <c r="G46" s="182"/>
      <c r="H46" s="182">
        <f>'実質公債費比率（分子）の構造'!M$48</f>
        <v>179</v>
      </c>
      <c r="I46" s="182"/>
      <c r="J46" s="182"/>
      <c r="K46" s="182">
        <f>'実質公債費比率（分子）の構造'!N$48</f>
        <v>184</v>
      </c>
      <c r="L46" s="182"/>
      <c r="M46" s="182"/>
      <c r="N46" s="182">
        <f>'実質公債費比率（分子）の構造'!O$48</f>
        <v>169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1158</v>
      </c>
      <c r="C49" s="182"/>
      <c r="D49" s="182"/>
      <c r="E49" s="182">
        <f>'実質公債費比率（分子）の構造'!L$45</f>
        <v>1079</v>
      </c>
      <c r="F49" s="182"/>
      <c r="G49" s="182"/>
      <c r="H49" s="182">
        <f>'実質公債費比率（分子）の構造'!M$45</f>
        <v>1028</v>
      </c>
      <c r="I49" s="182"/>
      <c r="J49" s="182"/>
      <c r="K49" s="182">
        <f>'実質公債費比率（分子）の構造'!N$45</f>
        <v>948</v>
      </c>
      <c r="L49" s="182"/>
      <c r="M49" s="182"/>
      <c r="N49" s="182">
        <f>'実質公債費比率（分子）の構造'!O$45</f>
        <v>990</v>
      </c>
      <c r="O49" s="182"/>
      <c r="P49" s="182"/>
    </row>
    <row r="50" spans="1:16" x14ac:dyDescent="0.15">
      <c r="A50" s="182" t="s">
        <v>71</v>
      </c>
      <c r="B50" s="182" t="e">
        <f>NA()</f>
        <v>#N/A</v>
      </c>
      <c r="C50" s="182">
        <f>IF(ISNUMBER('実質公債費比率（分子）の構造'!K$53),'実質公債費比率（分子）の構造'!K$53,NA())</f>
        <v>263</v>
      </c>
      <c r="D50" s="182" t="e">
        <f>NA()</f>
        <v>#N/A</v>
      </c>
      <c r="E50" s="182" t="e">
        <f>NA()</f>
        <v>#N/A</v>
      </c>
      <c r="F50" s="182">
        <f>IF(ISNUMBER('実質公債費比率（分子）の構造'!L$53),'実質公債費比率（分子）の構造'!L$53,NA())</f>
        <v>136</v>
      </c>
      <c r="G50" s="182" t="e">
        <f>NA()</f>
        <v>#N/A</v>
      </c>
      <c r="H50" s="182" t="e">
        <f>NA()</f>
        <v>#N/A</v>
      </c>
      <c r="I50" s="182">
        <f>IF(ISNUMBER('実質公債費比率（分子）の構造'!M$53),'実質公債費比率（分子）の構造'!M$53,NA())</f>
        <v>123</v>
      </c>
      <c r="J50" s="182" t="e">
        <f>NA()</f>
        <v>#N/A</v>
      </c>
      <c r="K50" s="182" t="e">
        <f>NA()</f>
        <v>#N/A</v>
      </c>
      <c r="L50" s="182">
        <f>IF(ISNUMBER('実質公債費比率（分子）の構造'!N$53),'実質公債費比率（分子）の構造'!N$53,NA())</f>
        <v>87</v>
      </c>
      <c r="M50" s="182" t="e">
        <f>NA()</f>
        <v>#N/A</v>
      </c>
      <c r="N50" s="182" t="e">
        <f>NA()</f>
        <v>#N/A</v>
      </c>
      <c r="O50" s="182">
        <f>IF(ISNUMBER('実質公債費比率（分子）の構造'!O$53),'実質公債費比率（分子）の構造'!O$53,NA())</f>
        <v>98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10239</v>
      </c>
      <c r="E56" s="181"/>
      <c r="F56" s="181"/>
      <c r="G56" s="181">
        <f>'将来負担比率（分子）の構造'!J$52</f>
        <v>9615</v>
      </c>
      <c r="H56" s="181"/>
      <c r="I56" s="181"/>
      <c r="J56" s="181">
        <f>'将来負担比率（分子）の構造'!K$52</f>
        <v>9556</v>
      </c>
      <c r="K56" s="181"/>
      <c r="L56" s="181"/>
      <c r="M56" s="181">
        <f>'将来負担比率（分子）の構造'!L$52</f>
        <v>9248</v>
      </c>
      <c r="N56" s="181"/>
      <c r="O56" s="181"/>
      <c r="P56" s="181">
        <f>'将来負担比率（分子）の構造'!M$52</f>
        <v>8895</v>
      </c>
    </row>
    <row r="57" spans="1:16" x14ac:dyDescent="0.15">
      <c r="A57" s="181" t="s">
        <v>42</v>
      </c>
      <c r="B57" s="181"/>
      <c r="C57" s="181"/>
      <c r="D57" s="181">
        <f>'将来負担比率（分子）の構造'!I$51</f>
        <v>221</v>
      </c>
      <c r="E57" s="181"/>
      <c r="F57" s="181"/>
      <c r="G57" s="181">
        <f>'将来負担比率（分子）の構造'!J$51</f>
        <v>185</v>
      </c>
      <c r="H57" s="181"/>
      <c r="I57" s="181"/>
      <c r="J57" s="181">
        <f>'将来負担比率（分子）の構造'!K$51</f>
        <v>149</v>
      </c>
      <c r="K57" s="181"/>
      <c r="L57" s="181"/>
      <c r="M57" s="181">
        <f>'将来負担比率（分子）の構造'!L$51</f>
        <v>110</v>
      </c>
      <c r="N57" s="181"/>
      <c r="O57" s="181"/>
      <c r="P57" s="181">
        <f>'将来負担比率（分子）の構造'!M$51</f>
        <v>72</v>
      </c>
    </row>
    <row r="58" spans="1:16" x14ac:dyDescent="0.15">
      <c r="A58" s="181" t="s">
        <v>41</v>
      </c>
      <c r="B58" s="181"/>
      <c r="C58" s="181"/>
      <c r="D58" s="181">
        <f>'将来負担比率（分子）の構造'!I$50</f>
        <v>6558</v>
      </c>
      <c r="E58" s="181"/>
      <c r="F58" s="181"/>
      <c r="G58" s="181">
        <f>'将来負担比率（分子）の構造'!J$50</f>
        <v>6149</v>
      </c>
      <c r="H58" s="181"/>
      <c r="I58" s="181"/>
      <c r="J58" s="181">
        <f>'将来負担比率（分子）の構造'!K$50</f>
        <v>6320</v>
      </c>
      <c r="K58" s="181"/>
      <c r="L58" s="181"/>
      <c r="M58" s="181">
        <f>'将来負担比率（分子）の構造'!L$50</f>
        <v>6503</v>
      </c>
      <c r="N58" s="181"/>
      <c r="O58" s="181"/>
      <c r="P58" s="181">
        <f>'将来負担比率（分子）の構造'!M$50</f>
        <v>6668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1903</v>
      </c>
      <c r="C62" s="181"/>
      <c r="D62" s="181"/>
      <c r="E62" s="181">
        <f>'将来負担比率（分子）の構造'!J$45</f>
        <v>1789</v>
      </c>
      <c r="F62" s="181"/>
      <c r="G62" s="181"/>
      <c r="H62" s="181">
        <f>'将来負担比率（分子）の構造'!K$45</f>
        <v>1659</v>
      </c>
      <c r="I62" s="181"/>
      <c r="J62" s="181"/>
      <c r="K62" s="181">
        <f>'将来負担比率（分子）の構造'!L$45</f>
        <v>1574</v>
      </c>
      <c r="L62" s="181"/>
      <c r="M62" s="181"/>
      <c r="N62" s="181">
        <f>'将来負担比率（分子）の構造'!M$45</f>
        <v>1554</v>
      </c>
      <c r="O62" s="181"/>
      <c r="P62" s="181"/>
    </row>
    <row r="63" spans="1:16" x14ac:dyDescent="0.15">
      <c r="A63" s="181" t="s">
        <v>34</v>
      </c>
      <c r="B63" s="181">
        <f>'将来負担比率（分子）の構造'!I$44</f>
        <v>150</v>
      </c>
      <c r="C63" s="181"/>
      <c r="D63" s="181"/>
      <c r="E63" s="181">
        <f>'将来負担比率（分子）の構造'!J$44</f>
        <v>123</v>
      </c>
      <c r="F63" s="181"/>
      <c r="G63" s="181"/>
      <c r="H63" s="181">
        <f>'将来負担比率（分子）の構造'!K$44</f>
        <v>117</v>
      </c>
      <c r="I63" s="181"/>
      <c r="J63" s="181"/>
      <c r="K63" s="181">
        <f>'将来負担比率（分子）の構造'!L$44</f>
        <v>107</v>
      </c>
      <c r="L63" s="181"/>
      <c r="M63" s="181"/>
      <c r="N63" s="181">
        <f>'将来負担比率（分子）の構造'!M$44</f>
        <v>100</v>
      </c>
      <c r="O63" s="181"/>
      <c r="P63" s="181"/>
    </row>
    <row r="64" spans="1:16" x14ac:dyDescent="0.15">
      <c r="A64" s="181" t="s">
        <v>33</v>
      </c>
      <c r="B64" s="181">
        <f>'将来負担比率（分子）の構造'!I$43</f>
        <v>2119</v>
      </c>
      <c r="C64" s="181"/>
      <c r="D64" s="181"/>
      <c r="E64" s="181">
        <f>'将来負担比率（分子）の構造'!J$43</f>
        <v>1921</v>
      </c>
      <c r="F64" s="181"/>
      <c r="G64" s="181"/>
      <c r="H64" s="181">
        <f>'将来負担比率（分子）の構造'!K$43</f>
        <v>1928</v>
      </c>
      <c r="I64" s="181"/>
      <c r="J64" s="181"/>
      <c r="K64" s="181">
        <f>'将来負担比率（分子）の構造'!L$43</f>
        <v>1678</v>
      </c>
      <c r="L64" s="181"/>
      <c r="M64" s="181"/>
      <c r="N64" s="181">
        <f>'将来負担比率（分子）の構造'!M$43</f>
        <v>1588</v>
      </c>
      <c r="O64" s="181"/>
      <c r="P64" s="181"/>
    </row>
    <row r="65" spans="1:16" x14ac:dyDescent="0.15">
      <c r="A65" s="181" t="s">
        <v>32</v>
      </c>
      <c r="B65" s="181">
        <f>'将来負担比率（分子）の構造'!I$42</f>
        <v>175</v>
      </c>
      <c r="C65" s="181"/>
      <c r="D65" s="181"/>
      <c r="E65" s="181">
        <f>'将来負担比率（分子）の構造'!J$42</f>
        <v>134</v>
      </c>
      <c r="F65" s="181"/>
      <c r="G65" s="181"/>
      <c r="H65" s="181">
        <f>'将来負担比率（分子）の構造'!K$42</f>
        <v>95</v>
      </c>
      <c r="I65" s="181"/>
      <c r="J65" s="181"/>
      <c r="K65" s="181">
        <f>'将来負担比率（分子）の構造'!L$42</f>
        <v>55</v>
      </c>
      <c r="L65" s="181"/>
      <c r="M65" s="181"/>
      <c r="N65" s="181">
        <f>'将来負担比率（分子）の構造'!M$42</f>
        <v>40</v>
      </c>
      <c r="O65" s="181"/>
      <c r="P65" s="181"/>
    </row>
    <row r="66" spans="1:16" x14ac:dyDescent="0.15">
      <c r="A66" s="181" t="s">
        <v>31</v>
      </c>
      <c r="B66" s="181">
        <f>'将来負担比率（分子）の構造'!I$41</f>
        <v>8455</v>
      </c>
      <c r="C66" s="181"/>
      <c r="D66" s="181"/>
      <c r="E66" s="181">
        <f>'将来負担比率（分子）の構造'!J$41</f>
        <v>8219</v>
      </c>
      <c r="F66" s="181"/>
      <c r="G66" s="181"/>
      <c r="H66" s="181">
        <f>'将来負担比率（分子）の構造'!K$41</f>
        <v>8371</v>
      </c>
      <c r="I66" s="181"/>
      <c r="J66" s="181"/>
      <c r="K66" s="181">
        <f>'将来負担比率（分子）の構造'!L$41</f>
        <v>8090</v>
      </c>
      <c r="L66" s="181"/>
      <c r="M66" s="181"/>
      <c r="N66" s="181">
        <f>'将来負担比率（分子）の構造'!M$41</f>
        <v>7998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1090</v>
      </c>
      <c r="C72" s="185">
        <f>基金残高に係る経年分析!G55</f>
        <v>1201</v>
      </c>
      <c r="D72" s="185">
        <f>基金残高に係る経年分析!H55</f>
        <v>1286</v>
      </c>
    </row>
    <row r="73" spans="1:16" x14ac:dyDescent="0.15">
      <c r="A73" s="184" t="s">
        <v>78</v>
      </c>
      <c r="B73" s="185">
        <f>基金残高に係る経年分析!F56</f>
        <v>981</v>
      </c>
      <c r="C73" s="185">
        <f>基金残高に係る経年分析!G56</f>
        <v>994</v>
      </c>
      <c r="D73" s="185">
        <f>基金残高に係る経年分析!H56</f>
        <v>1007</v>
      </c>
    </row>
    <row r="74" spans="1:16" x14ac:dyDescent="0.15">
      <c r="A74" s="184" t="s">
        <v>79</v>
      </c>
      <c r="B74" s="185">
        <f>基金残高に係る経年分析!F57</f>
        <v>3817</v>
      </c>
      <c r="C74" s="185">
        <f>基金残高に係る経年分析!G57</f>
        <v>3859</v>
      </c>
      <c r="D74" s="185">
        <f>基金残高に係る経年分析!H57</f>
        <v>3986</v>
      </c>
    </row>
  </sheetData>
  <sheetProtection algorithmName="SHA-512" hashValue="9eS1YmJSmQiY4799StMe+vGyMcM/2oh6r4NkUOLpLIdpCIMzxygziPm6PO8jx3U6uHJoKX8L1sHyAI+B4mWSnw==" saltValue="RVOhlNTwKONLImk/gRyRg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EM49"/>
  <sheetViews>
    <sheetView showGridLines="0" workbookViewId="0">
      <selection activeCell="CR10" sqref="CR10:DC10"/>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227</v>
      </c>
      <c r="C5" s="709"/>
      <c r="D5" s="709"/>
      <c r="E5" s="709"/>
      <c r="F5" s="709"/>
      <c r="G5" s="709"/>
      <c r="H5" s="709"/>
      <c r="I5" s="709"/>
      <c r="J5" s="709"/>
      <c r="K5" s="709"/>
      <c r="L5" s="709"/>
      <c r="M5" s="709"/>
      <c r="N5" s="709"/>
      <c r="O5" s="709"/>
      <c r="P5" s="709"/>
      <c r="Q5" s="710"/>
      <c r="R5" s="697">
        <v>1456318</v>
      </c>
      <c r="S5" s="698"/>
      <c r="T5" s="698"/>
      <c r="U5" s="698"/>
      <c r="V5" s="698"/>
      <c r="W5" s="698"/>
      <c r="X5" s="698"/>
      <c r="Y5" s="741"/>
      <c r="Z5" s="759">
        <v>11.5</v>
      </c>
      <c r="AA5" s="759"/>
      <c r="AB5" s="759"/>
      <c r="AC5" s="759"/>
      <c r="AD5" s="760">
        <v>1446663</v>
      </c>
      <c r="AE5" s="760"/>
      <c r="AF5" s="760"/>
      <c r="AG5" s="760"/>
      <c r="AH5" s="760"/>
      <c r="AI5" s="760"/>
      <c r="AJ5" s="760"/>
      <c r="AK5" s="760"/>
      <c r="AL5" s="742">
        <v>22.7</v>
      </c>
      <c r="AM5" s="713"/>
      <c r="AN5" s="713"/>
      <c r="AO5" s="743"/>
      <c r="AP5" s="708" t="s">
        <v>228</v>
      </c>
      <c r="AQ5" s="709"/>
      <c r="AR5" s="709"/>
      <c r="AS5" s="709"/>
      <c r="AT5" s="709"/>
      <c r="AU5" s="709"/>
      <c r="AV5" s="709"/>
      <c r="AW5" s="709"/>
      <c r="AX5" s="709"/>
      <c r="AY5" s="709"/>
      <c r="AZ5" s="709"/>
      <c r="BA5" s="709"/>
      <c r="BB5" s="709"/>
      <c r="BC5" s="709"/>
      <c r="BD5" s="709"/>
      <c r="BE5" s="709"/>
      <c r="BF5" s="710"/>
      <c r="BG5" s="642">
        <v>1456318</v>
      </c>
      <c r="BH5" s="643"/>
      <c r="BI5" s="643"/>
      <c r="BJ5" s="643"/>
      <c r="BK5" s="643"/>
      <c r="BL5" s="643"/>
      <c r="BM5" s="643"/>
      <c r="BN5" s="644"/>
      <c r="BO5" s="675">
        <v>100</v>
      </c>
      <c r="BP5" s="675"/>
      <c r="BQ5" s="675"/>
      <c r="BR5" s="675"/>
      <c r="BS5" s="676" t="s">
        <v>130</v>
      </c>
      <c r="BT5" s="676"/>
      <c r="BU5" s="676"/>
      <c r="BV5" s="676"/>
      <c r="BW5" s="676"/>
      <c r="BX5" s="676"/>
      <c r="BY5" s="676"/>
      <c r="BZ5" s="676"/>
      <c r="CA5" s="676"/>
      <c r="CB5" s="739"/>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172589</v>
      </c>
      <c r="S6" s="643"/>
      <c r="T6" s="643"/>
      <c r="U6" s="643"/>
      <c r="V6" s="643"/>
      <c r="W6" s="643"/>
      <c r="X6" s="643"/>
      <c r="Y6" s="644"/>
      <c r="Z6" s="675">
        <v>1.4</v>
      </c>
      <c r="AA6" s="675"/>
      <c r="AB6" s="675"/>
      <c r="AC6" s="675"/>
      <c r="AD6" s="676">
        <v>172589</v>
      </c>
      <c r="AE6" s="676"/>
      <c r="AF6" s="676"/>
      <c r="AG6" s="676"/>
      <c r="AH6" s="676"/>
      <c r="AI6" s="676"/>
      <c r="AJ6" s="676"/>
      <c r="AK6" s="676"/>
      <c r="AL6" s="645">
        <v>2.7</v>
      </c>
      <c r="AM6" s="646"/>
      <c r="AN6" s="646"/>
      <c r="AO6" s="677"/>
      <c r="AP6" s="639" t="s">
        <v>233</v>
      </c>
      <c r="AQ6" s="640"/>
      <c r="AR6" s="640"/>
      <c r="AS6" s="640"/>
      <c r="AT6" s="640"/>
      <c r="AU6" s="640"/>
      <c r="AV6" s="640"/>
      <c r="AW6" s="640"/>
      <c r="AX6" s="640"/>
      <c r="AY6" s="640"/>
      <c r="AZ6" s="640"/>
      <c r="BA6" s="640"/>
      <c r="BB6" s="640"/>
      <c r="BC6" s="640"/>
      <c r="BD6" s="640"/>
      <c r="BE6" s="640"/>
      <c r="BF6" s="641"/>
      <c r="BG6" s="642">
        <v>1456318</v>
      </c>
      <c r="BH6" s="643"/>
      <c r="BI6" s="643"/>
      <c r="BJ6" s="643"/>
      <c r="BK6" s="643"/>
      <c r="BL6" s="643"/>
      <c r="BM6" s="643"/>
      <c r="BN6" s="644"/>
      <c r="BO6" s="675">
        <v>100</v>
      </c>
      <c r="BP6" s="675"/>
      <c r="BQ6" s="675"/>
      <c r="BR6" s="675"/>
      <c r="BS6" s="676" t="s">
        <v>234</v>
      </c>
      <c r="BT6" s="676"/>
      <c r="BU6" s="676"/>
      <c r="BV6" s="676"/>
      <c r="BW6" s="676"/>
      <c r="BX6" s="676"/>
      <c r="BY6" s="676"/>
      <c r="BZ6" s="676"/>
      <c r="CA6" s="676"/>
      <c r="CB6" s="739"/>
      <c r="CD6" s="700" t="s">
        <v>235</v>
      </c>
      <c r="CE6" s="701"/>
      <c r="CF6" s="701"/>
      <c r="CG6" s="701"/>
      <c r="CH6" s="701"/>
      <c r="CI6" s="701"/>
      <c r="CJ6" s="701"/>
      <c r="CK6" s="701"/>
      <c r="CL6" s="701"/>
      <c r="CM6" s="701"/>
      <c r="CN6" s="701"/>
      <c r="CO6" s="701"/>
      <c r="CP6" s="701"/>
      <c r="CQ6" s="702"/>
      <c r="CR6" s="642">
        <v>83951</v>
      </c>
      <c r="CS6" s="643"/>
      <c r="CT6" s="643"/>
      <c r="CU6" s="643"/>
      <c r="CV6" s="643"/>
      <c r="CW6" s="643"/>
      <c r="CX6" s="643"/>
      <c r="CY6" s="644"/>
      <c r="CZ6" s="742">
        <v>0.7</v>
      </c>
      <c r="DA6" s="713"/>
      <c r="DB6" s="713"/>
      <c r="DC6" s="745"/>
      <c r="DD6" s="648" t="s">
        <v>177</v>
      </c>
      <c r="DE6" s="643"/>
      <c r="DF6" s="643"/>
      <c r="DG6" s="643"/>
      <c r="DH6" s="643"/>
      <c r="DI6" s="643"/>
      <c r="DJ6" s="643"/>
      <c r="DK6" s="643"/>
      <c r="DL6" s="643"/>
      <c r="DM6" s="643"/>
      <c r="DN6" s="643"/>
      <c r="DO6" s="643"/>
      <c r="DP6" s="644"/>
      <c r="DQ6" s="648">
        <v>83951</v>
      </c>
      <c r="DR6" s="643"/>
      <c r="DS6" s="643"/>
      <c r="DT6" s="643"/>
      <c r="DU6" s="643"/>
      <c r="DV6" s="643"/>
      <c r="DW6" s="643"/>
      <c r="DX6" s="643"/>
      <c r="DY6" s="643"/>
      <c r="DZ6" s="643"/>
      <c r="EA6" s="643"/>
      <c r="EB6" s="643"/>
      <c r="EC6" s="689"/>
    </row>
    <row r="7" spans="2:143" ht="11.25" customHeight="1" x14ac:dyDescent="0.15">
      <c r="B7" s="639" t="s">
        <v>236</v>
      </c>
      <c r="C7" s="640"/>
      <c r="D7" s="640"/>
      <c r="E7" s="640"/>
      <c r="F7" s="640"/>
      <c r="G7" s="640"/>
      <c r="H7" s="640"/>
      <c r="I7" s="640"/>
      <c r="J7" s="640"/>
      <c r="K7" s="640"/>
      <c r="L7" s="640"/>
      <c r="M7" s="640"/>
      <c r="N7" s="640"/>
      <c r="O7" s="640"/>
      <c r="P7" s="640"/>
      <c r="Q7" s="641"/>
      <c r="R7" s="642">
        <v>1861</v>
      </c>
      <c r="S7" s="643"/>
      <c r="T7" s="643"/>
      <c r="U7" s="643"/>
      <c r="V7" s="643"/>
      <c r="W7" s="643"/>
      <c r="X7" s="643"/>
      <c r="Y7" s="644"/>
      <c r="Z7" s="675">
        <v>0</v>
      </c>
      <c r="AA7" s="675"/>
      <c r="AB7" s="675"/>
      <c r="AC7" s="675"/>
      <c r="AD7" s="676">
        <v>1861</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565341</v>
      </c>
      <c r="BH7" s="643"/>
      <c r="BI7" s="643"/>
      <c r="BJ7" s="643"/>
      <c r="BK7" s="643"/>
      <c r="BL7" s="643"/>
      <c r="BM7" s="643"/>
      <c r="BN7" s="644"/>
      <c r="BO7" s="675">
        <v>38.799999999999997</v>
      </c>
      <c r="BP7" s="675"/>
      <c r="BQ7" s="675"/>
      <c r="BR7" s="675"/>
      <c r="BS7" s="676" t="s">
        <v>130</v>
      </c>
      <c r="BT7" s="676"/>
      <c r="BU7" s="676"/>
      <c r="BV7" s="676"/>
      <c r="BW7" s="676"/>
      <c r="BX7" s="676"/>
      <c r="BY7" s="676"/>
      <c r="BZ7" s="676"/>
      <c r="CA7" s="676"/>
      <c r="CB7" s="739"/>
      <c r="CD7" s="681" t="s">
        <v>238</v>
      </c>
      <c r="CE7" s="682"/>
      <c r="CF7" s="682"/>
      <c r="CG7" s="682"/>
      <c r="CH7" s="682"/>
      <c r="CI7" s="682"/>
      <c r="CJ7" s="682"/>
      <c r="CK7" s="682"/>
      <c r="CL7" s="682"/>
      <c r="CM7" s="682"/>
      <c r="CN7" s="682"/>
      <c r="CO7" s="682"/>
      <c r="CP7" s="682"/>
      <c r="CQ7" s="683"/>
      <c r="CR7" s="642">
        <v>3048730</v>
      </c>
      <c r="CS7" s="643"/>
      <c r="CT7" s="643"/>
      <c r="CU7" s="643"/>
      <c r="CV7" s="643"/>
      <c r="CW7" s="643"/>
      <c r="CX7" s="643"/>
      <c r="CY7" s="644"/>
      <c r="CZ7" s="675">
        <v>24.9</v>
      </c>
      <c r="DA7" s="675"/>
      <c r="DB7" s="675"/>
      <c r="DC7" s="675"/>
      <c r="DD7" s="648">
        <v>38706</v>
      </c>
      <c r="DE7" s="643"/>
      <c r="DF7" s="643"/>
      <c r="DG7" s="643"/>
      <c r="DH7" s="643"/>
      <c r="DI7" s="643"/>
      <c r="DJ7" s="643"/>
      <c r="DK7" s="643"/>
      <c r="DL7" s="643"/>
      <c r="DM7" s="643"/>
      <c r="DN7" s="643"/>
      <c r="DO7" s="643"/>
      <c r="DP7" s="644"/>
      <c r="DQ7" s="648">
        <v>1213996</v>
      </c>
      <c r="DR7" s="643"/>
      <c r="DS7" s="643"/>
      <c r="DT7" s="643"/>
      <c r="DU7" s="643"/>
      <c r="DV7" s="643"/>
      <c r="DW7" s="643"/>
      <c r="DX7" s="643"/>
      <c r="DY7" s="643"/>
      <c r="DZ7" s="643"/>
      <c r="EA7" s="643"/>
      <c r="EB7" s="643"/>
      <c r="EC7" s="689"/>
    </row>
    <row r="8" spans="2:143" ht="11.25" customHeight="1" x14ac:dyDescent="0.15">
      <c r="B8" s="639" t="s">
        <v>239</v>
      </c>
      <c r="C8" s="640"/>
      <c r="D8" s="640"/>
      <c r="E8" s="640"/>
      <c r="F8" s="640"/>
      <c r="G8" s="640"/>
      <c r="H8" s="640"/>
      <c r="I8" s="640"/>
      <c r="J8" s="640"/>
      <c r="K8" s="640"/>
      <c r="L8" s="640"/>
      <c r="M8" s="640"/>
      <c r="N8" s="640"/>
      <c r="O8" s="640"/>
      <c r="P8" s="640"/>
      <c r="Q8" s="641"/>
      <c r="R8" s="642">
        <v>4878</v>
      </c>
      <c r="S8" s="643"/>
      <c r="T8" s="643"/>
      <c r="U8" s="643"/>
      <c r="V8" s="643"/>
      <c r="W8" s="643"/>
      <c r="X8" s="643"/>
      <c r="Y8" s="644"/>
      <c r="Z8" s="675">
        <v>0</v>
      </c>
      <c r="AA8" s="675"/>
      <c r="AB8" s="675"/>
      <c r="AC8" s="675"/>
      <c r="AD8" s="676">
        <v>4878</v>
      </c>
      <c r="AE8" s="676"/>
      <c r="AF8" s="676"/>
      <c r="AG8" s="676"/>
      <c r="AH8" s="676"/>
      <c r="AI8" s="676"/>
      <c r="AJ8" s="676"/>
      <c r="AK8" s="676"/>
      <c r="AL8" s="645">
        <v>0.1</v>
      </c>
      <c r="AM8" s="646"/>
      <c r="AN8" s="646"/>
      <c r="AO8" s="677"/>
      <c r="AP8" s="639" t="s">
        <v>240</v>
      </c>
      <c r="AQ8" s="640"/>
      <c r="AR8" s="640"/>
      <c r="AS8" s="640"/>
      <c r="AT8" s="640"/>
      <c r="AU8" s="640"/>
      <c r="AV8" s="640"/>
      <c r="AW8" s="640"/>
      <c r="AX8" s="640"/>
      <c r="AY8" s="640"/>
      <c r="AZ8" s="640"/>
      <c r="BA8" s="640"/>
      <c r="BB8" s="640"/>
      <c r="BC8" s="640"/>
      <c r="BD8" s="640"/>
      <c r="BE8" s="640"/>
      <c r="BF8" s="641"/>
      <c r="BG8" s="642">
        <v>24692</v>
      </c>
      <c r="BH8" s="643"/>
      <c r="BI8" s="643"/>
      <c r="BJ8" s="643"/>
      <c r="BK8" s="643"/>
      <c r="BL8" s="643"/>
      <c r="BM8" s="643"/>
      <c r="BN8" s="644"/>
      <c r="BO8" s="675">
        <v>1.7</v>
      </c>
      <c r="BP8" s="675"/>
      <c r="BQ8" s="675"/>
      <c r="BR8" s="675"/>
      <c r="BS8" s="648" t="s">
        <v>234</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2566580</v>
      </c>
      <c r="CS8" s="643"/>
      <c r="CT8" s="643"/>
      <c r="CU8" s="643"/>
      <c r="CV8" s="643"/>
      <c r="CW8" s="643"/>
      <c r="CX8" s="643"/>
      <c r="CY8" s="644"/>
      <c r="CZ8" s="675">
        <v>21</v>
      </c>
      <c r="DA8" s="675"/>
      <c r="DB8" s="675"/>
      <c r="DC8" s="675"/>
      <c r="DD8" s="648">
        <v>90</v>
      </c>
      <c r="DE8" s="643"/>
      <c r="DF8" s="643"/>
      <c r="DG8" s="643"/>
      <c r="DH8" s="643"/>
      <c r="DI8" s="643"/>
      <c r="DJ8" s="643"/>
      <c r="DK8" s="643"/>
      <c r="DL8" s="643"/>
      <c r="DM8" s="643"/>
      <c r="DN8" s="643"/>
      <c r="DO8" s="643"/>
      <c r="DP8" s="644"/>
      <c r="DQ8" s="648">
        <v>1537750</v>
      </c>
      <c r="DR8" s="643"/>
      <c r="DS8" s="643"/>
      <c r="DT8" s="643"/>
      <c r="DU8" s="643"/>
      <c r="DV8" s="643"/>
      <c r="DW8" s="643"/>
      <c r="DX8" s="643"/>
      <c r="DY8" s="643"/>
      <c r="DZ8" s="643"/>
      <c r="EA8" s="643"/>
      <c r="EB8" s="643"/>
      <c r="EC8" s="689"/>
    </row>
    <row r="9" spans="2:143" ht="11.25" customHeight="1" x14ac:dyDescent="0.15">
      <c r="B9" s="639" t="s">
        <v>242</v>
      </c>
      <c r="C9" s="640"/>
      <c r="D9" s="640"/>
      <c r="E9" s="640"/>
      <c r="F9" s="640"/>
      <c r="G9" s="640"/>
      <c r="H9" s="640"/>
      <c r="I9" s="640"/>
      <c r="J9" s="640"/>
      <c r="K9" s="640"/>
      <c r="L9" s="640"/>
      <c r="M9" s="640"/>
      <c r="N9" s="640"/>
      <c r="O9" s="640"/>
      <c r="P9" s="640"/>
      <c r="Q9" s="641"/>
      <c r="R9" s="642">
        <v>6595</v>
      </c>
      <c r="S9" s="643"/>
      <c r="T9" s="643"/>
      <c r="U9" s="643"/>
      <c r="V9" s="643"/>
      <c r="W9" s="643"/>
      <c r="X9" s="643"/>
      <c r="Y9" s="644"/>
      <c r="Z9" s="675">
        <v>0.1</v>
      </c>
      <c r="AA9" s="675"/>
      <c r="AB9" s="675"/>
      <c r="AC9" s="675"/>
      <c r="AD9" s="676">
        <v>6595</v>
      </c>
      <c r="AE9" s="676"/>
      <c r="AF9" s="676"/>
      <c r="AG9" s="676"/>
      <c r="AH9" s="676"/>
      <c r="AI9" s="676"/>
      <c r="AJ9" s="676"/>
      <c r="AK9" s="676"/>
      <c r="AL9" s="645">
        <v>0.1</v>
      </c>
      <c r="AM9" s="646"/>
      <c r="AN9" s="646"/>
      <c r="AO9" s="677"/>
      <c r="AP9" s="639" t="s">
        <v>243</v>
      </c>
      <c r="AQ9" s="640"/>
      <c r="AR9" s="640"/>
      <c r="AS9" s="640"/>
      <c r="AT9" s="640"/>
      <c r="AU9" s="640"/>
      <c r="AV9" s="640"/>
      <c r="AW9" s="640"/>
      <c r="AX9" s="640"/>
      <c r="AY9" s="640"/>
      <c r="AZ9" s="640"/>
      <c r="BA9" s="640"/>
      <c r="BB9" s="640"/>
      <c r="BC9" s="640"/>
      <c r="BD9" s="640"/>
      <c r="BE9" s="640"/>
      <c r="BF9" s="641"/>
      <c r="BG9" s="642">
        <v>477163</v>
      </c>
      <c r="BH9" s="643"/>
      <c r="BI9" s="643"/>
      <c r="BJ9" s="643"/>
      <c r="BK9" s="643"/>
      <c r="BL9" s="643"/>
      <c r="BM9" s="643"/>
      <c r="BN9" s="644"/>
      <c r="BO9" s="675">
        <v>32.799999999999997</v>
      </c>
      <c r="BP9" s="675"/>
      <c r="BQ9" s="675"/>
      <c r="BR9" s="675"/>
      <c r="BS9" s="648" t="s">
        <v>177</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877138</v>
      </c>
      <c r="CS9" s="643"/>
      <c r="CT9" s="643"/>
      <c r="CU9" s="643"/>
      <c r="CV9" s="643"/>
      <c r="CW9" s="643"/>
      <c r="CX9" s="643"/>
      <c r="CY9" s="644"/>
      <c r="CZ9" s="675">
        <v>7.2</v>
      </c>
      <c r="DA9" s="675"/>
      <c r="DB9" s="675"/>
      <c r="DC9" s="675"/>
      <c r="DD9" s="648">
        <v>117140</v>
      </c>
      <c r="DE9" s="643"/>
      <c r="DF9" s="643"/>
      <c r="DG9" s="643"/>
      <c r="DH9" s="643"/>
      <c r="DI9" s="643"/>
      <c r="DJ9" s="643"/>
      <c r="DK9" s="643"/>
      <c r="DL9" s="643"/>
      <c r="DM9" s="643"/>
      <c r="DN9" s="643"/>
      <c r="DO9" s="643"/>
      <c r="DP9" s="644"/>
      <c r="DQ9" s="648">
        <v>801038</v>
      </c>
      <c r="DR9" s="643"/>
      <c r="DS9" s="643"/>
      <c r="DT9" s="643"/>
      <c r="DU9" s="643"/>
      <c r="DV9" s="643"/>
      <c r="DW9" s="643"/>
      <c r="DX9" s="643"/>
      <c r="DY9" s="643"/>
      <c r="DZ9" s="643"/>
      <c r="EA9" s="643"/>
      <c r="EB9" s="643"/>
      <c r="EC9" s="689"/>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234</v>
      </c>
      <c r="S10" s="643"/>
      <c r="T10" s="643"/>
      <c r="U10" s="643"/>
      <c r="V10" s="643"/>
      <c r="W10" s="643"/>
      <c r="X10" s="643"/>
      <c r="Y10" s="644"/>
      <c r="Z10" s="675" t="s">
        <v>177</v>
      </c>
      <c r="AA10" s="675"/>
      <c r="AB10" s="675"/>
      <c r="AC10" s="675"/>
      <c r="AD10" s="676" t="s">
        <v>130</v>
      </c>
      <c r="AE10" s="676"/>
      <c r="AF10" s="676"/>
      <c r="AG10" s="676"/>
      <c r="AH10" s="676"/>
      <c r="AI10" s="676"/>
      <c r="AJ10" s="676"/>
      <c r="AK10" s="676"/>
      <c r="AL10" s="645" t="s">
        <v>130</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34149</v>
      </c>
      <c r="BH10" s="643"/>
      <c r="BI10" s="643"/>
      <c r="BJ10" s="643"/>
      <c r="BK10" s="643"/>
      <c r="BL10" s="643"/>
      <c r="BM10" s="643"/>
      <c r="BN10" s="644"/>
      <c r="BO10" s="675">
        <v>2.2999999999999998</v>
      </c>
      <c r="BP10" s="675"/>
      <c r="BQ10" s="675"/>
      <c r="BR10" s="675"/>
      <c r="BS10" s="648" t="s">
        <v>234</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t="s">
        <v>234</v>
      </c>
      <c r="CS10" s="643"/>
      <c r="CT10" s="643"/>
      <c r="CU10" s="643"/>
      <c r="CV10" s="643"/>
      <c r="CW10" s="643"/>
      <c r="CX10" s="643"/>
      <c r="CY10" s="644"/>
      <c r="CZ10" s="675" t="s">
        <v>234</v>
      </c>
      <c r="DA10" s="675"/>
      <c r="DB10" s="675"/>
      <c r="DC10" s="675"/>
      <c r="DD10" s="648" t="s">
        <v>130</v>
      </c>
      <c r="DE10" s="643"/>
      <c r="DF10" s="643"/>
      <c r="DG10" s="643"/>
      <c r="DH10" s="643"/>
      <c r="DI10" s="643"/>
      <c r="DJ10" s="643"/>
      <c r="DK10" s="643"/>
      <c r="DL10" s="643"/>
      <c r="DM10" s="643"/>
      <c r="DN10" s="643"/>
      <c r="DO10" s="643"/>
      <c r="DP10" s="644"/>
      <c r="DQ10" s="648" t="s">
        <v>234</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343589</v>
      </c>
      <c r="S11" s="643"/>
      <c r="T11" s="643"/>
      <c r="U11" s="643"/>
      <c r="V11" s="643"/>
      <c r="W11" s="643"/>
      <c r="X11" s="643"/>
      <c r="Y11" s="644"/>
      <c r="Z11" s="645">
        <v>2.7</v>
      </c>
      <c r="AA11" s="646"/>
      <c r="AB11" s="646"/>
      <c r="AC11" s="647"/>
      <c r="AD11" s="648">
        <v>343589</v>
      </c>
      <c r="AE11" s="643"/>
      <c r="AF11" s="643"/>
      <c r="AG11" s="643"/>
      <c r="AH11" s="643"/>
      <c r="AI11" s="643"/>
      <c r="AJ11" s="643"/>
      <c r="AK11" s="644"/>
      <c r="AL11" s="645">
        <v>5.4</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29337</v>
      </c>
      <c r="BH11" s="643"/>
      <c r="BI11" s="643"/>
      <c r="BJ11" s="643"/>
      <c r="BK11" s="643"/>
      <c r="BL11" s="643"/>
      <c r="BM11" s="643"/>
      <c r="BN11" s="644"/>
      <c r="BO11" s="675">
        <v>2</v>
      </c>
      <c r="BP11" s="675"/>
      <c r="BQ11" s="675"/>
      <c r="BR11" s="675"/>
      <c r="BS11" s="648" t="s">
        <v>177</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808023</v>
      </c>
      <c r="CS11" s="643"/>
      <c r="CT11" s="643"/>
      <c r="CU11" s="643"/>
      <c r="CV11" s="643"/>
      <c r="CW11" s="643"/>
      <c r="CX11" s="643"/>
      <c r="CY11" s="644"/>
      <c r="CZ11" s="675">
        <v>6.6</v>
      </c>
      <c r="DA11" s="675"/>
      <c r="DB11" s="675"/>
      <c r="DC11" s="675"/>
      <c r="DD11" s="648">
        <v>403591</v>
      </c>
      <c r="DE11" s="643"/>
      <c r="DF11" s="643"/>
      <c r="DG11" s="643"/>
      <c r="DH11" s="643"/>
      <c r="DI11" s="643"/>
      <c r="DJ11" s="643"/>
      <c r="DK11" s="643"/>
      <c r="DL11" s="643"/>
      <c r="DM11" s="643"/>
      <c r="DN11" s="643"/>
      <c r="DO11" s="643"/>
      <c r="DP11" s="644"/>
      <c r="DQ11" s="648">
        <v>333367</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v>22018</v>
      </c>
      <c r="S12" s="643"/>
      <c r="T12" s="643"/>
      <c r="U12" s="643"/>
      <c r="V12" s="643"/>
      <c r="W12" s="643"/>
      <c r="X12" s="643"/>
      <c r="Y12" s="644"/>
      <c r="Z12" s="675">
        <v>0.2</v>
      </c>
      <c r="AA12" s="675"/>
      <c r="AB12" s="675"/>
      <c r="AC12" s="675"/>
      <c r="AD12" s="676">
        <v>22018</v>
      </c>
      <c r="AE12" s="676"/>
      <c r="AF12" s="676"/>
      <c r="AG12" s="676"/>
      <c r="AH12" s="676"/>
      <c r="AI12" s="676"/>
      <c r="AJ12" s="676"/>
      <c r="AK12" s="676"/>
      <c r="AL12" s="645">
        <v>0.3</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738520</v>
      </c>
      <c r="BH12" s="643"/>
      <c r="BI12" s="643"/>
      <c r="BJ12" s="643"/>
      <c r="BK12" s="643"/>
      <c r="BL12" s="643"/>
      <c r="BM12" s="643"/>
      <c r="BN12" s="644"/>
      <c r="BO12" s="675">
        <v>50.7</v>
      </c>
      <c r="BP12" s="675"/>
      <c r="BQ12" s="675"/>
      <c r="BR12" s="675"/>
      <c r="BS12" s="648" t="s">
        <v>177</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356295</v>
      </c>
      <c r="CS12" s="643"/>
      <c r="CT12" s="643"/>
      <c r="CU12" s="643"/>
      <c r="CV12" s="643"/>
      <c r="CW12" s="643"/>
      <c r="CX12" s="643"/>
      <c r="CY12" s="644"/>
      <c r="CZ12" s="675">
        <v>2.9</v>
      </c>
      <c r="DA12" s="675"/>
      <c r="DB12" s="675"/>
      <c r="DC12" s="675"/>
      <c r="DD12" s="648">
        <v>37261</v>
      </c>
      <c r="DE12" s="643"/>
      <c r="DF12" s="643"/>
      <c r="DG12" s="643"/>
      <c r="DH12" s="643"/>
      <c r="DI12" s="643"/>
      <c r="DJ12" s="643"/>
      <c r="DK12" s="643"/>
      <c r="DL12" s="643"/>
      <c r="DM12" s="643"/>
      <c r="DN12" s="643"/>
      <c r="DO12" s="643"/>
      <c r="DP12" s="644"/>
      <c r="DQ12" s="648">
        <v>152426</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234</v>
      </c>
      <c r="S13" s="643"/>
      <c r="T13" s="643"/>
      <c r="U13" s="643"/>
      <c r="V13" s="643"/>
      <c r="W13" s="643"/>
      <c r="X13" s="643"/>
      <c r="Y13" s="644"/>
      <c r="Z13" s="675" t="s">
        <v>234</v>
      </c>
      <c r="AA13" s="675"/>
      <c r="AB13" s="675"/>
      <c r="AC13" s="675"/>
      <c r="AD13" s="676" t="s">
        <v>130</v>
      </c>
      <c r="AE13" s="676"/>
      <c r="AF13" s="676"/>
      <c r="AG13" s="676"/>
      <c r="AH13" s="676"/>
      <c r="AI13" s="676"/>
      <c r="AJ13" s="676"/>
      <c r="AK13" s="676"/>
      <c r="AL13" s="645" t="s">
        <v>130</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733123</v>
      </c>
      <c r="BH13" s="643"/>
      <c r="BI13" s="643"/>
      <c r="BJ13" s="643"/>
      <c r="BK13" s="643"/>
      <c r="BL13" s="643"/>
      <c r="BM13" s="643"/>
      <c r="BN13" s="644"/>
      <c r="BO13" s="675">
        <v>50.3</v>
      </c>
      <c r="BP13" s="675"/>
      <c r="BQ13" s="675"/>
      <c r="BR13" s="675"/>
      <c r="BS13" s="648" t="s">
        <v>177</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1152952</v>
      </c>
      <c r="CS13" s="643"/>
      <c r="CT13" s="643"/>
      <c r="CU13" s="643"/>
      <c r="CV13" s="643"/>
      <c r="CW13" s="643"/>
      <c r="CX13" s="643"/>
      <c r="CY13" s="644"/>
      <c r="CZ13" s="675">
        <v>9.4</v>
      </c>
      <c r="DA13" s="675"/>
      <c r="DB13" s="675"/>
      <c r="DC13" s="675"/>
      <c r="DD13" s="648">
        <v>785872</v>
      </c>
      <c r="DE13" s="643"/>
      <c r="DF13" s="643"/>
      <c r="DG13" s="643"/>
      <c r="DH13" s="643"/>
      <c r="DI13" s="643"/>
      <c r="DJ13" s="643"/>
      <c r="DK13" s="643"/>
      <c r="DL13" s="643"/>
      <c r="DM13" s="643"/>
      <c r="DN13" s="643"/>
      <c r="DO13" s="643"/>
      <c r="DP13" s="644"/>
      <c r="DQ13" s="648">
        <v>550730</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130</v>
      </c>
      <c r="S14" s="643"/>
      <c r="T14" s="643"/>
      <c r="U14" s="643"/>
      <c r="V14" s="643"/>
      <c r="W14" s="643"/>
      <c r="X14" s="643"/>
      <c r="Y14" s="644"/>
      <c r="Z14" s="675" t="s">
        <v>177</v>
      </c>
      <c r="AA14" s="675"/>
      <c r="AB14" s="675"/>
      <c r="AC14" s="675"/>
      <c r="AD14" s="676" t="s">
        <v>234</v>
      </c>
      <c r="AE14" s="676"/>
      <c r="AF14" s="676"/>
      <c r="AG14" s="676"/>
      <c r="AH14" s="676"/>
      <c r="AI14" s="676"/>
      <c r="AJ14" s="676"/>
      <c r="AK14" s="676"/>
      <c r="AL14" s="645" t="s">
        <v>130</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71438</v>
      </c>
      <c r="BH14" s="643"/>
      <c r="BI14" s="643"/>
      <c r="BJ14" s="643"/>
      <c r="BK14" s="643"/>
      <c r="BL14" s="643"/>
      <c r="BM14" s="643"/>
      <c r="BN14" s="644"/>
      <c r="BO14" s="675">
        <v>4.9000000000000004</v>
      </c>
      <c r="BP14" s="675"/>
      <c r="BQ14" s="675"/>
      <c r="BR14" s="675"/>
      <c r="BS14" s="648" t="s">
        <v>177</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620238</v>
      </c>
      <c r="CS14" s="643"/>
      <c r="CT14" s="643"/>
      <c r="CU14" s="643"/>
      <c r="CV14" s="643"/>
      <c r="CW14" s="643"/>
      <c r="CX14" s="643"/>
      <c r="CY14" s="644"/>
      <c r="CZ14" s="675">
        <v>5.0999999999999996</v>
      </c>
      <c r="DA14" s="675"/>
      <c r="DB14" s="675"/>
      <c r="DC14" s="675"/>
      <c r="DD14" s="648">
        <v>202336</v>
      </c>
      <c r="DE14" s="643"/>
      <c r="DF14" s="643"/>
      <c r="DG14" s="643"/>
      <c r="DH14" s="643"/>
      <c r="DI14" s="643"/>
      <c r="DJ14" s="643"/>
      <c r="DK14" s="643"/>
      <c r="DL14" s="643"/>
      <c r="DM14" s="643"/>
      <c r="DN14" s="643"/>
      <c r="DO14" s="643"/>
      <c r="DP14" s="644"/>
      <c r="DQ14" s="648">
        <v>451204</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177</v>
      </c>
      <c r="S15" s="643"/>
      <c r="T15" s="643"/>
      <c r="U15" s="643"/>
      <c r="V15" s="643"/>
      <c r="W15" s="643"/>
      <c r="X15" s="643"/>
      <c r="Y15" s="644"/>
      <c r="Z15" s="675" t="s">
        <v>130</v>
      </c>
      <c r="AA15" s="675"/>
      <c r="AB15" s="675"/>
      <c r="AC15" s="675"/>
      <c r="AD15" s="676" t="s">
        <v>177</v>
      </c>
      <c r="AE15" s="676"/>
      <c r="AF15" s="676"/>
      <c r="AG15" s="676"/>
      <c r="AH15" s="676"/>
      <c r="AI15" s="676"/>
      <c r="AJ15" s="676"/>
      <c r="AK15" s="676"/>
      <c r="AL15" s="645" t="s">
        <v>234</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81019</v>
      </c>
      <c r="BH15" s="643"/>
      <c r="BI15" s="643"/>
      <c r="BJ15" s="643"/>
      <c r="BK15" s="643"/>
      <c r="BL15" s="643"/>
      <c r="BM15" s="643"/>
      <c r="BN15" s="644"/>
      <c r="BO15" s="675">
        <v>5.6</v>
      </c>
      <c r="BP15" s="675"/>
      <c r="BQ15" s="675"/>
      <c r="BR15" s="675"/>
      <c r="BS15" s="648" t="s">
        <v>234</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1331560</v>
      </c>
      <c r="CS15" s="643"/>
      <c r="CT15" s="643"/>
      <c r="CU15" s="643"/>
      <c r="CV15" s="643"/>
      <c r="CW15" s="643"/>
      <c r="CX15" s="643"/>
      <c r="CY15" s="644"/>
      <c r="CZ15" s="675">
        <v>10.9</v>
      </c>
      <c r="DA15" s="675"/>
      <c r="DB15" s="675"/>
      <c r="DC15" s="675"/>
      <c r="DD15" s="648">
        <v>340569</v>
      </c>
      <c r="DE15" s="643"/>
      <c r="DF15" s="643"/>
      <c r="DG15" s="643"/>
      <c r="DH15" s="643"/>
      <c r="DI15" s="643"/>
      <c r="DJ15" s="643"/>
      <c r="DK15" s="643"/>
      <c r="DL15" s="643"/>
      <c r="DM15" s="643"/>
      <c r="DN15" s="643"/>
      <c r="DO15" s="643"/>
      <c r="DP15" s="644"/>
      <c r="DQ15" s="648">
        <v>961014</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8775</v>
      </c>
      <c r="S16" s="643"/>
      <c r="T16" s="643"/>
      <c r="U16" s="643"/>
      <c r="V16" s="643"/>
      <c r="W16" s="643"/>
      <c r="X16" s="643"/>
      <c r="Y16" s="644"/>
      <c r="Z16" s="675">
        <v>0.1</v>
      </c>
      <c r="AA16" s="675"/>
      <c r="AB16" s="675"/>
      <c r="AC16" s="675"/>
      <c r="AD16" s="676">
        <v>8775</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234</v>
      </c>
      <c r="BH16" s="643"/>
      <c r="BI16" s="643"/>
      <c r="BJ16" s="643"/>
      <c r="BK16" s="643"/>
      <c r="BL16" s="643"/>
      <c r="BM16" s="643"/>
      <c r="BN16" s="644"/>
      <c r="BO16" s="675" t="s">
        <v>177</v>
      </c>
      <c r="BP16" s="675"/>
      <c r="BQ16" s="675"/>
      <c r="BR16" s="675"/>
      <c r="BS16" s="648" t="s">
        <v>177</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397281</v>
      </c>
      <c r="CS16" s="643"/>
      <c r="CT16" s="643"/>
      <c r="CU16" s="643"/>
      <c r="CV16" s="643"/>
      <c r="CW16" s="643"/>
      <c r="CX16" s="643"/>
      <c r="CY16" s="644"/>
      <c r="CZ16" s="675">
        <v>3.2</v>
      </c>
      <c r="DA16" s="675"/>
      <c r="DB16" s="675"/>
      <c r="DC16" s="675"/>
      <c r="DD16" s="648" t="s">
        <v>234</v>
      </c>
      <c r="DE16" s="643"/>
      <c r="DF16" s="643"/>
      <c r="DG16" s="643"/>
      <c r="DH16" s="643"/>
      <c r="DI16" s="643"/>
      <c r="DJ16" s="643"/>
      <c r="DK16" s="643"/>
      <c r="DL16" s="643"/>
      <c r="DM16" s="643"/>
      <c r="DN16" s="643"/>
      <c r="DO16" s="643"/>
      <c r="DP16" s="644"/>
      <c r="DQ16" s="648">
        <v>111721</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6328</v>
      </c>
      <c r="S17" s="643"/>
      <c r="T17" s="643"/>
      <c r="U17" s="643"/>
      <c r="V17" s="643"/>
      <c r="W17" s="643"/>
      <c r="X17" s="643"/>
      <c r="Y17" s="644"/>
      <c r="Z17" s="675">
        <v>0</v>
      </c>
      <c r="AA17" s="675"/>
      <c r="AB17" s="675"/>
      <c r="AC17" s="675"/>
      <c r="AD17" s="676">
        <v>6328</v>
      </c>
      <c r="AE17" s="676"/>
      <c r="AF17" s="676"/>
      <c r="AG17" s="676"/>
      <c r="AH17" s="676"/>
      <c r="AI17" s="676"/>
      <c r="AJ17" s="676"/>
      <c r="AK17" s="676"/>
      <c r="AL17" s="645">
        <v>0.1</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130</v>
      </c>
      <c r="BH17" s="643"/>
      <c r="BI17" s="643"/>
      <c r="BJ17" s="643"/>
      <c r="BK17" s="643"/>
      <c r="BL17" s="643"/>
      <c r="BM17" s="643"/>
      <c r="BN17" s="644"/>
      <c r="BO17" s="675" t="s">
        <v>234</v>
      </c>
      <c r="BP17" s="675"/>
      <c r="BQ17" s="675"/>
      <c r="BR17" s="675"/>
      <c r="BS17" s="648" t="s">
        <v>130</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990343</v>
      </c>
      <c r="CS17" s="643"/>
      <c r="CT17" s="643"/>
      <c r="CU17" s="643"/>
      <c r="CV17" s="643"/>
      <c r="CW17" s="643"/>
      <c r="CX17" s="643"/>
      <c r="CY17" s="644"/>
      <c r="CZ17" s="675">
        <v>8.1</v>
      </c>
      <c r="DA17" s="675"/>
      <c r="DB17" s="675"/>
      <c r="DC17" s="675"/>
      <c r="DD17" s="648" t="s">
        <v>177</v>
      </c>
      <c r="DE17" s="643"/>
      <c r="DF17" s="643"/>
      <c r="DG17" s="643"/>
      <c r="DH17" s="643"/>
      <c r="DI17" s="643"/>
      <c r="DJ17" s="643"/>
      <c r="DK17" s="643"/>
      <c r="DL17" s="643"/>
      <c r="DM17" s="643"/>
      <c r="DN17" s="643"/>
      <c r="DO17" s="643"/>
      <c r="DP17" s="644"/>
      <c r="DQ17" s="648">
        <v>952611</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12501</v>
      </c>
      <c r="S18" s="643"/>
      <c r="T18" s="643"/>
      <c r="U18" s="643"/>
      <c r="V18" s="643"/>
      <c r="W18" s="643"/>
      <c r="X18" s="643"/>
      <c r="Y18" s="644"/>
      <c r="Z18" s="675">
        <v>0.1</v>
      </c>
      <c r="AA18" s="675"/>
      <c r="AB18" s="675"/>
      <c r="AC18" s="675"/>
      <c r="AD18" s="676">
        <v>12501</v>
      </c>
      <c r="AE18" s="676"/>
      <c r="AF18" s="676"/>
      <c r="AG18" s="676"/>
      <c r="AH18" s="676"/>
      <c r="AI18" s="676"/>
      <c r="AJ18" s="676"/>
      <c r="AK18" s="676"/>
      <c r="AL18" s="645">
        <v>0.2</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130</v>
      </c>
      <c r="BH18" s="643"/>
      <c r="BI18" s="643"/>
      <c r="BJ18" s="643"/>
      <c r="BK18" s="643"/>
      <c r="BL18" s="643"/>
      <c r="BM18" s="643"/>
      <c r="BN18" s="644"/>
      <c r="BO18" s="675" t="s">
        <v>177</v>
      </c>
      <c r="BP18" s="675"/>
      <c r="BQ18" s="675"/>
      <c r="BR18" s="675"/>
      <c r="BS18" s="648" t="s">
        <v>234</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234</v>
      </c>
      <c r="CS18" s="643"/>
      <c r="CT18" s="643"/>
      <c r="CU18" s="643"/>
      <c r="CV18" s="643"/>
      <c r="CW18" s="643"/>
      <c r="CX18" s="643"/>
      <c r="CY18" s="644"/>
      <c r="CZ18" s="675" t="s">
        <v>130</v>
      </c>
      <c r="DA18" s="675"/>
      <c r="DB18" s="675"/>
      <c r="DC18" s="675"/>
      <c r="DD18" s="648" t="s">
        <v>130</v>
      </c>
      <c r="DE18" s="643"/>
      <c r="DF18" s="643"/>
      <c r="DG18" s="643"/>
      <c r="DH18" s="643"/>
      <c r="DI18" s="643"/>
      <c r="DJ18" s="643"/>
      <c r="DK18" s="643"/>
      <c r="DL18" s="643"/>
      <c r="DM18" s="643"/>
      <c r="DN18" s="643"/>
      <c r="DO18" s="643"/>
      <c r="DP18" s="644"/>
      <c r="DQ18" s="648" t="s">
        <v>234</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7576</v>
      </c>
      <c r="S19" s="643"/>
      <c r="T19" s="643"/>
      <c r="U19" s="643"/>
      <c r="V19" s="643"/>
      <c r="W19" s="643"/>
      <c r="X19" s="643"/>
      <c r="Y19" s="644"/>
      <c r="Z19" s="675">
        <v>0.1</v>
      </c>
      <c r="AA19" s="675"/>
      <c r="AB19" s="675"/>
      <c r="AC19" s="675"/>
      <c r="AD19" s="676">
        <v>7576</v>
      </c>
      <c r="AE19" s="676"/>
      <c r="AF19" s="676"/>
      <c r="AG19" s="676"/>
      <c r="AH19" s="676"/>
      <c r="AI19" s="676"/>
      <c r="AJ19" s="676"/>
      <c r="AK19" s="676"/>
      <c r="AL19" s="645">
        <v>0.1</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t="s">
        <v>130</v>
      </c>
      <c r="BH19" s="643"/>
      <c r="BI19" s="643"/>
      <c r="BJ19" s="643"/>
      <c r="BK19" s="643"/>
      <c r="BL19" s="643"/>
      <c r="BM19" s="643"/>
      <c r="BN19" s="644"/>
      <c r="BO19" s="675" t="s">
        <v>234</v>
      </c>
      <c r="BP19" s="675"/>
      <c r="BQ19" s="675"/>
      <c r="BR19" s="675"/>
      <c r="BS19" s="648" t="s">
        <v>234</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177</v>
      </c>
      <c r="CS19" s="643"/>
      <c r="CT19" s="643"/>
      <c r="CU19" s="643"/>
      <c r="CV19" s="643"/>
      <c r="CW19" s="643"/>
      <c r="CX19" s="643"/>
      <c r="CY19" s="644"/>
      <c r="CZ19" s="675" t="s">
        <v>177</v>
      </c>
      <c r="DA19" s="675"/>
      <c r="DB19" s="675"/>
      <c r="DC19" s="675"/>
      <c r="DD19" s="648" t="s">
        <v>177</v>
      </c>
      <c r="DE19" s="643"/>
      <c r="DF19" s="643"/>
      <c r="DG19" s="643"/>
      <c r="DH19" s="643"/>
      <c r="DI19" s="643"/>
      <c r="DJ19" s="643"/>
      <c r="DK19" s="643"/>
      <c r="DL19" s="643"/>
      <c r="DM19" s="643"/>
      <c r="DN19" s="643"/>
      <c r="DO19" s="643"/>
      <c r="DP19" s="644"/>
      <c r="DQ19" s="648" t="s">
        <v>130</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4312</v>
      </c>
      <c r="S20" s="643"/>
      <c r="T20" s="643"/>
      <c r="U20" s="643"/>
      <c r="V20" s="643"/>
      <c r="W20" s="643"/>
      <c r="X20" s="643"/>
      <c r="Y20" s="644"/>
      <c r="Z20" s="675">
        <v>0</v>
      </c>
      <c r="AA20" s="675"/>
      <c r="AB20" s="675"/>
      <c r="AC20" s="675"/>
      <c r="AD20" s="676">
        <v>4312</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t="s">
        <v>177</v>
      </c>
      <c r="BH20" s="643"/>
      <c r="BI20" s="643"/>
      <c r="BJ20" s="643"/>
      <c r="BK20" s="643"/>
      <c r="BL20" s="643"/>
      <c r="BM20" s="643"/>
      <c r="BN20" s="644"/>
      <c r="BO20" s="675" t="s">
        <v>130</v>
      </c>
      <c r="BP20" s="675"/>
      <c r="BQ20" s="675"/>
      <c r="BR20" s="675"/>
      <c r="BS20" s="648" t="s">
        <v>130</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12233091</v>
      </c>
      <c r="CS20" s="643"/>
      <c r="CT20" s="643"/>
      <c r="CU20" s="643"/>
      <c r="CV20" s="643"/>
      <c r="CW20" s="643"/>
      <c r="CX20" s="643"/>
      <c r="CY20" s="644"/>
      <c r="CZ20" s="675">
        <v>100</v>
      </c>
      <c r="DA20" s="675"/>
      <c r="DB20" s="675"/>
      <c r="DC20" s="675"/>
      <c r="DD20" s="648">
        <v>1925565</v>
      </c>
      <c r="DE20" s="643"/>
      <c r="DF20" s="643"/>
      <c r="DG20" s="643"/>
      <c r="DH20" s="643"/>
      <c r="DI20" s="643"/>
      <c r="DJ20" s="643"/>
      <c r="DK20" s="643"/>
      <c r="DL20" s="643"/>
      <c r="DM20" s="643"/>
      <c r="DN20" s="643"/>
      <c r="DO20" s="643"/>
      <c r="DP20" s="644"/>
      <c r="DQ20" s="648">
        <v>7149808</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613</v>
      </c>
      <c r="S21" s="643"/>
      <c r="T21" s="643"/>
      <c r="U21" s="643"/>
      <c r="V21" s="643"/>
      <c r="W21" s="643"/>
      <c r="X21" s="643"/>
      <c r="Y21" s="644"/>
      <c r="Z21" s="675">
        <v>0</v>
      </c>
      <c r="AA21" s="675"/>
      <c r="AB21" s="675"/>
      <c r="AC21" s="675"/>
      <c r="AD21" s="676">
        <v>613</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t="s">
        <v>234</v>
      </c>
      <c r="BH21" s="643"/>
      <c r="BI21" s="643"/>
      <c r="BJ21" s="643"/>
      <c r="BK21" s="643"/>
      <c r="BL21" s="643"/>
      <c r="BM21" s="643"/>
      <c r="BN21" s="644"/>
      <c r="BO21" s="675" t="s">
        <v>177</v>
      </c>
      <c r="BP21" s="675"/>
      <c r="BQ21" s="675"/>
      <c r="BR21" s="675"/>
      <c r="BS21" s="648" t="s">
        <v>130</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4839316</v>
      </c>
      <c r="S22" s="643"/>
      <c r="T22" s="643"/>
      <c r="U22" s="643"/>
      <c r="V22" s="643"/>
      <c r="W22" s="643"/>
      <c r="X22" s="643"/>
      <c r="Y22" s="644"/>
      <c r="Z22" s="675">
        <v>38.1</v>
      </c>
      <c r="AA22" s="675"/>
      <c r="AB22" s="675"/>
      <c r="AC22" s="675"/>
      <c r="AD22" s="676">
        <v>4348500</v>
      </c>
      <c r="AE22" s="676"/>
      <c r="AF22" s="676"/>
      <c r="AG22" s="676"/>
      <c r="AH22" s="676"/>
      <c r="AI22" s="676"/>
      <c r="AJ22" s="676"/>
      <c r="AK22" s="676"/>
      <c r="AL22" s="645">
        <v>68.099999999999994</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130</v>
      </c>
      <c r="BH22" s="643"/>
      <c r="BI22" s="643"/>
      <c r="BJ22" s="643"/>
      <c r="BK22" s="643"/>
      <c r="BL22" s="643"/>
      <c r="BM22" s="643"/>
      <c r="BN22" s="644"/>
      <c r="BO22" s="675" t="s">
        <v>130</v>
      </c>
      <c r="BP22" s="675"/>
      <c r="BQ22" s="675"/>
      <c r="BR22" s="675"/>
      <c r="BS22" s="648" t="s">
        <v>130</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4348500</v>
      </c>
      <c r="S23" s="643"/>
      <c r="T23" s="643"/>
      <c r="U23" s="643"/>
      <c r="V23" s="643"/>
      <c r="W23" s="643"/>
      <c r="X23" s="643"/>
      <c r="Y23" s="644"/>
      <c r="Z23" s="675">
        <v>34.200000000000003</v>
      </c>
      <c r="AA23" s="675"/>
      <c r="AB23" s="675"/>
      <c r="AC23" s="675"/>
      <c r="AD23" s="676">
        <v>4348500</v>
      </c>
      <c r="AE23" s="676"/>
      <c r="AF23" s="676"/>
      <c r="AG23" s="676"/>
      <c r="AH23" s="676"/>
      <c r="AI23" s="676"/>
      <c r="AJ23" s="676"/>
      <c r="AK23" s="676"/>
      <c r="AL23" s="645">
        <v>68.099999999999994</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t="s">
        <v>234</v>
      </c>
      <c r="BH23" s="643"/>
      <c r="BI23" s="643"/>
      <c r="BJ23" s="643"/>
      <c r="BK23" s="643"/>
      <c r="BL23" s="643"/>
      <c r="BM23" s="643"/>
      <c r="BN23" s="644"/>
      <c r="BO23" s="675" t="s">
        <v>177</v>
      </c>
      <c r="BP23" s="675"/>
      <c r="BQ23" s="675"/>
      <c r="BR23" s="675"/>
      <c r="BS23" s="648" t="s">
        <v>234</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490816</v>
      </c>
      <c r="S24" s="643"/>
      <c r="T24" s="643"/>
      <c r="U24" s="643"/>
      <c r="V24" s="643"/>
      <c r="W24" s="643"/>
      <c r="X24" s="643"/>
      <c r="Y24" s="644"/>
      <c r="Z24" s="675">
        <v>3.9</v>
      </c>
      <c r="AA24" s="675"/>
      <c r="AB24" s="675"/>
      <c r="AC24" s="675"/>
      <c r="AD24" s="676" t="s">
        <v>234</v>
      </c>
      <c r="AE24" s="676"/>
      <c r="AF24" s="676"/>
      <c r="AG24" s="676"/>
      <c r="AH24" s="676"/>
      <c r="AI24" s="676"/>
      <c r="AJ24" s="676"/>
      <c r="AK24" s="676"/>
      <c r="AL24" s="645" t="s">
        <v>177</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177</v>
      </c>
      <c r="BH24" s="643"/>
      <c r="BI24" s="643"/>
      <c r="BJ24" s="643"/>
      <c r="BK24" s="643"/>
      <c r="BL24" s="643"/>
      <c r="BM24" s="643"/>
      <c r="BN24" s="644"/>
      <c r="BO24" s="675" t="s">
        <v>177</v>
      </c>
      <c r="BP24" s="675"/>
      <c r="BQ24" s="675"/>
      <c r="BR24" s="675"/>
      <c r="BS24" s="648" t="s">
        <v>177</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3764197</v>
      </c>
      <c r="CS24" s="698"/>
      <c r="CT24" s="698"/>
      <c r="CU24" s="698"/>
      <c r="CV24" s="698"/>
      <c r="CW24" s="698"/>
      <c r="CX24" s="698"/>
      <c r="CY24" s="741"/>
      <c r="CZ24" s="742">
        <v>30.8</v>
      </c>
      <c r="DA24" s="713"/>
      <c r="DB24" s="713"/>
      <c r="DC24" s="745"/>
      <c r="DD24" s="740">
        <v>3120904</v>
      </c>
      <c r="DE24" s="698"/>
      <c r="DF24" s="698"/>
      <c r="DG24" s="698"/>
      <c r="DH24" s="698"/>
      <c r="DI24" s="698"/>
      <c r="DJ24" s="698"/>
      <c r="DK24" s="741"/>
      <c r="DL24" s="740">
        <v>3011711</v>
      </c>
      <c r="DM24" s="698"/>
      <c r="DN24" s="698"/>
      <c r="DO24" s="698"/>
      <c r="DP24" s="698"/>
      <c r="DQ24" s="698"/>
      <c r="DR24" s="698"/>
      <c r="DS24" s="698"/>
      <c r="DT24" s="698"/>
      <c r="DU24" s="698"/>
      <c r="DV24" s="741"/>
      <c r="DW24" s="742">
        <v>45.6</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t="s">
        <v>234</v>
      </c>
      <c r="S25" s="643"/>
      <c r="T25" s="643"/>
      <c r="U25" s="643"/>
      <c r="V25" s="643"/>
      <c r="W25" s="643"/>
      <c r="X25" s="643"/>
      <c r="Y25" s="644"/>
      <c r="Z25" s="675" t="s">
        <v>234</v>
      </c>
      <c r="AA25" s="675"/>
      <c r="AB25" s="675"/>
      <c r="AC25" s="675"/>
      <c r="AD25" s="676" t="s">
        <v>234</v>
      </c>
      <c r="AE25" s="676"/>
      <c r="AF25" s="676"/>
      <c r="AG25" s="676"/>
      <c r="AH25" s="676"/>
      <c r="AI25" s="676"/>
      <c r="AJ25" s="676"/>
      <c r="AK25" s="676"/>
      <c r="AL25" s="645" t="s">
        <v>177</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177</v>
      </c>
      <c r="BH25" s="643"/>
      <c r="BI25" s="643"/>
      <c r="BJ25" s="643"/>
      <c r="BK25" s="643"/>
      <c r="BL25" s="643"/>
      <c r="BM25" s="643"/>
      <c r="BN25" s="644"/>
      <c r="BO25" s="675" t="s">
        <v>234</v>
      </c>
      <c r="BP25" s="675"/>
      <c r="BQ25" s="675"/>
      <c r="BR25" s="675"/>
      <c r="BS25" s="648" t="s">
        <v>130</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1920861</v>
      </c>
      <c r="CS25" s="661"/>
      <c r="CT25" s="661"/>
      <c r="CU25" s="661"/>
      <c r="CV25" s="661"/>
      <c r="CW25" s="661"/>
      <c r="CX25" s="661"/>
      <c r="CY25" s="662"/>
      <c r="CZ25" s="645">
        <v>15.7</v>
      </c>
      <c r="DA25" s="663"/>
      <c r="DB25" s="663"/>
      <c r="DC25" s="664"/>
      <c r="DD25" s="648">
        <v>1849186</v>
      </c>
      <c r="DE25" s="661"/>
      <c r="DF25" s="661"/>
      <c r="DG25" s="661"/>
      <c r="DH25" s="661"/>
      <c r="DI25" s="661"/>
      <c r="DJ25" s="661"/>
      <c r="DK25" s="662"/>
      <c r="DL25" s="648">
        <v>1740109</v>
      </c>
      <c r="DM25" s="661"/>
      <c r="DN25" s="661"/>
      <c r="DO25" s="661"/>
      <c r="DP25" s="661"/>
      <c r="DQ25" s="661"/>
      <c r="DR25" s="661"/>
      <c r="DS25" s="661"/>
      <c r="DT25" s="661"/>
      <c r="DU25" s="661"/>
      <c r="DV25" s="662"/>
      <c r="DW25" s="645">
        <v>26.3</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6874768</v>
      </c>
      <c r="S26" s="643"/>
      <c r="T26" s="643"/>
      <c r="U26" s="643"/>
      <c r="V26" s="643"/>
      <c r="W26" s="643"/>
      <c r="X26" s="643"/>
      <c r="Y26" s="644"/>
      <c r="Z26" s="675">
        <v>54.1</v>
      </c>
      <c r="AA26" s="675"/>
      <c r="AB26" s="675"/>
      <c r="AC26" s="675"/>
      <c r="AD26" s="676">
        <v>6374297</v>
      </c>
      <c r="AE26" s="676"/>
      <c r="AF26" s="676"/>
      <c r="AG26" s="676"/>
      <c r="AH26" s="676"/>
      <c r="AI26" s="676"/>
      <c r="AJ26" s="676"/>
      <c r="AK26" s="676"/>
      <c r="AL26" s="645">
        <v>99.9</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177</v>
      </c>
      <c r="BH26" s="643"/>
      <c r="BI26" s="643"/>
      <c r="BJ26" s="643"/>
      <c r="BK26" s="643"/>
      <c r="BL26" s="643"/>
      <c r="BM26" s="643"/>
      <c r="BN26" s="644"/>
      <c r="BO26" s="675" t="s">
        <v>130</v>
      </c>
      <c r="BP26" s="675"/>
      <c r="BQ26" s="675"/>
      <c r="BR26" s="675"/>
      <c r="BS26" s="648" t="s">
        <v>130</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1207373</v>
      </c>
      <c r="CS26" s="643"/>
      <c r="CT26" s="643"/>
      <c r="CU26" s="643"/>
      <c r="CV26" s="643"/>
      <c r="CW26" s="643"/>
      <c r="CX26" s="643"/>
      <c r="CY26" s="644"/>
      <c r="CZ26" s="645">
        <v>9.9</v>
      </c>
      <c r="DA26" s="663"/>
      <c r="DB26" s="663"/>
      <c r="DC26" s="664"/>
      <c r="DD26" s="648">
        <v>1157303</v>
      </c>
      <c r="DE26" s="643"/>
      <c r="DF26" s="643"/>
      <c r="DG26" s="643"/>
      <c r="DH26" s="643"/>
      <c r="DI26" s="643"/>
      <c r="DJ26" s="643"/>
      <c r="DK26" s="644"/>
      <c r="DL26" s="648" t="s">
        <v>234</v>
      </c>
      <c r="DM26" s="643"/>
      <c r="DN26" s="643"/>
      <c r="DO26" s="643"/>
      <c r="DP26" s="643"/>
      <c r="DQ26" s="643"/>
      <c r="DR26" s="643"/>
      <c r="DS26" s="643"/>
      <c r="DT26" s="643"/>
      <c r="DU26" s="643"/>
      <c r="DV26" s="644"/>
      <c r="DW26" s="645" t="s">
        <v>234</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1993</v>
      </c>
      <c r="S27" s="643"/>
      <c r="T27" s="643"/>
      <c r="U27" s="643"/>
      <c r="V27" s="643"/>
      <c r="W27" s="643"/>
      <c r="X27" s="643"/>
      <c r="Y27" s="644"/>
      <c r="Z27" s="675">
        <v>0</v>
      </c>
      <c r="AA27" s="675"/>
      <c r="AB27" s="675"/>
      <c r="AC27" s="675"/>
      <c r="AD27" s="676">
        <v>1993</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1456318</v>
      </c>
      <c r="BH27" s="643"/>
      <c r="BI27" s="643"/>
      <c r="BJ27" s="643"/>
      <c r="BK27" s="643"/>
      <c r="BL27" s="643"/>
      <c r="BM27" s="643"/>
      <c r="BN27" s="644"/>
      <c r="BO27" s="675">
        <v>100</v>
      </c>
      <c r="BP27" s="675"/>
      <c r="BQ27" s="675"/>
      <c r="BR27" s="675"/>
      <c r="BS27" s="648" t="s">
        <v>177</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852993</v>
      </c>
      <c r="CS27" s="661"/>
      <c r="CT27" s="661"/>
      <c r="CU27" s="661"/>
      <c r="CV27" s="661"/>
      <c r="CW27" s="661"/>
      <c r="CX27" s="661"/>
      <c r="CY27" s="662"/>
      <c r="CZ27" s="645">
        <v>7</v>
      </c>
      <c r="DA27" s="663"/>
      <c r="DB27" s="663"/>
      <c r="DC27" s="664"/>
      <c r="DD27" s="648">
        <v>319107</v>
      </c>
      <c r="DE27" s="661"/>
      <c r="DF27" s="661"/>
      <c r="DG27" s="661"/>
      <c r="DH27" s="661"/>
      <c r="DI27" s="661"/>
      <c r="DJ27" s="661"/>
      <c r="DK27" s="662"/>
      <c r="DL27" s="648">
        <v>318991</v>
      </c>
      <c r="DM27" s="661"/>
      <c r="DN27" s="661"/>
      <c r="DO27" s="661"/>
      <c r="DP27" s="661"/>
      <c r="DQ27" s="661"/>
      <c r="DR27" s="661"/>
      <c r="DS27" s="661"/>
      <c r="DT27" s="661"/>
      <c r="DU27" s="661"/>
      <c r="DV27" s="662"/>
      <c r="DW27" s="645">
        <v>4.8</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40997</v>
      </c>
      <c r="S28" s="643"/>
      <c r="T28" s="643"/>
      <c r="U28" s="643"/>
      <c r="V28" s="643"/>
      <c r="W28" s="643"/>
      <c r="X28" s="643"/>
      <c r="Y28" s="644"/>
      <c r="Z28" s="675">
        <v>0.3</v>
      </c>
      <c r="AA28" s="675"/>
      <c r="AB28" s="675"/>
      <c r="AC28" s="675"/>
      <c r="AD28" s="676" t="s">
        <v>177</v>
      </c>
      <c r="AE28" s="676"/>
      <c r="AF28" s="676"/>
      <c r="AG28" s="676"/>
      <c r="AH28" s="676"/>
      <c r="AI28" s="676"/>
      <c r="AJ28" s="676"/>
      <c r="AK28" s="676"/>
      <c r="AL28" s="645" t="s">
        <v>130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990343</v>
      </c>
      <c r="CS28" s="643"/>
      <c r="CT28" s="643"/>
      <c r="CU28" s="643"/>
      <c r="CV28" s="643"/>
      <c r="CW28" s="643"/>
      <c r="CX28" s="643"/>
      <c r="CY28" s="644"/>
      <c r="CZ28" s="645">
        <v>8.1</v>
      </c>
      <c r="DA28" s="663"/>
      <c r="DB28" s="663"/>
      <c r="DC28" s="664"/>
      <c r="DD28" s="648">
        <v>952611</v>
      </c>
      <c r="DE28" s="643"/>
      <c r="DF28" s="643"/>
      <c r="DG28" s="643"/>
      <c r="DH28" s="643"/>
      <c r="DI28" s="643"/>
      <c r="DJ28" s="643"/>
      <c r="DK28" s="644"/>
      <c r="DL28" s="648">
        <v>952611</v>
      </c>
      <c r="DM28" s="643"/>
      <c r="DN28" s="643"/>
      <c r="DO28" s="643"/>
      <c r="DP28" s="643"/>
      <c r="DQ28" s="643"/>
      <c r="DR28" s="643"/>
      <c r="DS28" s="643"/>
      <c r="DT28" s="643"/>
      <c r="DU28" s="643"/>
      <c r="DV28" s="644"/>
      <c r="DW28" s="645">
        <v>14.4</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106878</v>
      </c>
      <c r="S29" s="643"/>
      <c r="T29" s="643"/>
      <c r="U29" s="643"/>
      <c r="V29" s="643"/>
      <c r="W29" s="643"/>
      <c r="X29" s="643"/>
      <c r="Y29" s="644"/>
      <c r="Z29" s="675">
        <v>0.8</v>
      </c>
      <c r="AA29" s="675"/>
      <c r="AB29" s="675"/>
      <c r="AC29" s="675"/>
      <c r="AD29" s="676">
        <v>3907</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306</v>
      </c>
      <c r="CG29" s="682"/>
      <c r="CH29" s="682"/>
      <c r="CI29" s="682"/>
      <c r="CJ29" s="682"/>
      <c r="CK29" s="682"/>
      <c r="CL29" s="682"/>
      <c r="CM29" s="682"/>
      <c r="CN29" s="682"/>
      <c r="CO29" s="682"/>
      <c r="CP29" s="682"/>
      <c r="CQ29" s="683"/>
      <c r="CR29" s="642">
        <v>990343</v>
      </c>
      <c r="CS29" s="661"/>
      <c r="CT29" s="661"/>
      <c r="CU29" s="661"/>
      <c r="CV29" s="661"/>
      <c r="CW29" s="661"/>
      <c r="CX29" s="661"/>
      <c r="CY29" s="662"/>
      <c r="CZ29" s="645">
        <v>8.1</v>
      </c>
      <c r="DA29" s="663"/>
      <c r="DB29" s="663"/>
      <c r="DC29" s="664"/>
      <c r="DD29" s="648">
        <v>952611</v>
      </c>
      <c r="DE29" s="661"/>
      <c r="DF29" s="661"/>
      <c r="DG29" s="661"/>
      <c r="DH29" s="661"/>
      <c r="DI29" s="661"/>
      <c r="DJ29" s="661"/>
      <c r="DK29" s="662"/>
      <c r="DL29" s="648">
        <v>952611</v>
      </c>
      <c r="DM29" s="661"/>
      <c r="DN29" s="661"/>
      <c r="DO29" s="661"/>
      <c r="DP29" s="661"/>
      <c r="DQ29" s="661"/>
      <c r="DR29" s="661"/>
      <c r="DS29" s="661"/>
      <c r="DT29" s="661"/>
      <c r="DU29" s="661"/>
      <c r="DV29" s="662"/>
      <c r="DW29" s="645">
        <v>14.4</v>
      </c>
      <c r="DX29" s="663"/>
      <c r="DY29" s="663"/>
      <c r="DZ29" s="663"/>
      <c r="EA29" s="663"/>
      <c r="EB29" s="663"/>
      <c r="EC29" s="684"/>
    </row>
    <row r="30" spans="2:133" ht="11.25" customHeight="1" x14ac:dyDescent="0.15">
      <c r="B30" s="639" t="s">
        <v>307</v>
      </c>
      <c r="C30" s="640"/>
      <c r="D30" s="640"/>
      <c r="E30" s="640"/>
      <c r="F30" s="640"/>
      <c r="G30" s="640"/>
      <c r="H30" s="640"/>
      <c r="I30" s="640"/>
      <c r="J30" s="640"/>
      <c r="K30" s="640"/>
      <c r="L30" s="640"/>
      <c r="M30" s="640"/>
      <c r="N30" s="640"/>
      <c r="O30" s="640"/>
      <c r="P30" s="640"/>
      <c r="Q30" s="641"/>
      <c r="R30" s="642">
        <v>38108</v>
      </c>
      <c r="S30" s="643"/>
      <c r="T30" s="643"/>
      <c r="U30" s="643"/>
      <c r="V30" s="643"/>
      <c r="W30" s="643"/>
      <c r="X30" s="643"/>
      <c r="Y30" s="644"/>
      <c r="Z30" s="675">
        <v>0.3</v>
      </c>
      <c r="AA30" s="675"/>
      <c r="AB30" s="675"/>
      <c r="AC30" s="675"/>
      <c r="AD30" s="676" t="s">
        <v>234</v>
      </c>
      <c r="AE30" s="676"/>
      <c r="AF30" s="676"/>
      <c r="AG30" s="676"/>
      <c r="AH30" s="676"/>
      <c r="AI30" s="676"/>
      <c r="AJ30" s="676"/>
      <c r="AK30" s="676"/>
      <c r="AL30" s="645" t="s">
        <v>130</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16"/>
      <c r="BI30" s="716"/>
      <c r="BJ30" s="716"/>
      <c r="BK30" s="716"/>
      <c r="BL30" s="716"/>
      <c r="BM30" s="716"/>
      <c r="BN30" s="716"/>
      <c r="BO30" s="716"/>
      <c r="BP30" s="716"/>
      <c r="BQ30" s="717"/>
      <c r="BR30" s="703" t="s">
        <v>309</v>
      </c>
      <c r="BS30" s="716"/>
      <c r="BT30" s="716"/>
      <c r="BU30" s="716"/>
      <c r="BV30" s="716"/>
      <c r="BW30" s="716"/>
      <c r="BX30" s="716"/>
      <c r="BY30" s="716"/>
      <c r="BZ30" s="716"/>
      <c r="CA30" s="716"/>
      <c r="CB30" s="717"/>
      <c r="CD30" s="729"/>
      <c r="CE30" s="730"/>
      <c r="CF30" s="681" t="s">
        <v>310</v>
      </c>
      <c r="CG30" s="682"/>
      <c r="CH30" s="682"/>
      <c r="CI30" s="682"/>
      <c r="CJ30" s="682"/>
      <c r="CK30" s="682"/>
      <c r="CL30" s="682"/>
      <c r="CM30" s="682"/>
      <c r="CN30" s="682"/>
      <c r="CO30" s="682"/>
      <c r="CP30" s="682"/>
      <c r="CQ30" s="683"/>
      <c r="CR30" s="642">
        <v>961732</v>
      </c>
      <c r="CS30" s="643"/>
      <c r="CT30" s="643"/>
      <c r="CU30" s="643"/>
      <c r="CV30" s="643"/>
      <c r="CW30" s="643"/>
      <c r="CX30" s="643"/>
      <c r="CY30" s="644"/>
      <c r="CZ30" s="645">
        <v>7.9</v>
      </c>
      <c r="DA30" s="663"/>
      <c r="DB30" s="663"/>
      <c r="DC30" s="664"/>
      <c r="DD30" s="648">
        <v>924000</v>
      </c>
      <c r="DE30" s="643"/>
      <c r="DF30" s="643"/>
      <c r="DG30" s="643"/>
      <c r="DH30" s="643"/>
      <c r="DI30" s="643"/>
      <c r="DJ30" s="643"/>
      <c r="DK30" s="644"/>
      <c r="DL30" s="648">
        <v>924000</v>
      </c>
      <c r="DM30" s="643"/>
      <c r="DN30" s="643"/>
      <c r="DO30" s="643"/>
      <c r="DP30" s="643"/>
      <c r="DQ30" s="643"/>
      <c r="DR30" s="643"/>
      <c r="DS30" s="643"/>
      <c r="DT30" s="643"/>
      <c r="DU30" s="643"/>
      <c r="DV30" s="644"/>
      <c r="DW30" s="645">
        <v>14</v>
      </c>
      <c r="DX30" s="663"/>
      <c r="DY30" s="663"/>
      <c r="DZ30" s="663"/>
      <c r="EA30" s="663"/>
      <c r="EB30" s="663"/>
      <c r="EC30" s="684"/>
    </row>
    <row r="31" spans="2:133" ht="11.25" customHeight="1" x14ac:dyDescent="0.15">
      <c r="B31" s="639" t="s">
        <v>311</v>
      </c>
      <c r="C31" s="640"/>
      <c r="D31" s="640"/>
      <c r="E31" s="640"/>
      <c r="F31" s="640"/>
      <c r="G31" s="640"/>
      <c r="H31" s="640"/>
      <c r="I31" s="640"/>
      <c r="J31" s="640"/>
      <c r="K31" s="640"/>
      <c r="L31" s="640"/>
      <c r="M31" s="640"/>
      <c r="N31" s="640"/>
      <c r="O31" s="640"/>
      <c r="P31" s="640"/>
      <c r="Q31" s="641"/>
      <c r="R31" s="642">
        <v>3154656</v>
      </c>
      <c r="S31" s="643"/>
      <c r="T31" s="643"/>
      <c r="U31" s="643"/>
      <c r="V31" s="643"/>
      <c r="W31" s="643"/>
      <c r="X31" s="643"/>
      <c r="Y31" s="644"/>
      <c r="Z31" s="675">
        <v>24.8</v>
      </c>
      <c r="AA31" s="675"/>
      <c r="AB31" s="675"/>
      <c r="AC31" s="675"/>
      <c r="AD31" s="676" t="s">
        <v>130</v>
      </c>
      <c r="AE31" s="676"/>
      <c r="AF31" s="676"/>
      <c r="AG31" s="676"/>
      <c r="AH31" s="676"/>
      <c r="AI31" s="676"/>
      <c r="AJ31" s="676"/>
      <c r="AK31" s="676"/>
      <c r="AL31" s="645" t="s">
        <v>177</v>
      </c>
      <c r="AM31" s="646"/>
      <c r="AN31" s="646"/>
      <c r="AO31" s="677"/>
      <c r="AP31" s="718" t="s">
        <v>312</v>
      </c>
      <c r="AQ31" s="719"/>
      <c r="AR31" s="719"/>
      <c r="AS31" s="719"/>
      <c r="AT31" s="724" t="s">
        <v>313</v>
      </c>
      <c r="AU31" s="231"/>
      <c r="AV31" s="231"/>
      <c r="AW31" s="231"/>
      <c r="AX31" s="708" t="s">
        <v>189</v>
      </c>
      <c r="AY31" s="709"/>
      <c r="AZ31" s="709"/>
      <c r="BA31" s="709"/>
      <c r="BB31" s="709"/>
      <c r="BC31" s="709"/>
      <c r="BD31" s="709"/>
      <c r="BE31" s="709"/>
      <c r="BF31" s="710"/>
      <c r="BG31" s="711">
        <v>99</v>
      </c>
      <c r="BH31" s="712"/>
      <c r="BI31" s="712"/>
      <c r="BJ31" s="712"/>
      <c r="BK31" s="712"/>
      <c r="BL31" s="712"/>
      <c r="BM31" s="713">
        <v>98.2</v>
      </c>
      <c r="BN31" s="712"/>
      <c r="BO31" s="712"/>
      <c r="BP31" s="712"/>
      <c r="BQ31" s="714"/>
      <c r="BR31" s="711">
        <v>99.3</v>
      </c>
      <c r="BS31" s="712"/>
      <c r="BT31" s="712"/>
      <c r="BU31" s="712"/>
      <c r="BV31" s="712"/>
      <c r="BW31" s="712"/>
      <c r="BX31" s="713">
        <v>98.4</v>
      </c>
      <c r="BY31" s="712"/>
      <c r="BZ31" s="712"/>
      <c r="CA31" s="712"/>
      <c r="CB31" s="714"/>
      <c r="CD31" s="729"/>
      <c r="CE31" s="730"/>
      <c r="CF31" s="681" t="s">
        <v>314</v>
      </c>
      <c r="CG31" s="682"/>
      <c r="CH31" s="682"/>
      <c r="CI31" s="682"/>
      <c r="CJ31" s="682"/>
      <c r="CK31" s="682"/>
      <c r="CL31" s="682"/>
      <c r="CM31" s="682"/>
      <c r="CN31" s="682"/>
      <c r="CO31" s="682"/>
      <c r="CP31" s="682"/>
      <c r="CQ31" s="683"/>
      <c r="CR31" s="642">
        <v>28611</v>
      </c>
      <c r="CS31" s="661"/>
      <c r="CT31" s="661"/>
      <c r="CU31" s="661"/>
      <c r="CV31" s="661"/>
      <c r="CW31" s="661"/>
      <c r="CX31" s="661"/>
      <c r="CY31" s="662"/>
      <c r="CZ31" s="645">
        <v>0.2</v>
      </c>
      <c r="DA31" s="663"/>
      <c r="DB31" s="663"/>
      <c r="DC31" s="664"/>
      <c r="DD31" s="648">
        <v>28611</v>
      </c>
      <c r="DE31" s="661"/>
      <c r="DF31" s="661"/>
      <c r="DG31" s="661"/>
      <c r="DH31" s="661"/>
      <c r="DI31" s="661"/>
      <c r="DJ31" s="661"/>
      <c r="DK31" s="662"/>
      <c r="DL31" s="648">
        <v>28611</v>
      </c>
      <c r="DM31" s="661"/>
      <c r="DN31" s="661"/>
      <c r="DO31" s="661"/>
      <c r="DP31" s="661"/>
      <c r="DQ31" s="661"/>
      <c r="DR31" s="661"/>
      <c r="DS31" s="661"/>
      <c r="DT31" s="661"/>
      <c r="DU31" s="661"/>
      <c r="DV31" s="662"/>
      <c r="DW31" s="645">
        <v>0.4</v>
      </c>
      <c r="DX31" s="663"/>
      <c r="DY31" s="663"/>
      <c r="DZ31" s="663"/>
      <c r="EA31" s="663"/>
      <c r="EB31" s="663"/>
      <c r="EC31" s="684"/>
    </row>
    <row r="32" spans="2:133" ht="11.25" customHeight="1" x14ac:dyDescent="0.15">
      <c r="B32" s="733" t="s">
        <v>315</v>
      </c>
      <c r="C32" s="734"/>
      <c r="D32" s="734"/>
      <c r="E32" s="734"/>
      <c r="F32" s="734"/>
      <c r="G32" s="734"/>
      <c r="H32" s="734"/>
      <c r="I32" s="734"/>
      <c r="J32" s="734"/>
      <c r="K32" s="734"/>
      <c r="L32" s="734"/>
      <c r="M32" s="734"/>
      <c r="N32" s="734"/>
      <c r="O32" s="734"/>
      <c r="P32" s="734"/>
      <c r="Q32" s="735"/>
      <c r="R32" s="642" t="s">
        <v>177</v>
      </c>
      <c r="S32" s="643"/>
      <c r="T32" s="643"/>
      <c r="U32" s="643"/>
      <c r="V32" s="643"/>
      <c r="W32" s="643"/>
      <c r="X32" s="643"/>
      <c r="Y32" s="644"/>
      <c r="Z32" s="675" t="s">
        <v>130</v>
      </c>
      <c r="AA32" s="675"/>
      <c r="AB32" s="675"/>
      <c r="AC32" s="675"/>
      <c r="AD32" s="676" t="s">
        <v>177</v>
      </c>
      <c r="AE32" s="676"/>
      <c r="AF32" s="676"/>
      <c r="AG32" s="676"/>
      <c r="AH32" s="676"/>
      <c r="AI32" s="676"/>
      <c r="AJ32" s="676"/>
      <c r="AK32" s="676"/>
      <c r="AL32" s="645" t="s">
        <v>234</v>
      </c>
      <c r="AM32" s="646"/>
      <c r="AN32" s="646"/>
      <c r="AO32" s="677"/>
      <c r="AP32" s="720"/>
      <c r="AQ32" s="721"/>
      <c r="AR32" s="721"/>
      <c r="AS32" s="721"/>
      <c r="AT32" s="725"/>
      <c r="AU32" s="230" t="s">
        <v>316</v>
      </c>
      <c r="AV32" s="230"/>
      <c r="AW32" s="230"/>
      <c r="AX32" s="639" t="s">
        <v>317</v>
      </c>
      <c r="AY32" s="640"/>
      <c r="AZ32" s="640"/>
      <c r="BA32" s="640"/>
      <c r="BB32" s="640"/>
      <c r="BC32" s="640"/>
      <c r="BD32" s="640"/>
      <c r="BE32" s="640"/>
      <c r="BF32" s="641"/>
      <c r="BG32" s="715">
        <v>99.5</v>
      </c>
      <c r="BH32" s="661"/>
      <c r="BI32" s="661"/>
      <c r="BJ32" s="661"/>
      <c r="BK32" s="661"/>
      <c r="BL32" s="661"/>
      <c r="BM32" s="646">
        <v>99</v>
      </c>
      <c r="BN32" s="707"/>
      <c r="BO32" s="707"/>
      <c r="BP32" s="707"/>
      <c r="BQ32" s="688"/>
      <c r="BR32" s="715">
        <v>99.4</v>
      </c>
      <c r="BS32" s="661"/>
      <c r="BT32" s="661"/>
      <c r="BU32" s="661"/>
      <c r="BV32" s="661"/>
      <c r="BW32" s="661"/>
      <c r="BX32" s="646">
        <v>99</v>
      </c>
      <c r="BY32" s="707"/>
      <c r="BZ32" s="707"/>
      <c r="CA32" s="707"/>
      <c r="CB32" s="688"/>
      <c r="CD32" s="731"/>
      <c r="CE32" s="732"/>
      <c r="CF32" s="681" t="s">
        <v>318</v>
      </c>
      <c r="CG32" s="682"/>
      <c r="CH32" s="682"/>
      <c r="CI32" s="682"/>
      <c r="CJ32" s="682"/>
      <c r="CK32" s="682"/>
      <c r="CL32" s="682"/>
      <c r="CM32" s="682"/>
      <c r="CN32" s="682"/>
      <c r="CO32" s="682"/>
      <c r="CP32" s="682"/>
      <c r="CQ32" s="683"/>
      <c r="CR32" s="642" t="s">
        <v>234</v>
      </c>
      <c r="CS32" s="643"/>
      <c r="CT32" s="643"/>
      <c r="CU32" s="643"/>
      <c r="CV32" s="643"/>
      <c r="CW32" s="643"/>
      <c r="CX32" s="643"/>
      <c r="CY32" s="644"/>
      <c r="CZ32" s="645" t="s">
        <v>177</v>
      </c>
      <c r="DA32" s="663"/>
      <c r="DB32" s="663"/>
      <c r="DC32" s="664"/>
      <c r="DD32" s="648" t="s">
        <v>177</v>
      </c>
      <c r="DE32" s="643"/>
      <c r="DF32" s="643"/>
      <c r="DG32" s="643"/>
      <c r="DH32" s="643"/>
      <c r="DI32" s="643"/>
      <c r="DJ32" s="643"/>
      <c r="DK32" s="644"/>
      <c r="DL32" s="648" t="s">
        <v>177</v>
      </c>
      <c r="DM32" s="643"/>
      <c r="DN32" s="643"/>
      <c r="DO32" s="643"/>
      <c r="DP32" s="643"/>
      <c r="DQ32" s="643"/>
      <c r="DR32" s="643"/>
      <c r="DS32" s="643"/>
      <c r="DT32" s="643"/>
      <c r="DU32" s="643"/>
      <c r="DV32" s="644"/>
      <c r="DW32" s="645" t="s">
        <v>234</v>
      </c>
      <c r="DX32" s="663"/>
      <c r="DY32" s="663"/>
      <c r="DZ32" s="663"/>
      <c r="EA32" s="663"/>
      <c r="EB32" s="663"/>
      <c r="EC32" s="684"/>
    </row>
    <row r="33" spans="2:133" ht="11.25" customHeight="1" x14ac:dyDescent="0.15">
      <c r="B33" s="639" t="s">
        <v>319</v>
      </c>
      <c r="C33" s="640"/>
      <c r="D33" s="640"/>
      <c r="E33" s="640"/>
      <c r="F33" s="640"/>
      <c r="G33" s="640"/>
      <c r="H33" s="640"/>
      <c r="I33" s="640"/>
      <c r="J33" s="640"/>
      <c r="K33" s="640"/>
      <c r="L33" s="640"/>
      <c r="M33" s="640"/>
      <c r="N33" s="640"/>
      <c r="O33" s="640"/>
      <c r="P33" s="640"/>
      <c r="Q33" s="641"/>
      <c r="R33" s="642">
        <v>959988</v>
      </c>
      <c r="S33" s="643"/>
      <c r="T33" s="643"/>
      <c r="U33" s="643"/>
      <c r="V33" s="643"/>
      <c r="W33" s="643"/>
      <c r="X33" s="643"/>
      <c r="Y33" s="644"/>
      <c r="Z33" s="675">
        <v>7.6</v>
      </c>
      <c r="AA33" s="675"/>
      <c r="AB33" s="675"/>
      <c r="AC33" s="675"/>
      <c r="AD33" s="676" t="s">
        <v>234</v>
      </c>
      <c r="AE33" s="676"/>
      <c r="AF33" s="676"/>
      <c r="AG33" s="676"/>
      <c r="AH33" s="676"/>
      <c r="AI33" s="676"/>
      <c r="AJ33" s="676"/>
      <c r="AK33" s="676"/>
      <c r="AL33" s="645" t="s">
        <v>130</v>
      </c>
      <c r="AM33" s="646"/>
      <c r="AN33" s="646"/>
      <c r="AO33" s="677"/>
      <c r="AP33" s="722"/>
      <c r="AQ33" s="723"/>
      <c r="AR33" s="723"/>
      <c r="AS33" s="723"/>
      <c r="AT33" s="726"/>
      <c r="AU33" s="232"/>
      <c r="AV33" s="232"/>
      <c r="AW33" s="232"/>
      <c r="AX33" s="623" t="s">
        <v>320</v>
      </c>
      <c r="AY33" s="624"/>
      <c r="AZ33" s="624"/>
      <c r="BA33" s="624"/>
      <c r="BB33" s="624"/>
      <c r="BC33" s="624"/>
      <c r="BD33" s="624"/>
      <c r="BE33" s="624"/>
      <c r="BF33" s="625"/>
      <c r="BG33" s="706">
        <v>98.5</v>
      </c>
      <c r="BH33" s="627"/>
      <c r="BI33" s="627"/>
      <c r="BJ33" s="627"/>
      <c r="BK33" s="627"/>
      <c r="BL33" s="627"/>
      <c r="BM33" s="669">
        <v>97.5</v>
      </c>
      <c r="BN33" s="627"/>
      <c r="BO33" s="627"/>
      <c r="BP33" s="627"/>
      <c r="BQ33" s="671"/>
      <c r="BR33" s="706">
        <v>99.2</v>
      </c>
      <c r="BS33" s="627"/>
      <c r="BT33" s="627"/>
      <c r="BU33" s="627"/>
      <c r="BV33" s="627"/>
      <c r="BW33" s="627"/>
      <c r="BX33" s="669">
        <v>98</v>
      </c>
      <c r="BY33" s="627"/>
      <c r="BZ33" s="627"/>
      <c r="CA33" s="627"/>
      <c r="CB33" s="671"/>
      <c r="CD33" s="681" t="s">
        <v>321</v>
      </c>
      <c r="CE33" s="682"/>
      <c r="CF33" s="682"/>
      <c r="CG33" s="682"/>
      <c r="CH33" s="682"/>
      <c r="CI33" s="682"/>
      <c r="CJ33" s="682"/>
      <c r="CK33" s="682"/>
      <c r="CL33" s="682"/>
      <c r="CM33" s="682"/>
      <c r="CN33" s="682"/>
      <c r="CO33" s="682"/>
      <c r="CP33" s="682"/>
      <c r="CQ33" s="683"/>
      <c r="CR33" s="642">
        <v>6146048</v>
      </c>
      <c r="CS33" s="661"/>
      <c r="CT33" s="661"/>
      <c r="CU33" s="661"/>
      <c r="CV33" s="661"/>
      <c r="CW33" s="661"/>
      <c r="CX33" s="661"/>
      <c r="CY33" s="662"/>
      <c r="CZ33" s="645">
        <v>50.2</v>
      </c>
      <c r="DA33" s="663"/>
      <c r="DB33" s="663"/>
      <c r="DC33" s="664"/>
      <c r="DD33" s="648">
        <v>3251078</v>
      </c>
      <c r="DE33" s="661"/>
      <c r="DF33" s="661"/>
      <c r="DG33" s="661"/>
      <c r="DH33" s="661"/>
      <c r="DI33" s="661"/>
      <c r="DJ33" s="661"/>
      <c r="DK33" s="662"/>
      <c r="DL33" s="648">
        <v>2326180</v>
      </c>
      <c r="DM33" s="661"/>
      <c r="DN33" s="661"/>
      <c r="DO33" s="661"/>
      <c r="DP33" s="661"/>
      <c r="DQ33" s="661"/>
      <c r="DR33" s="661"/>
      <c r="DS33" s="661"/>
      <c r="DT33" s="661"/>
      <c r="DU33" s="661"/>
      <c r="DV33" s="662"/>
      <c r="DW33" s="645">
        <v>35.200000000000003</v>
      </c>
      <c r="DX33" s="663"/>
      <c r="DY33" s="663"/>
      <c r="DZ33" s="663"/>
      <c r="EA33" s="663"/>
      <c r="EB33" s="663"/>
      <c r="EC33" s="684"/>
    </row>
    <row r="34" spans="2:133" ht="11.25" customHeight="1" x14ac:dyDescent="0.15">
      <c r="B34" s="639" t="s">
        <v>322</v>
      </c>
      <c r="C34" s="640"/>
      <c r="D34" s="640"/>
      <c r="E34" s="640"/>
      <c r="F34" s="640"/>
      <c r="G34" s="640"/>
      <c r="H34" s="640"/>
      <c r="I34" s="640"/>
      <c r="J34" s="640"/>
      <c r="K34" s="640"/>
      <c r="L34" s="640"/>
      <c r="M34" s="640"/>
      <c r="N34" s="640"/>
      <c r="O34" s="640"/>
      <c r="P34" s="640"/>
      <c r="Q34" s="641"/>
      <c r="R34" s="642">
        <v>37992</v>
      </c>
      <c r="S34" s="643"/>
      <c r="T34" s="643"/>
      <c r="U34" s="643"/>
      <c r="V34" s="643"/>
      <c r="W34" s="643"/>
      <c r="X34" s="643"/>
      <c r="Y34" s="644"/>
      <c r="Z34" s="675">
        <v>0.3</v>
      </c>
      <c r="AA34" s="675"/>
      <c r="AB34" s="675"/>
      <c r="AC34" s="675"/>
      <c r="AD34" s="676" t="s">
        <v>234</v>
      </c>
      <c r="AE34" s="676"/>
      <c r="AF34" s="676"/>
      <c r="AG34" s="676"/>
      <c r="AH34" s="676"/>
      <c r="AI34" s="676"/>
      <c r="AJ34" s="676"/>
      <c r="AK34" s="676"/>
      <c r="AL34" s="645" t="s">
        <v>234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1295238</v>
      </c>
      <c r="CS34" s="643"/>
      <c r="CT34" s="643"/>
      <c r="CU34" s="643"/>
      <c r="CV34" s="643"/>
      <c r="CW34" s="643"/>
      <c r="CX34" s="643"/>
      <c r="CY34" s="644"/>
      <c r="CZ34" s="645">
        <v>10.6</v>
      </c>
      <c r="DA34" s="663"/>
      <c r="DB34" s="663"/>
      <c r="DC34" s="664"/>
      <c r="DD34" s="648">
        <v>963026</v>
      </c>
      <c r="DE34" s="643"/>
      <c r="DF34" s="643"/>
      <c r="DG34" s="643"/>
      <c r="DH34" s="643"/>
      <c r="DI34" s="643"/>
      <c r="DJ34" s="643"/>
      <c r="DK34" s="644"/>
      <c r="DL34" s="648">
        <v>849267</v>
      </c>
      <c r="DM34" s="643"/>
      <c r="DN34" s="643"/>
      <c r="DO34" s="643"/>
      <c r="DP34" s="643"/>
      <c r="DQ34" s="643"/>
      <c r="DR34" s="643"/>
      <c r="DS34" s="643"/>
      <c r="DT34" s="643"/>
      <c r="DU34" s="643"/>
      <c r="DV34" s="644"/>
      <c r="DW34" s="645">
        <v>12.9</v>
      </c>
      <c r="DX34" s="663"/>
      <c r="DY34" s="663"/>
      <c r="DZ34" s="663"/>
      <c r="EA34" s="663"/>
      <c r="EB34" s="663"/>
      <c r="EC34" s="684"/>
    </row>
    <row r="35" spans="2:133" ht="11.25" customHeight="1" x14ac:dyDescent="0.15">
      <c r="B35" s="639" t="s">
        <v>324</v>
      </c>
      <c r="C35" s="640"/>
      <c r="D35" s="640"/>
      <c r="E35" s="640"/>
      <c r="F35" s="640"/>
      <c r="G35" s="640"/>
      <c r="H35" s="640"/>
      <c r="I35" s="640"/>
      <c r="J35" s="640"/>
      <c r="K35" s="640"/>
      <c r="L35" s="640"/>
      <c r="M35" s="640"/>
      <c r="N35" s="640"/>
      <c r="O35" s="640"/>
      <c r="P35" s="640"/>
      <c r="Q35" s="641"/>
      <c r="R35" s="642">
        <v>15478</v>
      </c>
      <c r="S35" s="643"/>
      <c r="T35" s="643"/>
      <c r="U35" s="643"/>
      <c r="V35" s="643"/>
      <c r="W35" s="643"/>
      <c r="X35" s="643"/>
      <c r="Y35" s="644"/>
      <c r="Z35" s="675">
        <v>0.1</v>
      </c>
      <c r="AA35" s="675"/>
      <c r="AB35" s="675"/>
      <c r="AC35" s="675"/>
      <c r="AD35" s="676" t="s">
        <v>177</v>
      </c>
      <c r="AE35" s="676"/>
      <c r="AF35" s="676"/>
      <c r="AG35" s="676"/>
      <c r="AH35" s="676"/>
      <c r="AI35" s="676"/>
      <c r="AJ35" s="676"/>
      <c r="AK35" s="676"/>
      <c r="AL35" s="645" t="s">
        <v>177</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124055</v>
      </c>
      <c r="CS35" s="661"/>
      <c r="CT35" s="661"/>
      <c r="CU35" s="661"/>
      <c r="CV35" s="661"/>
      <c r="CW35" s="661"/>
      <c r="CX35" s="661"/>
      <c r="CY35" s="662"/>
      <c r="CZ35" s="645">
        <v>1</v>
      </c>
      <c r="DA35" s="663"/>
      <c r="DB35" s="663"/>
      <c r="DC35" s="664"/>
      <c r="DD35" s="648">
        <v>65434</v>
      </c>
      <c r="DE35" s="661"/>
      <c r="DF35" s="661"/>
      <c r="DG35" s="661"/>
      <c r="DH35" s="661"/>
      <c r="DI35" s="661"/>
      <c r="DJ35" s="661"/>
      <c r="DK35" s="662"/>
      <c r="DL35" s="648">
        <v>8318</v>
      </c>
      <c r="DM35" s="661"/>
      <c r="DN35" s="661"/>
      <c r="DO35" s="661"/>
      <c r="DP35" s="661"/>
      <c r="DQ35" s="661"/>
      <c r="DR35" s="661"/>
      <c r="DS35" s="661"/>
      <c r="DT35" s="661"/>
      <c r="DU35" s="661"/>
      <c r="DV35" s="662"/>
      <c r="DW35" s="645">
        <v>0.1</v>
      </c>
      <c r="DX35" s="663"/>
      <c r="DY35" s="663"/>
      <c r="DZ35" s="663"/>
      <c r="EA35" s="663"/>
      <c r="EB35" s="663"/>
      <c r="EC35" s="684"/>
    </row>
    <row r="36" spans="2:133" ht="11.25" customHeight="1" x14ac:dyDescent="0.15">
      <c r="B36" s="639" t="s">
        <v>328</v>
      </c>
      <c r="C36" s="640"/>
      <c r="D36" s="640"/>
      <c r="E36" s="640"/>
      <c r="F36" s="640"/>
      <c r="G36" s="640"/>
      <c r="H36" s="640"/>
      <c r="I36" s="640"/>
      <c r="J36" s="640"/>
      <c r="K36" s="640"/>
      <c r="L36" s="640"/>
      <c r="M36" s="640"/>
      <c r="N36" s="640"/>
      <c r="O36" s="640"/>
      <c r="P36" s="640"/>
      <c r="Q36" s="641"/>
      <c r="R36" s="642">
        <v>48017</v>
      </c>
      <c r="S36" s="643"/>
      <c r="T36" s="643"/>
      <c r="U36" s="643"/>
      <c r="V36" s="643"/>
      <c r="W36" s="643"/>
      <c r="X36" s="643"/>
      <c r="Y36" s="644"/>
      <c r="Z36" s="675">
        <v>0.4</v>
      </c>
      <c r="AA36" s="675"/>
      <c r="AB36" s="675"/>
      <c r="AC36" s="675"/>
      <c r="AD36" s="676" t="s">
        <v>130</v>
      </c>
      <c r="AE36" s="676"/>
      <c r="AF36" s="676"/>
      <c r="AG36" s="676"/>
      <c r="AH36" s="676"/>
      <c r="AI36" s="676"/>
      <c r="AJ36" s="676"/>
      <c r="AK36" s="676"/>
      <c r="AL36" s="645" t="s">
        <v>234</v>
      </c>
      <c r="AM36" s="646"/>
      <c r="AN36" s="646"/>
      <c r="AO36" s="677"/>
      <c r="AP36" s="235"/>
      <c r="AQ36" s="694" t="s">
        <v>329</v>
      </c>
      <c r="AR36" s="695"/>
      <c r="AS36" s="695"/>
      <c r="AT36" s="695"/>
      <c r="AU36" s="695"/>
      <c r="AV36" s="695"/>
      <c r="AW36" s="695"/>
      <c r="AX36" s="695"/>
      <c r="AY36" s="696"/>
      <c r="AZ36" s="697">
        <v>1345639</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15501</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3309694</v>
      </c>
      <c r="CS36" s="643"/>
      <c r="CT36" s="643"/>
      <c r="CU36" s="643"/>
      <c r="CV36" s="643"/>
      <c r="CW36" s="643"/>
      <c r="CX36" s="643"/>
      <c r="CY36" s="644"/>
      <c r="CZ36" s="645">
        <v>27.1</v>
      </c>
      <c r="DA36" s="663"/>
      <c r="DB36" s="663"/>
      <c r="DC36" s="664"/>
      <c r="DD36" s="648">
        <v>1050794</v>
      </c>
      <c r="DE36" s="643"/>
      <c r="DF36" s="643"/>
      <c r="DG36" s="643"/>
      <c r="DH36" s="643"/>
      <c r="DI36" s="643"/>
      <c r="DJ36" s="643"/>
      <c r="DK36" s="644"/>
      <c r="DL36" s="648">
        <v>706309</v>
      </c>
      <c r="DM36" s="643"/>
      <c r="DN36" s="643"/>
      <c r="DO36" s="643"/>
      <c r="DP36" s="643"/>
      <c r="DQ36" s="643"/>
      <c r="DR36" s="643"/>
      <c r="DS36" s="643"/>
      <c r="DT36" s="643"/>
      <c r="DU36" s="643"/>
      <c r="DV36" s="644"/>
      <c r="DW36" s="645">
        <v>10.7</v>
      </c>
      <c r="DX36" s="663"/>
      <c r="DY36" s="663"/>
      <c r="DZ36" s="663"/>
      <c r="EA36" s="663"/>
      <c r="EB36" s="663"/>
      <c r="EC36" s="684"/>
    </row>
    <row r="37" spans="2:133" ht="11.25" customHeight="1" x14ac:dyDescent="0.15">
      <c r="B37" s="639" t="s">
        <v>332</v>
      </c>
      <c r="C37" s="640"/>
      <c r="D37" s="640"/>
      <c r="E37" s="640"/>
      <c r="F37" s="640"/>
      <c r="G37" s="640"/>
      <c r="H37" s="640"/>
      <c r="I37" s="640"/>
      <c r="J37" s="640"/>
      <c r="K37" s="640"/>
      <c r="L37" s="640"/>
      <c r="M37" s="640"/>
      <c r="N37" s="640"/>
      <c r="O37" s="640"/>
      <c r="P37" s="640"/>
      <c r="Q37" s="641"/>
      <c r="R37" s="642">
        <v>442499</v>
      </c>
      <c r="S37" s="643"/>
      <c r="T37" s="643"/>
      <c r="U37" s="643"/>
      <c r="V37" s="643"/>
      <c r="W37" s="643"/>
      <c r="X37" s="643"/>
      <c r="Y37" s="644"/>
      <c r="Z37" s="675">
        <v>3.5</v>
      </c>
      <c r="AA37" s="675"/>
      <c r="AB37" s="675"/>
      <c r="AC37" s="675"/>
      <c r="AD37" s="676" t="s">
        <v>177</v>
      </c>
      <c r="AE37" s="676"/>
      <c r="AF37" s="676"/>
      <c r="AG37" s="676"/>
      <c r="AH37" s="676"/>
      <c r="AI37" s="676"/>
      <c r="AJ37" s="676"/>
      <c r="AK37" s="676"/>
      <c r="AL37" s="645" t="s">
        <v>130</v>
      </c>
      <c r="AM37" s="646"/>
      <c r="AN37" s="646"/>
      <c r="AO37" s="677"/>
      <c r="AQ37" s="685" t="s">
        <v>333</v>
      </c>
      <c r="AR37" s="686"/>
      <c r="AS37" s="686"/>
      <c r="AT37" s="686"/>
      <c r="AU37" s="686"/>
      <c r="AV37" s="686"/>
      <c r="AW37" s="686"/>
      <c r="AX37" s="686"/>
      <c r="AY37" s="687"/>
      <c r="AZ37" s="642">
        <v>212726</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-10693</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397158</v>
      </c>
      <c r="CS37" s="661"/>
      <c r="CT37" s="661"/>
      <c r="CU37" s="661"/>
      <c r="CV37" s="661"/>
      <c r="CW37" s="661"/>
      <c r="CX37" s="661"/>
      <c r="CY37" s="662"/>
      <c r="CZ37" s="645">
        <v>3.2</v>
      </c>
      <c r="DA37" s="663"/>
      <c r="DB37" s="663"/>
      <c r="DC37" s="664"/>
      <c r="DD37" s="648">
        <v>396708</v>
      </c>
      <c r="DE37" s="661"/>
      <c r="DF37" s="661"/>
      <c r="DG37" s="661"/>
      <c r="DH37" s="661"/>
      <c r="DI37" s="661"/>
      <c r="DJ37" s="661"/>
      <c r="DK37" s="662"/>
      <c r="DL37" s="648">
        <v>396106</v>
      </c>
      <c r="DM37" s="661"/>
      <c r="DN37" s="661"/>
      <c r="DO37" s="661"/>
      <c r="DP37" s="661"/>
      <c r="DQ37" s="661"/>
      <c r="DR37" s="661"/>
      <c r="DS37" s="661"/>
      <c r="DT37" s="661"/>
      <c r="DU37" s="661"/>
      <c r="DV37" s="662"/>
      <c r="DW37" s="645">
        <v>6</v>
      </c>
      <c r="DX37" s="663"/>
      <c r="DY37" s="663"/>
      <c r="DZ37" s="663"/>
      <c r="EA37" s="663"/>
      <c r="EB37" s="663"/>
      <c r="EC37" s="684"/>
    </row>
    <row r="38" spans="2:133" ht="11.25" customHeight="1" x14ac:dyDescent="0.15">
      <c r="B38" s="639" t="s">
        <v>336</v>
      </c>
      <c r="C38" s="640"/>
      <c r="D38" s="640"/>
      <c r="E38" s="640"/>
      <c r="F38" s="640"/>
      <c r="G38" s="640"/>
      <c r="H38" s="640"/>
      <c r="I38" s="640"/>
      <c r="J38" s="640"/>
      <c r="K38" s="640"/>
      <c r="L38" s="640"/>
      <c r="M38" s="640"/>
      <c r="N38" s="640"/>
      <c r="O38" s="640"/>
      <c r="P38" s="640"/>
      <c r="Q38" s="641"/>
      <c r="R38" s="642">
        <v>110157</v>
      </c>
      <c r="S38" s="643"/>
      <c r="T38" s="643"/>
      <c r="U38" s="643"/>
      <c r="V38" s="643"/>
      <c r="W38" s="643"/>
      <c r="X38" s="643"/>
      <c r="Y38" s="644"/>
      <c r="Z38" s="675">
        <v>0.9</v>
      </c>
      <c r="AA38" s="675"/>
      <c r="AB38" s="675"/>
      <c r="AC38" s="675"/>
      <c r="AD38" s="676">
        <v>989</v>
      </c>
      <c r="AE38" s="676"/>
      <c r="AF38" s="676"/>
      <c r="AG38" s="676"/>
      <c r="AH38" s="676"/>
      <c r="AI38" s="676"/>
      <c r="AJ38" s="676"/>
      <c r="AK38" s="676"/>
      <c r="AL38" s="645">
        <v>0</v>
      </c>
      <c r="AM38" s="646"/>
      <c r="AN38" s="646"/>
      <c r="AO38" s="677"/>
      <c r="AQ38" s="685" t="s">
        <v>337</v>
      </c>
      <c r="AR38" s="686"/>
      <c r="AS38" s="686"/>
      <c r="AT38" s="686"/>
      <c r="AU38" s="686"/>
      <c r="AV38" s="686"/>
      <c r="AW38" s="686"/>
      <c r="AX38" s="686"/>
      <c r="AY38" s="687"/>
      <c r="AZ38" s="642">
        <v>188437</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2551</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944476</v>
      </c>
      <c r="CS38" s="643"/>
      <c r="CT38" s="643"/>
      <c r="CU38" s="643"/>
      <c r="CV38" s="643"/>
      <c r="CW38" s="643"/>
      <c r="CX38" s="643"/>
      <c r="CY38" s="644"/>
      <c r="CZ38" s="645">
        <v>7.7</v>
      </c>
      <c r="DA38" s="663"/>
      <c r="DB38" s="663"/>
      <c r="DC38" s="664"/>
      <c r="DD38" s="648">
        <v>762287</v>
      </c>
      <c r="DE38" s="643"/>
      <c r="DF38" s="643"/>
      <c r="DG38" s="643"/>
      <c r="DH38" s="643"/>
      <c r="DI38" s="643"/>
      <c r="DJ38" s="643"/>
      <c r="DK38" s="644"/>
      <c r="DL38" s="648">
        <v>762286</v>
      </c>
      <c r="DM38" s="643"/>
      <c r="DN38" s="643"/>
      <c r="DO38" s="643"/>
      <c r="DP38" s="643"/>
      <c r="DQ38" s="643"/>
      <c r="DR38" s="643"/>
      <c r="DS38" s="643"/>
      <c r="DT38" s="643"/>
      <c r="DU38" s="643"/>
      <c r="DV38" s="644"/>
      <c r="DW38" s="645">
        <v>11.5</v>
      </c>
      <c r="DX38" s="663"/>
      <c r="DY38" s="663"/>
      <c r="DZ38" s="663"/>
      <c r="EA38" s="663"/>
      <c r="EB38" s="663"/>
      <c r="EC38" s="684"/>
    </row>
    <row r="39" spans="2:133" ht="11.25" customHeight="1" x14ac:dyDescent="0.15">
      <c r="B39" s="639" t="s">
        <v>340</v>
      </c>
      <c r="C39" s="640"/>
      <c r="D39" s="640"/>
      <c r="E39" s="640"/>
      <c r="F39" s="640"/>
      <c r="G39" s="640"/>
      <c r="H39" s="640"/>
      <c r="I39" s="640"/>
      <c r="J39" s="640"/>
      <c r="K39" s="640"/>
      <c r="L39" s="640"/>
      <c r="M39" s="640"/>
      <c r="N39" s="640"/>
      <c r="O39" s="640"/>
      <c r="P39" s="640"/>
      <c r="Q39" s="641"/>
      <c r="R39" s="642">
        <v>869980</v>
      </c>
      <c r="S39" s="643"/>
      <c r="T39" s="643"/>
      <c r="U39" s="643"/>
      <c r="V39" s="643"/>
      <c r="W39" s="643"/>
      <c r="X39" s="643"/>
      <c r="Y39" s="644"/>
      <c r="Z39" s="675">
        <v>6.8</v>
      </c>
      <c r="AA39" s="675"/>
      <c r="AB39" s="675"/>
      <c r="AC39" s="675"/>
      <c r="AD39" s="676" t="s">
        <v>177</v>
      </c>
      <c r="AE39" s="676"/>
      <c r="AF39" s="676"/>
      <c r="AG39" s="676"/>
      <c r="AH39" s="676"/>
      <c r="AI39" s="676"/>
      <c r="AJ39" s="676"/>
      <c r="AK39" s="676"/>
      <c r="AL39" s="645" t="s">
        <v>234</v>
      </c>
      <c r="AM39" s="646"/>
      <c r="AN39" s="646"/>
      <c r="AO39" s="677"/>
      <c r="AQ39" s="685" t="s">
        <v>341</v>
      </c>
      <c r="AR39" s="686"/>
      <c r="AS39" s="686"/>
      <c r="AT39" s="686"/>
      <c r="AU39" s="686"/>
      <c r="AV39" s="686"/>
      <c r="AW39" s="686"/>
      <c r="AX39" s="686"/>
      <c r="AY39" s="687"/>
      <c r="AZ39" s="642" t="s">
        <v>234</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4139</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262990</v>
      </c>
      <c r="CS39" s="661"/>
      <c r="CT39" s="661"/>
      <c r="CU39" s="661"/>
      <c r="CV39" s="661"/>
      <c r="CW39" s="661"/>
      <c r="CX39" s="661"/>
      <c r="CY39" s="662"/>
      <c r="CZ39" s="645">
        <v>2.1</v>
      </c>
      <c r="DA39" s="663"/>
      <c r="DB39" s="663"/>
      <c r="DC39" s="664"/>
      <c r="DD39" s="648">
        <v>206974</v>
      </c>
      <c r="DE39" s="661"/>
      <c r="DF39" s="661"/>
      <c r="DG39" s="661"/>
      <c r="DH39" s="661"/>
      <c r="DI39" s="661"/>
      <c r="DJ39" s="661"/>
      <c r="DK39" s="662"/>
      <c r="DL39" s="648" t="s">
        <v>234</v>
      </c>
      <c r="DM39" s="661"/>
      <c r="DN39" s="661"/>
      <c r="DO39" s="661"/>
      <c r="DP39" s="661"/>
      <c r="DQ39" s="661"/>
      <c r="DR39" s="661"/>
      <c r="DS39" s="661"/>
      <c r="DT39" s="661"/>
      <c r="DU39" s="661"/>
      <c r="DV39" s="662"/>
      <c r="DW39" s="645" t="s">
        <v>177</v>
      </c>
      <c r="DX39" s="663"/>
      <c r="DY39" s="663"/>
      <c r="DZ39" s="663"/>
      <c r="EA39" s="663"/>
      <c r="EB39" s="663"/>
      <c r="EC39" s="684"/>
    </row>
    <row r="40" spans="2:133" ht="11.25" customHeight="1" x14ac:dyDescent="0.15">
      <c r="B40" s="639" t="s">
        <v>344</v>
      </c>
      <c r="C40" s="640"/>
      <c r="D40" s="640"/>
      <c r="E40" s="640"/>
      <c r="F40" s="640"/>
      <c r="G40" s="640"/>
      <c r="H40" s="640"/>
      <c r="I40" s="640"/>
      <c r="J40" s="640"/>
      <c r="K40" s="640"/>
      <c r="L40" s="640"/>
      <c r="M40" s="640"/>
      <c r="N40" s="640"/>
      <c r="O40" s="640"/>
      <c r="P40" s="640"/>
      <c r="Q40" s="641"/>
      <c r="R40" s="642">
        <v>25932</v>
      </c>
      <c r="S40" s="643"/>
      <c r="T40" s="643"/>
      <c r="U40" s="643"/>
      <c r="V40" s="643"/>
      <c r="W40" s="643"/>
      <c r="X40" s="643"/>
      <c r="Y40" s="644"/>
      <c r="Z40" s="675">
        <v>0.2</v>
      </c>
      <c r="AA40" s="675"/>
      <c r="AB40" s="675"/>
      <c r="AC40" s="675"/>
      <c r="AD40" s="676" t="s">
        <v>130</v>
      </c>
      <c r="AE40" s="676"/>
      <c r="AF40" s="676"/>
      <c r="AG40" s="676"/>
      <c r="AH40" s="676"/>
      <c r="AI40" s="676"/>
      <c r="AJ40" s="676"/>
      <c r="AK40" s="676"/>
      <c r="AL40" s="645" t="s">
        <v>234</v>
      </c>
      <c r="AM40" s="646"/>
      <c r="AN40" s="646"/>
      <c r="AO40" s="677"/>
      <c r="AQ40" s="685" t="s">
        <v>345</v>
      </c>
      <c r="AR40" s="686"/>
      <c r="AS40" s="686"/>
      <c r="AT40" s="686"/>
      <c r="AU40" s="686"/>
      <c r="AV40" s="686"/>
      <c r="AW40" s="686"/>
      <c r="AX40" s="686"/>
      <c r="AY40" s="687"/>
      <c r="AZ40" s="642" t="s">
        <v>234</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78</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v>209595</v>
      </c>
      <c r="CS40" s="643"/>
      <c r="CT40" s="643"/>
      <c r="CU40" s="643"/>
      <c r="CV40" s="643"/>
      <c r="CW40" s="643"/>
      <c r="CX40" s="643"/>
      <c r="CY40" s="644"/>
      <c r="CZ40" s="645">
        <v>1.7</v>
      </c>
      <c r="DA40" s="663"/>
      <c r="DB40" s="663"/>
      <c r="DC40" s="664"/>
      <c r="DD40" s="648">
        <v>202563</v>
      </c>
      <c r="DE40" s="643"/>
      <c r="DF40" s="643"/>
      <c r="DG40" s="643"/>
      <c r="DH40" s="643"/>
      <c r="DI40" s="643"/>
      <c r="DJ40" s="643"/>
      <c r="DK40" s="644"/>
      <c r="DL40" s="648" t="s">
        <v>177</v>
      </c>
      <c r="DM40" s="643"/>
      <c r="DN40" s="643"/>
      <c r="DO40" s="643"/>
      <c r="DP40" s="643"/>
      <c r="DQ40" s="643"/>
      <c r="DR40" s="643"/>
      <c r="DS40" s="643"/>
      <c r="DT40" s="643"/>
      <c r="DU40" s="643"/>
      <c r="DV40" s="644"/>
      <c r="DW40" s="645" t="s">
        <v>130</v>
      </c>
      <c r="DX40" s="663"/>
      <c r="DY40" s="663"/>
      <c r="DZ40" s="663"/>
      <c r="EA40" s="663"/>
      <c r="EB40" s="663"/>
      <c r="EC40" s="684"/>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234</v>
      </c>
      <c r="S41" s="643"/>
      <c r="T41" s="643"/>
      <c r="U41" s="643"/>
      <c r="V41" s="643"/>
      <c r="W41" s="643"/>
      <c r="X41" s="643"/>
      <c r="Y41" s="644"/>
      <c r="Z41" s="675" t="s">
        <v>177</v>
      </c>
      <c r="AA41" s="675"/>
      <c r="AB41" s="675"/>
      <c r="AC41" s="675"/>
      <c r="AD41" s="676" t="s">
        <v>234</v>
      </c>
      <c r="AE41" s="676"/>
      <c r="AF41" s="676"/>
      <c r="AG41" s="676"/>
      <c r="AH41" s="676"/>
      <c r="AI41" s="676"/>
      <c r="AJ41" s="676"/>
      <c r="AK41" s="676"/>
      <c r="AL41" s="645" t="s">
        <v>234</v>
      </c>
      <c r="AM41" s="646"/>
      <c r="AN41" s="646"/>
      <c r="AO41" s="677"/>
      <c r="AQ41" s="685" t="s">
        <v>350</v>
      </c>
      <c r="AR41" s="686"/>
      <c r="AS41" s="686"/>
      <c r="AT41" s="686"/>
      <c r="AU41" s="686"/>
      <c r="AV41" s="686"/>
      <c r="AW41" s="686"/>
      <c r="AX41" s="686"/>
      <c r="AY41" s="687"/>
      <c r="AZ41" s="642">
        <v>165607</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1</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234</v>
      </c>
      <c r="CS41" s="661"/>
      <c r="CT41" s="661"/>
      <c r="CU41" s="661"/>
      <c r="CV41" s="661"/>
      <c r="CW41" s="661"/>
      <c r="CX41" s="661"/>
      <c r="CY41" s="662"/>
      <c r="CZ41" s="645" t="s">
        <v>177</v>
      </c>
      <c r="DA41" s="663"/>
      <c r="DB41" s="663"/>
      <c r="DC41" s="664"/>
      <c r="DD41" s="648" t="s">
        <v>177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197648</v>
      </c>
      <c r="S42" s="643"/>
      <c r="T42" s="643"/>
      <c r="U42" s="643"/>
      <c r="V42" s="643"/>
      <c r="W42" s="643"/>
      <c r="X42" s="643"/>
      <c r="Y42" s="644"/>
      <c r="Z42" s="675">
        <v>1.6</v>
      </c>
      <c r="AA42" s="675"/>
      <c r="AB42" s="675"/>
      <c r="AC42" s="675"/>
      <c r="AD42" s="676" t="s">
        <v>234</v>
      </c>
      <c r="AE42" s="676"/>
      <c r="AF42" s="676"/>
      <c r="AG42" s="676"/>
      <c r="AH42" s="676"/>
      <c r="AI42" s="676"/>
      <c r="AJ42" s="676"/>
      <c r="AK42" s="676"/>
      <c r="AL42" s="645" t="s">
        <v>130</v>
      </c>
      <c r="AM42" s="646"/>
      <c r="AN42" s="646"/>
      <c r="AO42" s="677"/>
      <c r="AQ42" s="678" t="s">
        <v>354</v>
      </c>
      <c r="AR42" s="679"/>
      <c r="AS42" s="679"/>
      <c r="AT42" s="679"/>
      <c r="AU42" s="679"/>
      <c r="AV42" s="679"/>
      <c r="AW42" s="679"/>
      <c r="AX42" s="679"/>
      <c r="AY42" s="680"/>
      <c r="AZ42" s="626">
        <v>778869</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359</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2322846</v>
      </c>
      <c r="CS42" s="643"/>
      <c r="CT42" s="643"/>
      <c r="CU42" s="643"/>
      <c r="CV42" s="643"/>
      <c r="CW42" s="643"/>
      <c r="CX42" s="643"/>
      <c r="CY42" s="644"/>
      <c r="CZ42" s="645">
        <v>19</v>
      </c>
      <c r="DA42" s="646"/>
      <c r="DB42" s="646"/>
      <c r="DC42" s="647"/>
      <c r="DD42" s="648">
        <v>777826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12701511</v>
      </c>
      <c r="S43" s="665"/>
      <c r="T43" s="665"/>
      <c r="U43" s="665"/>
      <c r="V43" s="665"/>
      <c r="W43" s="665"/>
      <c r="X43" s="665"/>
      <c r="Y43" s="666"/>
      <c r="Z43" s="667">
        <v>100</v>
      </c>
      <c r="AA43" s="667"/>
      <c r="AB43" s="667"/>
      <c r="AC43" s="667"/>
      <c r="AD43" s="668">
        <v>6381186</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53962</v>
      </c>
      <c r="CS43" s="661"/>
      <c r="CT43" s="661"/>
      <c r="CU43" s="661"/>
      <c r="CV43" s="661"/>
      <c r="CW43" s="661"/>
      <c r="CX43" s="661"/>
      <c r="CY43" s="662"/>
      <c r="CZ43" s="645">
        <v>0.4</v>
      </c>
      <c r="DA43" s="663"/>
      <c r="DB43" s="663"/>
      <c r="DC43" s="664"/>
      <c r="DD43" s="648">
        <v>53901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1925565</v>
      </c>
      <c r="CS44" s="643"/>
      <c r="CT44" s="643"/>
      <c r="CU44" s="643"/>
      <c r="CV44" s="643"/>
      <c r="CW44" s="643"/>
      <c r="CX44" s="643"/>
      <c r="CY44" s="644"/>
      <c r="CZ44" s="645">
        <v>15.7</v>
      </c>
      <c r="DA44" s="646"/>
      <c r="DB44" s="646"/>
      <c r="DC44" s="647"/>
      <c r="DD44" s="648">
        <v>666105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1110017</v>
      </c>
      <c r="CS45" s="661"/>
      <c r="CT45" s="661"/>
      <c r="CU45" s="661"/>
      <c r="CV45" s="661"/>
      <c r="CW45" s="661"/>
      <c r="CX45" s="661"/>
      <c r="CY45" s="662"/>
      <c r="CZ45" s="645">
        <v>9.1</v>
      </c>
      <c r="DA45" s="663"/>
      <c r="DB45" s="663"/>
      <c r="DC45" s="664"/>
      <c r="DD45" s="648">
        <v>203973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779041</v>
      </c>
      <c r="CS46" s="643"/>
      <c r="CT46" s="643"/>
      <c r="CU46" s="643"/>
      <c r="CV46" s="643"/>
      <c r="CW46" s="643"/>
      <c r="CX46" s="643"/>
      <c r="CY46" s="644"/>
      <c r="CZ46" s="645">
        <v>6.4</v>
      </c>
      <c r="DA46" s="646"/>
      <c r="DB46" s="646"/>
      <c r="DC46" s="647"/>
      <c r="DD46" s="648">
        <v>428700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397281</v>
      </c>
      <c r="CS47" s="661"/>
      <c r="CT47" s="661"/>
      <c r="CU47" s="661"/>
      <c r="CV47" s="661"/>
      <c r="CW47" s="661"/>
      <c r="CX47" s="661"/>
      <c r="CY47" s="662"/>
      <c r="CZ47" s="645">
        <v>3.2</v>
      </c>
      <c r="DA47" s="663"/>
      <c r="DB47" s="663"/>
      <c r="DC47" s="664"/>
      <c r="DD47" s="648">
        <v>111721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234</v>
      </c>
      <c r="CS48" s="643"/>
      <c r="CT48" s="643"/>
      <c r="CU48" s="643"/>
      <c r="CV48" s="643"/>
      <c r="CW48" s="643"/>
      <c r="CX48" s="643"/>
      <c r="CY48" s="644"/>
      <c r="CZ48" s="645" t="s">
        <v>234</v>
      </c>
      <c r="DA48" s="646"/>
      <c r="DB48" s="646"/>
      <c r="DC48" s="647"/>
      <c r="DD48" s="648" t="s">
        <v>130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12233091</v>
      </c>
      <c r="CS49" s="627"/>
      <c r="CT49" s="627"/>
      <c r="CU49" s="627"/>
      <c r="CV49" s="627"/>
      <c r="CW49" s="627"/>
      <c r="CX49" s="627"/>
      <c r="CY49" s="628"/>
      <c r="CZ49" s="629">
        <v>100</v>
      </c>
      <c r="DA49" s="630"/>
      <c r="DB49" s="630"/>
      <c r="DC49" s="631"/>
      <c r="DD49" s="632">
        <v>7149808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c0nuevq+qRpN+n7PualPnKjptxTmM04iR0i9UFDO99zm7nmlSGnPQNkE3yLes/u/u8+KL368ye+QljcvoIC41A==" saltValue="RuVn8JTkqln9GcxEbGaMN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5"/>
  <sheetViews>
    <sheetView zoomScale="70" zoomScaleNormal="25" zoomScaleSheetLayoutView="70" workbookViewId="0">
      <selection activeCell="Q28" sqref="Q28:U2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12690</v>
      </c>
      <c r="R7" s="1162"/>
      <c r="S7" s="1162"/>
      <c r="T7" s="1162"/>
      <c r="U7" s="1162"/>
      <c r="V7" s="1162">
        <v>12222</v>
      </c>
      <c r="W7" s="1162"/>
      <c r="X7" s="1162"/>
      <c r="Y7" s="1162"/>
      <c r="Z7" s="1162"/>
      <c r="AA7" s="1162">
        <v>468</v>
      </c>
      <c r="AB7" s="1162"/>
      <c r="AC7" s="1162"/>
      <c r="AD7" s="1162"/>
      <c r="AE7" s="1163"/>
      <c r="AF7" s="1164">
        <v>362</v>
      </c>
      <c r="AG7" s="1165"/>
      <c r="AH7" s="1165"/>
      <c r="AI7" s="1165"/>
      <c r="AJ7" s="1166"/>
      <c r="AK7" s="1148">
        <v>37</v>
      </c>
      <c r="AL7" s="1149"/>
      <c r="AM7" s="1149"/>
      <c r="AN7" s="1149"/>
      <c r="AO7" s="1149"/>
      <c r="AP7" s="1149">
        <v>7998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617</v>
      </c>
      <c r="BT7" s="1153"/>
      <c r="BU7" s="1153"/>
      <c r="BV7" s="1153"/>
      <c r="BW7" s="1153"/>
      <c r="BX7" s="1153"/>
      <c r="BY7" s="1153"/>
      <c r="BZ7" s="1153"/>
      <c r="CA7" s="1153"/>
      <c r="CB7" s="1153"/>
      <c r="CC7" s="1153"/>
      <c r="CD7" s="1153"/>
      <c r="CE7" s="1153"/>
      <c r="CF7" s="1153"/>
      <c r="CG7" s="1154"/>
      <c r="CH7" s="1145">
        <v>1</v>
      </c>
      <c r="CI7" s="1146"/>
      <c r="CJ7" s="1146"/>
      <c r="CK7" s="1146"/>
      <c r="CL7" s="1147"/>
      <c r="CM7" s="1145">
        <v>142</v>
      </c>
      <c r="CN7" s="1146"/>
      <c r="CO7" s="1146"/>
      <c r="CP7" s="1146"/>
      <c r="CQ7" s="1147"/>
      <c r="CR7" s="1145">
        <v>35</v>
      </c>
      <c r="CS7" s="1146"/>
      <c r="CT7" s="1146"/>
      <c r="CU7" s="1146"/>
      <c r="CV7" s="1147"/>
      <c r="CW7" s="1145" t="s">
        <v>599</v>
      </c>
      <c r="CX7" s="1146"/>
      <c r="CY7" s="1146"/>
      <c r="CZ7" s="1146"/>
      <c r="DA7" s="1147"/>
      <c r="DB7" s="1145" t="s">
        <v>599</v>
      </c>
      <c r="DC7" s="1146"/>
      <c r="DD7" s="1146"/>
      <c r="DE7" s="1146"/>
      <c r="DF7" s="1147"/>
      <c r="DG7" s="1145" t="s">
        <v>599</v>
      </c>
      <c r="DH7" s="1146"/>
      <c r="DI7" s="1146"/>
      <c r="DJ7" s="1146"/>
      <c r="DK7" s="1147"/>
      <c r="DL7" s="1145" t="s">
        <v>599</v>
      </c>
      <c r="DM7" s="1146"/>
      <c r="DN7" s="1146"/>
      <c r="DO7" s="1146"/>
      <c r="DP7" s="1147"/>
      <c r="DQ7" s="1145" t="s">
        <v>599</v>
      </c>
      <c r="DR7" s="1146"/>
      <c r="DS7" s="1146"/>
      <c r="DT7" s="1146"/>
      <c r="DU7" s="1147"/>
      <c r="DV7" s="1172"/>
      <c r="DW7" s="1173"/>
      <c r="DX7" s="1173"/>
      <c r="DY7" s="1173"/>
      <c r="DZ7" s="1174"/>
      <c r="EA7" s="256"/>
    </row>
    <row r="8" spans="1:131" s="257" customFormat="1" ht="26.25" customHeight="1" x14ac:dyDescent="0.15">
      <c r="A8" s="263">
        <v>2</v>
      </c>
      <c r="B8" s="1094" t="s">
        <v>391</v>
      </c>
      <c r="C8" s="1095"/>
      <c r="D8" s="1095"/>
      <c r="E8" s="1095"/>
      <c r="F8" s="1095"/>
      <c r="G8" s="1095"/>
      <c r="H8" s="1095"/>
      <c r="I8" s="1095"/>
      <c r="J8" s="1095"/>
      <c r="K8" s="1095"/>
      <c r="L8" s="1095"/>
      <c r="M8" s="1095"/>
      <c r="N8" s="1095"/>
      <c r="O8" s="1095"/>
      <c r="P8" s="1096"/>
      <c r="Q8" s="1100">
        <v>11</v>
      </c>
      <c r="R8" s="1101"/>
      <c r="S8" s="1101"/>
      <c r="T8" s="1101"/>
      <c r="U8" s="1101"/>
      <c r="V8" s="1101">
        <v>11</v>
      </c>
      <c r="W8" s="1101"/>
      <c r="X8" s="1101"/>
      <c r="Y8" s="1101"/>
      <c r="Z8" s="1101"/>
      <c r="AA8" s="1101" t="s">
        <v>599</v>
      </c>
      <c r="AB8" s="1101"/>
      <c r="AC8" s="1101"/>
      <c r="AD8" s="1101"/>
      <c r="AE8" s="1102"/>
      <c r="AF8" s="1076" t="s">
        <v>130</v>
      </c>
      <c r="AG8" s="1077"/>
      <c r="AH8" s="1077"/>
      <c r="AI8" s="1077"/>
      <c r="AJ8" s="1078"/>
      <c r="AK8" s="1143">
        <v>8</v>
      </c>
      <c r="AL8" s="1144"/>
      <c r="AM8" s="1144"/>
      <c r="AN8" s="1144"/>
      <c r="AO8" s="1144"/>
      <c r="AP8" s="1144" t="s">
        <v>599</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618</v>
      </c>
      <c r="BT8" s="1072"/>
      <c r="BU8" s="1072"/>
      <c r="BV8" s="1072"/>
      <c r="BW8" s="1072"/>
      <c r="BX8" s="1072"/>
      <c r="BY8" s="1072"/>
      <c r="BZ8" s="1072"/>
      <c r="CA8" s="1072"/>
      <c r="CB8" s="1072"/>
      <c r="CC8" s="1072"/>
      <c r="CD8" s="1072"/>
      <c r="CE8" s="1072"/>
      <c r="CF8" s="1072"/>
      <c r="CG8" s="1073"/>
      <c r="CH8" s="1046">
        <v>0</v>
      </c>
      <c r="CI8" s="1047"/>
      <c r="CJ8" s="1047"/>
      <c r="CK8" s="1047"/>
      <c r="CL8" s="1048"/>
      <c r="CM8" s="1046">
        <v>223</v>
      </c>
      <c r="CN8" s="1047"/>
      <c r="CO8" s="1047"/>
      <c r="CP8" s="1047"/>
      <c r="CQ8" s="1048"/>
      <c r="CR8" s="1046">
        <v>115</v>
      </c>
      <c r="CS8" s="1047"/>
      <c r="CT8" s="1047"/>
      <c r="CU8" s="1047"/>
      <c r="CV8" s="1048"/>
      <c r="CW8" s="1046" t="s">
        <v>599</v>
      </c>
      <c r="CX8" s="1047"/>
      <c r="CY8" s="1047"/>
      <c r="CZ8" s="1047"/>
      <c r="DA8" s="1048"/>
      <c r="DB8" s="1046" t="s">
        <v>599</v>
      </c>
      <c r="DC8" s="1047"/>
      <c r="DD8" s="1047"/>
      <c r="DE8" s="1047"/>
      <c r="DF8" s="1048"/>
      <c r="DG8" s="1046" t="s">
        <v>599</v>
      </c>
      <c r="DH8" s="1047"/>
      <c r="DI8" s="1047"/>
      <c r="DJ8" s="1047"/>
      <c r="DK8" s="1048"/>
      <c r="DL8" s="1046" t="s">
        <v>599</v>
      </c>
      <c r="DM8" s="1047"/>
      <c r="DN8" s="1047"/>
      <c r="DO8" s="1047"/>
      <c r="DP8" s="1048"/>
      <c r="DQ8" s="1046" t="s">
        <v>599</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619</v>
      </c>
      <c r="BT9" s="1072"/>
      <c r="BU9" s="1072"/>
      <c r="BV9" s="1072"/>
      <c r="BW9" s="1072"/>
      <c r="BX9" s="1072"/>
      <c r="BY9" s="1072"/>
      <c r="BZ9" s="1072"/>
      <c r="CA9" s="1072"/>
      <c r="CB9" s="1072"/>
      <c r="CC9" s="1072"/>
      <c r="CD9" s="1072"/>
      <c r="CE9" s="1072"/>
      <c r="CF9" s="1072"/>
      <c r="CG9" s="1073"/>
      <c r="CH9" s="1046">
        <v>0</v>
      </c>
      <c r="CI9" s="1047"/>
      <c r="CJ9" s="1047"/>
      <c r="CK9" s="1047"/>
      <c r="CL9" s="1048"/>
      <c r="CM9" s="1046">
        <v>34</v>
      </c>
      <c r="CN9" s="1047"/>
      <c r="CO9" s="1047"/>
      <c r="CP9" s="1047"/>
      <c r="CQ9" s="1048"/>
      <c r="CR9" s="1046">
        <v>20</v>
      </c>
      <c r="CS9" s="1047"/>
      <c r="CT9" s="1047"/>
      <c r="CU9" s="1047"/>
      <c r="CV9" s="1048"/>
      <c r="CW9" s="1046">
        <v>1</v>
      </c>
      <c r="CX9" s="1047"/>
      <c r="CY9" s="1047"/>
      <c r="CZ9" s="1047"/>
      <c r="DA9" s="1048"/>
      <c r="DB9" s="1046" t="s">
        <v>599</v>
      </c>
      <c r="DC9" s="1047"/>
      <c r="DD9" s="1047"/>
      <c r="DE9" s="1047"/>
      <c r="DF9" s="1048"/>
      <c r="DG9" s="1046" t="s">
        <v>599</v>
      </c>
      <c r="DH9" s="1047"/>
      <c r="DI9" s="1047"/>
      <c r="DJ9" s="1047"/>
      <c r="DK9" s="1048"/>
      <c r="DL9" s="1046" t="s">
        <v>599</v>
      </c>
      <c r="DM9" s="1047"/>
      <c r="DN9" s="1047"/>
      <c r="DO9" s="1047"/>
      <c r="DP9" s="1048"/>
      <c r="DQ9" s="1046" t="s">
        <v>599</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392</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393</v>
      </c>
      <c r="B23" s="1001" t="s">
        <v>394</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362</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395</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396</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397</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398</v>
      </c>
      <c r="R26" s="1059"/>
      <c r="S26" s="1059"/>
      <c r="T26" s="1059"/>
      <c r="U26" s="1060"/>
      <c r="V26" s="1058" t="s">
        <v>399</v>
      </c>
      <c r="W26" s="1059"/>
      <c r="X26" s="1059"/>
      <c r="Y26" s="1059"/>
      <c r="Z26" s="1060"/>
      <c r="AA26" s="1058" t="s">
        <v>400</v>
      </c>
      <c r="AB26" s="1059"/>
      <c r="AC26" s="1059"/>
      <c r="AD26" s="1059"/>
      <c r="AE26" s="1059"/>
      <c r="AF26" s="1116" t="s">
        <v>401</v>
      </c>
      <c r="AG26" s="1065"/>
      <c r="AH26" s="1065"/>
      <c r="AI26" s="1065"/>
      <c r="AJ26" s="1117"/>
      <c r="AK26" s="1059" t="s">
        <v>402</v>
      </c>
      <c r="AL26" s="1059"/>
      <c r="AM26" s="1059"/>
      <c r="AN26" s="1059"/>
      <c r="AO26" s="1060"/>
      <c r="AP26" s="1058" t="s">
        <v>403</v>
      </c>
      <c r="AQ26" s="1059"/>
      <c r="AR26" s="1059"/>
      <c r="AS26" s="1059"/>
      <c r="AT26" s="1060"/>
      <c r="AU26" s="1058" t="s">
        <v>404</v>
      </c>
      <c r="AV26" s="1059"/>
      <c r="AW26" s="1059"/>
      <c r="AX26" s="1059"/>
      <c r="AY26" s="1060"/>
      <c r="AZ26" s="1058" t="s">
        <v>405</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406</v>
      </c>
      <c r="C28" s="1108"/>
      <c r="D28" s="1108"/>
      <c r="E28" s="1108"/>
      <c r="F28" s="1108"/>
      <c r="G28" s="1108"/>
      <c r="H28" s="1108"/>
      <c r="I28" s="1108"/>
      <c r="J28" s="1108"/>
      <c r="K28" s="1108"/>
      <c r="L28" s="1108"/>
      <c r="M28" s="1108"/>
      <c r="N28" s="1108"/>
      <c r="O28" s="1108"/>
      <c r="P28" s="1109"/>
      <c r="Q28" s="1110">
        <v>2083</v>
      </c>
      <c r="R28" s="1111"/>
      <c r="S28" s="1111"/>
      <c r="T28" s="1111"/>
      <c r="U28" s="1111"/>
      <c r="V28" s="1111">
        <v>2067</v>
      </c>
      <c r="W28" s="1111"/>
      <c r="X28" s="1111"/>
      <c r="Y28" s="1111"/>
      <c r="Z28" s="1111"/>
      <c r="AA28" s="1111">
        <v>16</v>
      </c>
      <c r="AB28" s="1111"/>
      <c r="AC28" s="1111"/>
      <c r="AD28" s="1111"/>
      <c r="AE28" s="1112"/>
      <c r="AF28" s="1113">
        <v>16</v>
      </c>
      <c r="AG28" s="1111"/>
      <c r="AH28" s="1111"/>
      <c r="AI28" s="1111"/>
      <c r="AJ28" s="1114"/>
      <c r="AK28" s="1115">
        <v>166</v>
      </c>
      <c r="AL28" s="1103"/>
      <c r="AM28" s="1103"/>
      <c r="AN28" s="1103"/>
      <c r="AO28" s="1103"/>
      <c r="AP28" s="1103" t="s">
        <v>599</v>
      </c>
      <c r="AQ28" s="1103"/>
      <c r="AR28" s="1103"/>
      <c r="AS28" s="1103"/>
      <c r="AT28" s="1103"/>
      <c r="AU28" s="1103" t="s">
        <v>599</v>
      </c>
      <c r="AV28" s="1103"/>
      <c r="AW28" s="1103"/>
      <c r="AX28" s="1103"/>
      <c r="AY28" s="1103"/>
      <c r="AZ28" s="1104" t="s">
        <v>599</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407</v>
      </c>
      <c r="C29" s="1095"/>
      <c r="D29" s="1095"/>
      <c r="E29" s="1095"/>
      <c r="F29" s="1095"/>
      <c r="G29" s="1095"/>
      <c r="H29" s="1095"/>
      <c r="I29" s="1095"/>
      <c r="J29" s="1095"/>
      <c r="K29" s="1095"/>
      <c r="L29" s="1095"/>
      <c r="M29" s="1095"/>
      <c r="N29" s="1095"/>
      <c r="O29" s="1095"/>
      <c r="P29" s="1096"/>
      <c r="Q29" s="1100">
        <v>2652</v>
      </c>
      <c r="R29" s="1101"/>
      <c r="S29" s="1101"/>
      <c r="T29" s="1101"/>
      <c r="U29" s="1101"/>
      <c r="V29" s="1101">
        <v>2648</v>
      </c>
      <c r="W29" s="1101"/>
      <c r="X29" s="1101"/>
      <c r="Y29" s="1101"/>
      <c r="Z29" s="1101"/>
      <c r="AA29" s="1101">
        <v>4</v>
      </c>
      <c r="AB29" s="1101"/>
      <c r="AC29" s="1101"/>
      <c r="AD29" s="1101"/>
      <c r="AE29" s="1102"/>
      <c r="AF29" s="1076">
        <v>4</v>
      </c>
      <c r="AG29" s="1077"/>
      <c r="AH29" s="1077"/>
      <c r="AI29" s="1077"/>
      <c r="AJ29" s="1078"/>
      <c r="AK29" s="1037">
        <v>419</v>
      </c>
      <c r="AL29" s="1028"/>
      <c r="AM29" s="1028"/>
      <c r="AN29" s="1028"/>
      <c r="AO29" s="1028"/>
      <c r="AP29" s="1028" t="s">
        <v>599</v>
      </c>
      <c r="AQ29" s="1028"/>
      <c r="AR29" s="1028"/>
      <c r="AS29" s="1028"/>
      <c r="AT29" s="1028"/>
      <c r="AU29" s="1028" t="s">
        <v>599</v>
      </c>
      <c r="AV29" s="1028"/>
      <c r="AW29" s="1028"/>
      <c r="AX29" s="1028"/>
      <c r="AY29" s="1028"/>
      <c r="AZ29" s="1099" t="s">
        <v>599</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408</v>
      </c>
      <c r="C30" s="1095"/>
      <c r="D30" s="1095"/>
      <c r="E30" s="1095"/>
      <c r="F30" s="1095"/>
      <c r="G30" s="1095"/>
      <c r="H30" s="1095"/>
      <c r="I30" s="1095"/>
      <c r="J30" s="1095"/>
      <c r="K30" s="1095"/>
      <c r="L30" s="1095"/>
      <c r="M30" s="1095"/>
      <c r="N30" s="1095"/>
      <c r="O30" s="1095"/>
      <c r="P30" s="1096"/>
      <c r="Q30" s="1100">
        <v>251</v>
      </c>
      <c r="R30" s="1101"/>
      <c r="S30" s="1101"/>
      <c r="T30" s="1101"/>
      <c r="U30" s="1101"/>
      <c r="V30" s="1101">
        <v>242</v>
      </c>
      <c r="W30" s="1101"/>
      <c r="X30" s="1101"/>
      <c r="Y30" s="1101"/>
      <c r="Z30" s="1101"/>
      <c r="AA30" s="1101">
        <v>9</v>
      </c>
      <c r="AB30" s="1101"/>
      <c r="AC30" s="1101"/>
      <c r="AD30" s="1101"/>
      <c r="AE30" s="1102"/>
      <c r="AF30" s="1076">
        <v>9</v>
      </c>
      <c r="AG30" s="1077"/>
      <c r="AH30" s="1077"/>
      <c r="AI30" s="1077"/>
      <c r="AJ30" s="1078"/>
      <c r="AK30" s="1037">
        <v>87</v>
      </c>
      <c r="AL30" s="1028"/>
      <c r="AM30" s="1028"/>
      <c r="AN30" s="1028"/>
      <c r="AO30" s="1028"/>
      <c r="AP30" s="1028" t="s">
        <v>599</v>
      </c>
      <c r="AQ30" s="1028"/>
      <c r="AR30" s="1028"/>
      <c r="AS30" s="1028"/>
      <c r="AT30" s="1028"/>
      <c r="AU30" s="1028" t="s">
        <v>599</v>
      </c>
      <c r="AV30" s="1028"/>
      <c r="AW30" s="1028"/>
      <c r="AX30" s="1028"/>
      <c r="AY30" s="1028"/>
      <c r="AZ30" s="1099" t="s">
        <v>599</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409</v>
      </c>
      <c r="C31" s="1095"/>
      <c r="D31" s="1095"/>
      <c r="E31" s="1095"/>
      <c r="F31" s="1095"/>
      <c r="G31" s="1095"/>
      <c r="H31" s="1095"/>
      <c r="I31" s="1095"/>
      <c r="J31" s="1095"/>
      <c r="K31" s="1095"/>
      <c r="L31" s="1095"/>
      <c r="M31" s="1095"/>
      <c r="N31" s="1095"/>
      <c r="O31" s="1095"/>
      <c r="P31" s="1096"/>
      <c r="Q31" s="1100">
        <v>13</v>
      </c>
      <c r="R31" s="1101"/>
      <c r="S31" s="1101"/>
      <c r="T31" s="1101"/>
      <c r="U31" s="1101"/>
      <c r="V31" s="1101">
        <v>13</v>
      </c>
      <c r="W31" s="1101"/>
      <c r="X31" s="1101"/>
      <c r="Y31" s="1101"/>
      <c r="Z31" s="1101"/>
      <c r="AA31" s="1101" t="s">
        <v>599</v>
      </c>
      <c r="AB31" s="1101"/>
      <c r="AC31" s="1101"/>
      <c r="AD31" s="1101"/>
      <c r="AE31" s="1102"/>
      <c r="AF31" s="1076" t="s">
        <v>130</v>
      </c>
      <c r="AG31" s="1077"/>
      <c r="AH31" s="1077"/>
      <c r="AI31" s="1077"/>
      <c r="AJ31" s="1078"/>
      <c r="AK31" s="1037">
        <v>3</v>
      </c>
      <c r="AL31" s="1028"/>
      <c r="AM31" s="1028"/>
      <c r="AN31" s="1028"/>
      <c r="AO31" s="1028"/>
      <c r="AP31" s="1028" t="s">
        <v>599</v>
      </c>
      <c r="AQ31" s="1028"/>
      <c r="AR31" s="1028"/>
      <c r="AS31" s="1028"/>
      <c r="AT31" s="1028"/>
      <c r="AU31" s="1028" t="s">
        <v>599</v>
      </c>
      <c r="AV31" s="1028"/>
      <c r="AW31" s="1028"/>
      <c r="AX31" s="1028"/>
      <c r="AY31" s="1028"/>
      <c r="AZ31" s="1099" t="s">
        <v>599</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410</v>
      </c>
      <c r="C32" s="1095"/>
      <c r="D32" s="1095"/>
      <c r="E32" s="1095"/>
      <c r="F32" s="1095"/>
      <c r="G32" s="1095"/>
      <c r="H32" s="1095"/>
      <c r="I32" s="1095"/>
      <c r="J32" s="1095"/>
      <c r="K32" s="1095"/>
      <c r="L32" s="1095"/>
      <c r="M32" s="1095"/>
      <c r="N32" s="1095"/>
      <c r="O32" s="1095"/>
      <c r="P32" s="1096"/>
      <c r="Q32" s="1100">
        <v>424</v>
      </c>
      <c r="R32" s="1101"/>
      <c r="S32" s="1101"/>
      <c r="T32" s="1101"/>
      <c r="U32" s="1101"/>
      <c r="V32" s="1101">
        <v>372</v>
      </c>
      <c r="W32" s="1101"/>
      <c r="X32" s="1101"/>
      <c r="Y32" s="1101"/>
      <c r="Z32" s="1101"/>
      <c r="AA32" s="1101">
        <v>52</v>
      </c>
      <c r="AB32" s="1101"/>
      <c r="AC32" s="1101"/>
      <c r="AD32" s="1101"/>
      <c r="AE32" s="1102"/>
      <c r="AF32" s="1076">
        <v>805</v>
      </c>
      <c r="AG32" s="1077"/>
      <c r="AH32" s="1077"/>
      <c r="AI32" s="1077"/>
      <c r="AJ32" s="1078"/>
      <c r="AK32" s="1037">
        <v>213</v>
      </c>
      <c r="AL32" s="1028"/>
      <c r="AM32" s="1028"/>
      <c r="AN32" s="1028"/>
      <c r="AO32" s="1028"/>
      <c r="AP32" s="1028">
        <v>2546</v>
      </c>
      <c r="AQ32" s="1028"/>
      <c r="AR32" s="1028"/>
      <c r="AS32" s="1028"/>
      <c r="AT32" s="1028"/>
      <c r="AU32" s="1028">
        <v>253</v>
      </c>
      <c r="AV32" s="1028"/>
      <c r="AW32" s="1028"/>
      <c r="AX32" s="1028"/>
      <c r="AY32" s="1028"/>
      <c r="AZ32" s="1099" t="s">
        <v>599</v>
      </c>
      <c r="BA32" s="1099"/>
      <c r="BB32" s="1099"/>
      <c r="BC32" s="1099"/>
      <c r="BD32" s="1099"/>
      <c r="BE32" s="1089" t="s">
        <v>411</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412</v>
      </c>
      <c r="C33" s="1095"/>
      <c r="D33" s="1095"/>
      <c r="E33" s="1095"/>
      <c r="F33" s="1095"/>
      <c r="G33" s="1095"/>
      <c r="H33" s="1095"/>
      <c r="I33" s="1095"/>
      <c r="J33" s="1095"/>
      <c r="K33" s="1095"/>
      <c r="L33" s="1095"/>
      <c r="M33" s="1095"/>
      <c r="N33" s="1095"/>
      <c r="O33" s="1095"/>
      <c r="P33" s="1096"/>
      <c r="Q33" s="1100">
        <v>273</v>
      </c>
      <c r="R33" s="1101"/>
      <c r="S33" s="1101"/>
      <c r="T33" s="1101"/>
      <c r="U33" s="1101"/>
      <c r="V33" s="1101">
        <v>276</v>
      </c>
      <c r="W33" s="1101"/>
      <c r="X33" s="1101"/>
      <c r="Y33" s="1101"/>
      <c r="Z33" s="1101"/>
      <c r="AA33" s="1101">
        <v>-3</v>
      </c>
      <c r="AB33" s="1101"/>
      <c r="AC33" s="1101"/>
      <c r="AD33" s="1101"/>
      <c r="AE33" s="1102"/>
      <c r="AF33" s="1076">
        <v>48</v>
      </c>
      <c r="AG33" s="1077"/>
      <c r="AH33" s="1077"/>
      <c r="AI33" s="1077"/>
      <c r="AJ33" s="1078"/>
      <c r="AK33" s="1037">
        <v>188</v>
      </c>
      <c r="AL33" s="1028"/>
      <c r="AM33" s="1028"/>
      <c r="AN33" s="1028"/>
      <c r="AO33" s="1028"/>
      <c r="AP33" s="1028">
        <v>1098</v>
      </c>
      <c r="AQ33" s="1028"/>
      <c r="AR33" s="1028"/>
      <c r="AS33" s="1028"/>
      <c r="AT33" s="1028"/>
      <c r="AU33" s="1028">
        <v>73</v>
      </c>
      <c r="AV33" s="1028"/>
      <c r="AW33" s="1028"/>
      <c r="AX33" s="1028"/>
      <c r="AY33" s="1028"/>
      <c r="AZ33" s="1099" t="s">
        <v>599</v>
      </c>
      <c r="BA33" s="1099"/>
      <c r="BB33" s="1099"/>
      <c r="BC33" s="1099"/>
      <c r="BD33" s="1099"/>
      <c r="BE33" s="1089" t="s">
        <v>411</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413</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393</v>
      </c>
      <c r="B63" s="1001" t="s">
        <v>414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881</v>
      </c>
      <c r="AG63" s="1016"/>
      <c r="AH63" s="1016"/>
      <c r="AI63" s="1016"/>
      <c r="AJ63" s="1087"/>
      <c r="AK63" s="1088"/>
      <c r="AL63" s="1020"/>
      <c r="AM63" s="1020"/>
      <c r="AN63" s="1020"/>
      <c r="AO63" s="1020"/>
      <c r="AP63" s="1016"/>
      <c r="AQ63" s="1016"/>
      <c r="AR63" s="1016"/>
      <c r="AS63" s="1016"/>
      <c r="AT63" s="1016"/>
      <c r="AU63" s="1016"/>
      <c r="AV63" s="1016"/>
      <c r="AW63" s="1016"/>
      <c r="AX63" s="1016"/>
      <c r="AY63" s="1016"/>
      <c r="AZ63" s="1082"/>
      <c r="BA63" s="1082"/>
      <c r="BB63" s="1082"/>
      <c r="BC63" s="1082"/>
      <c r="BD63" s="1082"/>
      <c r="BE63" s="1017"/>
      <c r="BF63" s="1017"/>
      <c r="BG63" s="1017"/>
      <c r="BH63" s="1017"/>
      <c r="BI63" s="1018"/>
      <c r="BJ63" s="1083" t="s">
        <v>395</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416</v>
      </c>
      <c r="B66" s="1053"/>
      <c r="C66" s="1053"/>
      <c r="D66" s="1053"/>
      <c r="E66" s="1053"/>
      <c r="F66" s="1053"/>
      <c r="G66" s="1053"/>
      <c r="H66" s="1053"/>
      <c r="I66" s="1053"/>
      <c r="J66" s="1053"/>
      <c r="K66" s="1053"/>
      <c r="L66" s="1053"/>
      <c r="M66" s="1053"/>
      <c r="N66" s="1053"/>
      <c r="O66" s="1053"/>
      <c r="P66" s="1054"/>
      <c r="Q66" s="1058" t="s">
        <v>417</v>
      </c>
      <c r="R66" s="1059"/>
      <c r="S66" s="1059"/>
      <c r="T66" s="1059"/>
      <c r="U66" s="1060"/>
      <c r="V66" s="1058" t="s">
        <v>418</v>
      </c>
      <c r="W66" s="1059"/>
      <c r="X66" s="1059"/>
      <c r="Y66" s="1059"/>
      <c r="Z66" s="1060"/>
      <c r="AA66" s="1058" t="s">
        <v>419</v>
      </c>
      <c r="AB66" s="1059"/>
      <c r="AC66" s="1059"/>
      <c r="AD66" s="1059"/>
      <c r="AE66" s="1060"/>
      <c r="AF66" s="1064" t="s">
        <v>401</v>
      </c>
      <c r="AG66" s="1065"/>
      <c r="AH66" s="1065"/>
      <c r="AI66" s="1065"/>
      <c r="AJ66" s="1066"/>
      <c r="AK66" s="1058" t="s">
        <v>420</v>
      </c>
      <c r="AL66" s="1053"/>
      <c r="AM66" s="1053"/>
      <c r="AN66" s="1053"/>
      <c r="AO66" s="1054"/>
      <c r="AP66" s="1058" t="s">
        <v>403</v>
      </c>
      <c r="AQ66" s="1059"/>
      <c r="AR66" s="1059"/>
      <c r="AS66" s="1059"/>
      <c r="AT66" s="1060"/>
      <c r="AU66" s="1058" t="s">
        <v>421</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600</v>
      </c>
      <c r="C68" s="1043"/>
      <c r="D68" s="1043"/>
      <c r="E68" s="1043"/>
      <c r="F68" s="1043"/>
      <c r="G68" s="1043"/>
      <c r="H68" s="1043"/>
      <c r="I68" s="1043"/>
      <c r="J68" s="1043"/>
      <c r="K68" s="1043"/>
      <c r="L68" s="1043"/>
      <c r="M68" s="1043"/>
      <c r="N68" s="1043"/>
      <c r="O68" s="1043"/>
      <c r="P68" s="1044"/>
      <c r="Q68" s="1045">
        <v>8417</v>
      </c>
      <c r="R68" s="1039"/>
      <c r="S68" s="1039"/>
      <c r="T68" s="1039"/>
      <c r="U68" s="1039"/>
      <c r="V68" s="1039">
        <v>7899</v>
      </c>
      <c r="W68" s="1039"/>
      <c r="X68" s="1039"/>
      <c r="Y68" s="1039"/>
      <c r="Z68" s="1039"/>
      <c r="AA68" s="1039">
        <v>518</v>
      </c>
      <c r="AB68" s="1039"/>
      <c r="AC68" s="1039"/>
      <c r="AD68" s="1039"/>
      <c r="AE68" s="1039"/>
      <c r="AF68" s="1039">
        <v>518</v>
      </c>
      <c r="AG68" s="1039"/>
      <c r="AH68" s="1039"/>
      <c r="AI68" s="1039"/>
      <c r="AJ68" s="1039"/>
      <c r="AK68" s="1039">
        <v>3600</v>
      </c>
      <c r="AL68" s="1039"/>
      <c r="AM68" s="1039"/>
      <c r="AN68" s="1039"/>
      <c r="AO68" s="1039"/>
      <c r="AP68" s="1039" t="s">
        <v>620</v>
      </c>
      <c r="AQ68" s="1039"/>
      <c r="AR68" s="1039"/>
      <c r="AS68" s="1039"/>
      <c r="AT68" s="1039"/>
      <c r="AU68" s="1039" t="s">
        <v>620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601</v>
      </c>
      <c r="C69" s="1032"/>
      <c r="D69" s="1032"/>
      <c r="E69" s="1032"/>
      <c r="F69" s="1032"/>
      <c r="G69" s="1032"/>
      <c r="H69" s="1032"/>
      <c r="I69" s="1032"/>
      <c r="J69" s="1032"/>
      <c r="K69" s="1032"/>
      <c r="L69" s="1032"/>
      <c r="M69" s="1032"/>
      <c r="N69" s="1032"/>
      <c r="O69" s="1032"/>
      <c r="P69" s="1033"/>
      <c r="Q69" s="1034">
        <v>532</v>
      </c>
      <c r="R69" s="1028"/>
      <c r="S69" s="1028"/>
      <c r="T69" s="1028"/>
      <c r="U69" s="1028"/>
      <c r="V69" s="1028">
        <v>529</v>
      </c>
      <c r="W69" s="1028"/>
      <c r="X69" s="1028"/>
      <c r="Y69" s="1028"/>
      <c r="Z69" s="1028"/>
      <c r="AA69" s="1028">
        <v>3</v>
      </c>
      <c r="AB69" s="1028"/>
      <c r="AC69" s="1028"/>
      <c r="AD69" s="1028"/>
      <c r="AE69" s="1028"/>
      <c r="AF69" s="1028">
        <v>3</v>
      </c>
      <c r="AG69" s="1028"/>
      <c r="AH69" s="1028"/>
      <c r="AI69" s="1028"/>
      <c r="AJ69" s="1028"/>
      <c r="AK69" s="1028">
        <v>0</v>
      </c>
      <c r="AL69" s="1028"/>
      <c r="AM69" s="1028"/>
      <c r="AN69" s="1028"/>
      <c r="AO69" s="1028"/>
      <c r="AP69" s="1028" t="s">
        <v>620</v>
      </c>
      <c r="AQ69" s="1028"/>
      <c r="AR69" s="1028"/>
      <c r="AS69" s="1028"/>
      <c r="AT69" s="1028"/>
      <c r="AU69" s="1028" t="s">
        <v>620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602</v>
      </c>
      <c r="C70" s="1032"/>
      <c r="D70" s="1032"/>
      <c r="E70" s="1032"/>
      <c r="F70" s="1032"/>
      <c r="G70" s="1032"/>
      <c r="H70" s="1032"/>
      <c r="I70" s="1032"/>
      <c r="J70" s="1032"/>
      <c r="K70" s="1032"/>
      <c r="L70" s="1032"/>
      <c r="M70" s="1032"/>
      <c r="N70" s="1032"/>
      <c r="O70" s="1032"/>
      <c r="P70" s="1033"/>
      <c r="Q70" s="1034">
        <v>38</v>
      </c>
      <c r="R70" s="1028"/>
      <c r="S70" s="1028"/>
      <c r="T70" s="1028"/>
      <c r="U70" s="1028"/>
      <c r="V70" s="1028">
        <v>28</v>
      </c>
      <c r="W70" s="1028"/>
      <c r="X70" s="1028"/>
      <c r="Y70" s="1028"/>
      <c r="Z70" s="1028"/>
      <c r="AA70" s="1028">
        <v>10</v>
      </c>
      <c r="AB70" s="1028"/>
      <c r="AC70" s="1028"/>
      <c r="AD70" s="1028"/>
      <c r="AE70" s="1028"/>
      <c r="AF70" s="1028">
        <v>10</v>
      </c>
      <c r="AG70" s="1028"/>
      <c r="AH70" s="1028"/>
      <c r="AI70" s="1028"/>
      <c r="AJ70" s="1028"/>
      <c r="AK70" s="1028">
        <v>0</v>
      </c>
      <c r="AL70" s="1028"/>
      <c r="AM70" s="1028"/>
      <c r="AN70" s="1028"/>
      <c r="AO70" s="1028"/>
      <c r="AP70" s="1028" t="s">
        <v>620</v>
      </c>
      <c r="AQ70" s="1028"/>
      <c r="AR70" s="1028"/>
      <c r="AS70" s="1028"/>
      <c r="AT70" s="1028"/>
      <c r="AU70" s="1028" t="s">
        <v>620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603</v>
      </c>
      <c r="C71" s="1032"/>
      <c r="D71" s="1032"/>
      <c r="E71" s="1032"/>
      <c r="F71" s="1032"/>
      <c r="G71" s="1032"/>
      <c r="H71" s="1032"/>
      <c r="I71" s="1032"/>
      <c r="J71" s="1032"/>
      <c r="K71" s="1032"/>
      <c r="L71" s="1032"/>
      <c r="M71" s="1032"/>
      <c r="N71" s="1032"/>
      <c r="O71" s="1032"/>
      <c r="P71" s="1033"/>
      <c r="Q71" s="1034">
        <v>769</v>
      </c>
      <c r="R71" s="1028"/>
      <c r="S71" s="1028"/>
      <c r="T71" s="1028"/>
      <c r="U71" s="1028"/>
      <c r="V71" s="1028">
        <v>765</v>
      </c>
      <c r="W71" s="1028"/>
      <c r="X71" s="1028"/>
      <c r="Y71" s="1028"/>
      <c r="Z71" s="1028"/>
      <c r="AA71" s="1028">
        <v>4</v>
      </c>
      <c r="AB71" s="1028"/>
      <c r="AC71" s="1028"/>
      <c r="AD71" s="1028"/>
      <c r="AE71" s="1028"/>
      <c r="AF71" s="1028">
        <v>3</v>
      </c>
      <c r="AG71" s="1028"/>
      <c r="AH71" s="1028"/>
      <c r="AI71" s="1028"/>
      <c r="AJ71" s="1028"/>
      <c r="AK71" s="1028">
        <v>225</v>
      </c>
      <c r="AL71" s="1028"/>
      <c r="AM71" s="1028"/>
      <c r="AN71" s="1028"/>
      <c r="AO71" s="1028"/>
      <c r="AP71" s="1028" t="s">
        <v>620</v>
      </c>
      <c r="AQ71" s="1028"/>
      <c r="AR71" s="1028"/>
      <c r="AS71" s="1028"/>
      <c r="AT71" s="1028"/>
      <c r="AU71" s="1028" t="s">
        <v>620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604</v>
      </c>
      <c r="C72" s="1032"/>
      <c r="D72" s="1032"/>
      <c r="E72" s="1032"/>
      <c r="F72" s="1032"/>
      <c r="G72" s="1032"/>
      <c r="H72" s="1032"/>
      <c r="I72" s="1032"/>
      <c r="J72" s="1032"/>
      <c r="K72" s="1032"/>
      <c r="L72" s="1032"/>
      <c r="M72" s="1032"/>
      <c r="N72" s="1032"/>
      <c r="O72" s="1032"/>
      <c r="P72" s="1033"/>
      <c r="Q72" s="1034">
        <v>1</v>
      </c>
      <c r="R72" s="1028"/>
      <c r="S72" s="1028"/>
      <c r="T72" s="1028"/>
      <c r="U72" s="1028"/>
      <c r="V72" s="1028">
        <v>0</v>
      </c>
      <c r="W72" s="1028"/>
      <c r="X72" s="1028"/>
      <c r="Y72" s="1028"/>
      <c r="Z72" s="1028"/>
      <c r="AA72" s="1028">
        <v>0</v>
      </c>
      <c r="AB72" s="1028"/>
      <c r="AC72" s="1028"/>
      <c r="AD72" s="1028"/>
      <c r="AE72" s="1028"/>
      <c r="AF72" s="1028">
        <v>0</v>
      </c>
      <c r="AG72" s="1028"/>
      <c r="AH72" s="1028"/>
      <c r="AI72" s="1028"/>
      <c r="AJ72" s="1028"/>
      <c r="AK72" s="1028">
        <v>0</v>
      </c>
      <c r="AL72" s="1028"/>
      <c r="AM72" s="1028"/>
      <c r="AN72" s="1028"/>
      <c r="AO72" s="1028"/>
      <c r="AP72" s="1028" t="s">
        <v>620</v>
      </c>
      <c r="AQ72" s="1028"/>
      <c r="AR72" s="1028"/>
      <c r="AS72" s="1028"/>
      <c r="AT72" s="1028"/>
      <c r="AU72" s="1028" t="s">
        <v>620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605</v>
      </c>
      <c r="C73" s="1032"/>
      <c r="D73" s="1032"/>
      <c r="E73" s="1032"/>
      <c r="F73" s="1032"/>
      <c r="G73" s="1032"/>
      <c r="H73" s="1032"/>
      <c r="I73" s="1032"/>
      <c r="J73" s="1032"/>
      <c r="K73" s="1032"/>
      <c r="L73" s="1032"/>
      <c r="M73" s="1032"/>
      <c r="N73" s="1032"/>
      <c r="O73" s="1032"/>
      <c r="P73" s="1033"/>
      <c r="Q73" s="1034">
        <v>44</v>
      </c>
      <c r="R73" s="1028"/>
      <c r="S73" s="1028"/>
      <c r="T73" s="1028"/>
      <c r="U73" s="1028"/>
      <c r="V73" s="1028">
        <v>44</v>
      </c>
      <c r="W73" s="1028"/>
      <c r="X73" s="1028"/>
      <c r="Y73" s="1028"/>
      <c r="Z73" s="1028"/>
      <c r="AA73" s="1028">
        <v>0</v>
      </c>
      <c r="AB73" s="1028"/>
      <c r="AC73" s="1028"/>
      <c r="AD73" s="1028"/>
      <c r="AE73" s="1028"/>
      <c r="AF73" s="1028">
        <v>0</v>
      </c>
      <c r="AG73" s="1028"/>
      <c r="AH73" s="1028"/>
      <c r="AI73" s="1028"/>
      <c r="AJ73" s="1028"/>
      <c r="AK73" s="1028">
        <v>0</v>
      </c>
      <c r="AL73" s="1028"/>
      <c r="AM73" s="1028"/>
      <c r="AN73" s="1028"/>
      <c r="AO73" s="1028"/>
      <c r="AP73" s="1028" t="s">
        <v>620</v>
      </c>
      <c r="AQ73" s="1028"/>
      <c r="AR73" s="1028"/>
      <c r="AS73" s="1028"/>
      <c r="AT73" s="1028"/>
      <c r="AU73" s="1028" t="s">
        <v>620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606</v>
      </c>
      <c r="C74" s="1032"/>
      <c r="D74" s="1032"/>
      <c r="E74" s="1032"/>
      <c r="F74" s="1032"/>
      <c r="G74" s="1032"/>
      <c r="H74" s="1032"/>
      <c r="I74" s="1032"/>
      <c r="J74" s="1032"/>
      <c r="K74" s="1032"/>
      <c r="L74" s="1032"/>
      <c r="M74" s="1032"/>
      <c r="N74" s="1032"/>
      <c r="O74" s="1032"/>
      <c r="P74" s="1033"/>
      <c r="Q74" s="1034">
        <v>234</v>
      </c>
      <c r="R74" s="1028"/>
      <c r="S74" s="1028"/>
      <c r="T74" s="1028"/>
      <c r="U74" s="1028"/>
      <c r="V74" s="1028">
        <v>172</v>
      </c>
      <c r="W74" s="1028"/>
      <c r="X74" s="1028"/>
      <c r="Y74" s="1028"/>
      <c r="Z74" s="1028"/>
      <c r="AA74" s="1028">
        <v>62</v>
      </c>
      <c r="AB74" s="1028"/>
      <c r="AC74" s="1028"/>
      <c r="AD74" s="1028"/>
      <c r="AE74" s="1028"/>
      <c r="AF74" s="1028">
        <v>62</v>
      </c>
      <c r="AG74" s="1028"/>
      <c r="AH74" s="1028"/>
      <c r="AI74" s="1028"/>
      <c r="AJ74" s="1028"/>
      <c r="AK74" s="1028">
        <v>0</v>
      </c>
      <c r="AL74" s="1028"/>
      <c r="AM74" s="1028"/>
      <c r="AN74" s="1028"/>
      <c r="AO74" s="1028"/>
      <c r="AP74" s="1028">
        <v>78</v>
      </c>
      <c r="AQ74" s="1028"/>
      <c r="AR74" s="1028"/>
      <c r="AS74" s="1028"/>
      <c r="AT74" s="1028"/>
      <c r="AU74" s="1028">
        <v>15</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607</v>
      </c>
      <c r="C75" s="1032"/>
      <c r="D75" s="1032"/>
      <c r="E75" s="1032"/>
      <c r="F75" s="1032"/>
      <c r="G75" s="1032"/>
      <c r="H75" s="1032"/>
      <c r="I75" s="1032"/>
      <c r="J75" s="1032"/>
      <c r="K75" s="1032"/>
      <c r="L75" s="1032"/>
      <c r="M75" s="1032"/>
      <c r="N75" s="1032"/>
      <c r="O75" s="1032"/>
      <c r="P75" s="1033"/>
      <c r="Q75" s="1035">
        <v>327</v>
      </c>
      <c r="R75" s="1036"/>
      <c r="S75" s="1036"/>
      <c r="T75" s="1036"/>
      <c r="U75" s="1037"/>
      <c r="V75" s="1038">
        <v>260</v>
      </c>
      <c r="W75" s="1036"/>
      <c r="X75" s="1036"/>
      <c r="Y75" s="1036"/>
      <c r="Z75" s="1037"/>
      <c r="AA75" s="1038">
        <v>68</v>
      </c>
      <c r="AB75" s="1036"/>
      <c r="AC75" s="1036"/>
      <c r="AD75" s="1036"/>
      <c r="AE75" s="1037"/>
      <c r="AF75" s="1038">
        <v>68</v>
      </c>
      <c r="AG75" s="1036"/>
      <c r="AH75" s="1036"/>
      <c r="AI75" s="1036"/>
      <c r="AJ75" s="1037"/>
      <c r="AK75" s="1038">
        <v>2</v>
      </c>
      <c r="AL75" s="1036"/>
      <c r="AM75" s="1036"/>
      <c r="AN75" s="1036"/>
      <c r="AO75" s="1037"/>
      <c r="AP75" s="1038">
        <v>44</v>
      </c>
      <c r="AQ75" s="1036"/>
      <c r="AR75" s="1036"/>
      <c r="AS75" s="1036"/>
      <c r="AT75" s="1037"/>
      <c r="AU75" s="1038" t="s">
        <v>620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608</v>
      </c>
      <c r="C76" s="1032"/>
      <c r="D76" s="1032"/>
      <c r="E76" s="1032"/>
      <c r="F76" s="1032"/>
      <c r="G76" s="1032"/>
      <c r="H76" s="1032"/>
      <c r="I76" s="1032"/>
      <c r="J76" s="1032"/>
      <c r="K76" s="1032"/>
      <c r="L76" s="1032"/>
      <c r="M76" s="1032"/>
      <c r="N76" s="1032"/>
      <c r="O76" s="1032"/>
      <c r="P76" s="1033"/>
      <c r="Q76" s="1035">
        <v>1258</v>
      </c>
      <c r="R76" s="1036"/>
      <c r="S76" s="1036"/>
      <c r="T76" s="1036"/>
      <c r="U76" s="1037"/>
      <c r="V76" s="1038">
        <v>1160</v>
      </c>
      <c r="W76" s="1036"/>
      <c r="X76" s="1036"/>
      <c r="Y76" s="1036"/>
      <c r="Z76" s="1037"/>
      <c r="AA76" s="1038">
        <v>99</v>
      </c>
      <c r="AB76" s="1036"/>
      <c r="AC76" s="1036"/>
      <c r="AD76" s="1036"/>
      <c r="AE76" s="1037"/>
      <c r="AF76" s="1038">
        <v>99</v>
      </c>
      <c r="AG76" s="1036"/>
      <c r="AH76" s="1036"/>
      <c r="AI76" s="1036"/>
      <c r="AJ76" s="1037"/>
      <c r="AK76" s="1038">
        <v>131</v>
      </c>
      <c r="AL76" s="1036"/>
      <c r="AM76" s="1036"/>
      <c r="AN76" s="1036"/>
      <c r="AO76" s="1037"/>
      <c r="AP76" s="1038" t="s">
        <v>620</v>
      </c>
      <c r="AQ76" s="1036"/>
      <c r="AR76" s="1036"/>
      <c r="AS76" s="1036"/>
      <c r="AT76" s="1037"/>
      <c r="AU76" s="1038" t="s">
        <v>620</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609</v>
      </c>
      <c r="C77" s="1032"/>
      <c r="D77" s="1032"/>
      <c r="E77" s="1032"/>
      <c r="F77" s="1032"/>
      <c r="G77" s="1032"/>
      <c r="H77" s="1032"/>
      <c r="I77" s="1032"/>
      <c r="J77" s="1032"/>
      <c r="K77" s="1032"/>
      <c r="L77" s="1032"/>
      <c r="M77" s="1032"/>
      <c r="N77" s="1032"/>
      <c r="O77" s="1032"/>
      <c r="P77" s="1033"/>
      <c r="Q77" s="1035">
        <v>993</v>
      </c>
      <c r="R77" s="1036"/>
      <c r="S77" s="1036"/>
      <c r="T77" s="1036"/>
      <c r="U77" s="1037"/>
      <c r="V77" s="1038">
        <v>959</v>
      </c>
      <c r="W77" s="1036"/>
      <c r="X77" s="1036"/>
      <c r="Y77" s="1036"/>
      <c r="Z77" s="1037"/>
      <c r="AA77" s="1038">
        <v>34</v>
      </c>
      <c r="AB77" s="1036"/>
      <c r="AC77" s="1036"/>
      <c r="AD77" s="1036"/>
      <c r="AE77" s="1037"/>
      <c r="AF77" s="1038">
        <v>34</v>
      </c>
      <c r="AG77" s="1036"/>
      <c r="AH77" s="1036"/>
      <c r="AI77" s="1036"/>
      <c r="AJ77" s="1037"/>
      <c r="AK77" s="1038">
        <v>0</v>
      </c>
      <c r="AL77" s="1036"/>
      <c r="AM77" s="1036"/>
      <c r="AN77" s="1036"/>
      <c r="AO77" s="1037"/>
      <c r="AP77" s="1038">
        <v>264</v>
      </c>
      <c r="AQ77" s="1036"/>
      <c r="AR77" s="1036"/>
      <c r="AS77" s="1036"/>
      <c r="AT77" s="1037"/>
      <c r="AU77" s="1038">
        <v>85</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610</v>
      </c>
      <c r="C78" s="1032"/>
      <c r="D78" s="1032"/>
      <c r="E78" s="1032"/>
      <c r="F78" s="1032"/>
      <c r="G78" s="1032"/>
      <c r="H78" s="1032"/>
      <c r="I78" s="1032"/>
      <c r="J78" s="1032"/>
      <c r="K78" s="1032"/>
      <c r="L78" s="1032"/>
      <c r="M78" s="1032"/>
      <c r="N78" s="1032"/>
      <c r="O78" s="1032"/>
      <c r="P78" s="1033"/>
      <c r="Q78" s="1034">
        <v>4</v>
      </c>
      <c r="R78" s="1028"/>
      <c r="S78" s="1028"/>
      <c r="T78" s="1028"/>
      <c r="U78" s="1028"/>
      <c r="V78" s="1028">
        <v>4</v>
      </c>
      <c r="W78" s="1028"/>
      <c r="X78" s="1028"/>
      <c r="Y78" s="1028"/>
      <c r="Z78" s="1028"/>
      <c r="AA78" s="1028">
        <v>1</v>
      </c>
      <c r="AB78" s="1028"/>
      <c r="AC78" s="1028"/>
      <c r="AD78" s="1028"/>
      <c r="AE78" s="1028"/>
      <c r="AF78" s="1028">
        <v>1</v>
      </c>
      <c r="AG78" s="1028"/>
      <c r="AH78" s="1028"/>
      <c r="AI78" s="1028"/>
      <c r="AJ78" s="1028"/>
      <c r="AK78" s="1028">
        <v>0</v>
      </c>
      <c r="AL78" s="1028"/>
      <c r="AM78" s="1028"/>
      <c r="AN78" s="1028"/>
      <c r="AO78" s="1028"/>
      <c r="AP78" s="1028" t="s">
        <v>620</v>
      </c>
      <c r="AQ78" s="1028"/>
      <c r="AR78" s="1028"/>
      <c r="AS78" s="1028"/>
      <c r="AT78" s="1028"/>
      <c r="AU78" s="1028" t="s">
        <v>620</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611</v>
      </c>
      <c r="C79" s="1032"/>
      <c r="D79" s="1032"/>
      <c r="E79" s="1032"/>
      <c r="F79" s="1032"/>
      <c r="G79" s="1032"/>
      <c r="H79" s="1032"/>
      <c r="I79" s="1032"/>
      <c r="J79" s="1032"/>
      <c r="K79" s="1032"/>
      <c r="L79" s="1032"/>
      <c r="M79" s="1032"/>
      <c r="N79" s="1032"/>
      <c r="O79" s="1032"/>
      <c r="P79" s="1033"/>
      <c r="Q79" s="1034">
        <v>1</v>
      </c>
      <c r="R79" s="1028"/>
      <c r="S79" s="1028"/>
      <c r="T79" s="1028"/>
      <c r="U79" s="1028"/>
      <c r="V79" s="1028">
        <v>0</v>
      </c>
      <c r="W79" s="1028"/>
      <c r="X79" s="1028"/>
      <c r="Y79" s="1028"/>
      <c r="Z79" s="1028"/>
      <c r="AA79" s="1028">
        <v>1</v>
      </c>
      <c r="AB79" s="1028"/>
      <c r="AC79" s="1028"/>
      <c r="AD79" s="1028"/>
      <c r="AE79" s="1028"/>
      <c r="AF79" s="1028">
        <v>1</v>
      </c>
      <c r="AG79" s="1028"/>
      <c r="AH79" s="1028"/>
      <c r="AI79" s="1028"/>
      <c r="AJ79" s="1028"/>
      <c r="AK79" s="1028">
        <v>0</v>
      </c>
      <c r="AL79" s="1028"/>
      <c r="AM79" s="1028"/>
      <c r="AN79" s="1028"/>
      <c r="AO79" s="1028"/>
      <c r="AP79" s="1028" t="s">
        <v>620</v>
      </c>
      <c r="AQ79" s="1028"/>
      <c r="AR79" s="1028"/>
      <c r="AS79" s="1028"/>
      <c r="AT79" s="1028"/>
      <c r="AU79" s="1028" t="s">
        <v>620</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612</v>
      </c>
      <c r="C80" s="1032"/>
      <c r="D80" s="1032"/>
      <c r="E80" s="1032"/>
      <c r="F80" s="1032"/>
      <c r="G80" s="1032"/>
      <c r="H80" s="1032"/>
      <c r="I80" s="1032"/>
      <c r="J80" s="1032"/>
      <c r="K80" s="1032"/>
      <c r="L80" s="1032"/>
      <c r="M80" s="1032"/>
      <c r="N80" s="1032"/>
      <c r="O80" s="1032"/>
      <c r="P80" s="1033"/>
      <c r="Q80" s="1034">
        <v>3</v>
      </c>
      <c r="R80" s="1028"/>
      <c r="S80" s="1028"/>
      <c r="T80" s="1028"/>
      <c r="U80" s="1028"/>
      <c r="V80" s="1028">
        <v>1</v>
      </c>
      <c r="W80" s="1028"/>
      <c r="X80" s="1028"/>
      <c r="Y80" s="1028"/>
      <c r="Z80" s="1028"/>
      <c r="AA80" s="1028">
        <v>2</v>
      </c>
      <c r="AB80" s="1028"/>
      <c r="AC80" s="1028"/>
      <c r="AD80" s="1028"/>
      <c r="AE80" s="1028"/>
      <c r="AF80" s="1028">
        <v>2</v>
      </c>
      <c r="AG80" s="1028"/>
      <c r="AH80" s="1028"/>
      <c r="AI80" s="1028"/>
      <c r="AJ80" s="1028"/>
      <c r="AK80" s="1028">
        <v>0</v>
      </c>
      <c r="AL80" s="1028"/>
      <c r="AM80" s="1028"/>
      <c r="AN80" s="1028"/>
      <c r="AO80" s="1028"/>
      <c r="AP80" s="1028" t="s">
        <v>620</v>
      </c>
      <c r="AQ80" s="1028"/>
      <c r="AR80" s="1028"/>
      <c r="AS80" s="1028"/>
      <c r="AT80" s="1028"/>
      <c r="AU80" s="1028" t="s">
        <v>620</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613</v>
      </c>
      <c r="C81" s="1032"/>
      <c r="D81" s="1032"/>
      <c r="E81" s="1032"/>
      <c r="F81" s="1032"/>
      <c r="G81" s="1032"/>
      <c r="H81" s="1032"/>
      <c r="I81" s="1032"/>
      <c r="J81" s="1032"/>
      <c r="K81" s="1032"/>
      <c r="L81" s="1032"/>
      <c r="M81" s="1032"/>
      <c r="N81" s="1032"/>
      <c r="O81" s="1032"/>
      <c r="P81" s="1033"/>
      <c r="Q81" s="1034">
        <v>55</v>
      </c>
      <c r="R81" s="1028"/>
      <c r="S81" s="1028"/>
      <c r="T81" s="1028"/>
      <c r="U81" s="1028"/>
      <c r="V81" s="1028">
        <v>43</v>
      </c>
      <c r="W81" s="1028"/>
      <c r="X81" s="1028"/>
      <c r="Y81" s="1028"/>
      <c r="Z81" s="1028"/>
      <c r="AA81" s="1028">
        <v>12</v>
      </c>
      <c r="AB81" s="1028"/>
      <c r="AC81" s="1028"/>
      <c r="AD81" s="1028"/>
      <c r="AE81" s="1028"/>
      <c r="AF81" s="1028">
        <v>12</v>
      </c>
      <c r="AG81" s="1028"/>
      <c r="AH81" s="1028"/>
      <c r="AI81" s="1028"/>
      <c r="AJ81" s="1028"/>
      <c r="AK81" s="1028">
        <v>0</v>
      </c>
      <c r="AL81" s="1028"/>
      <c r="AM81" s="1028"/>
      <c r="AN81" s="1028"/>
      <c r="AO81" s="1028"/>
      <c r="AP81" s="1028" t="s">
        <v>620</v>
      </c>
      <c r="AQ81" s="1028"/>
      <c r="AR81" s="1028"/>
      <c r="AS81" s="1028"/>
      <c r="AT81" s="1028"/>
      <c r="AU81" s="1028" t="s">
        <v>620</v>
      </c>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t="s">
        <v>614</v>
      </c>
      <c r="C82" s="1032"/>
      <c r="D82" s="1032"/>
      <c r="E82" s="1032"/>
      <c r="F82" s="1032"/>
      <c r="G82" s="1032"/>
      <c r="H82" s="1032"/>
      <c r="I82" s="1032"/>
      <c r="J82" s="1032"/>
      <c r="K82" s="1032"/>
      <c r="L82" s="1032"/>
      <c r="M82" s="1032"/>
      <c r="N82" s="1032"/>
      <c r="O82" s="1032"/>
      <c r="P82" s="1033"/>
      <c r="Q82" s="1034">
        <v>144</v>
      </c>
      <c r="R82" s="1028"/>
      <c r="S82" s="1028"/>
      <c r="T82" s="1028"/>
      <c r="U82" s="1028"/>
      <c r="V82" s="1028">
        <v>72</v>
      </c>
      <c r="W82" s="1028"/>
      <c r="X82" s="1028"/>
      <c r="Y82" s="1028"/>
      <c r="Z82" s="1028"/>
      <c r="AA82" s="1028">
        <v>73</v>
      </c>
      <c r="AB82" s="1028"/>
      <c r="AC82" s="1028"/>
      <c r="AD82" s="1028"/>
      <c r="AE82" s="1028"/>
      <c r="AF82" s="1028">
        <v>73</v>
      </c>
      <c r="AG82" s="1028"/>
      <c r="AH82" s="1028"/>
      <c r="AI82" s="1028"/>
      <c r="AJ82" s="1028"/>
      <c r="AK82" s="1028">
        <v>0</v>
      </c>
      <c r="AL82" s="1028"/>
      <c r="AM82" s="1028"/>
      <c r="AN82" s="1028"/>
      <c r="AO82" s="1028"/>
      <c r="AP82" s="1028" t="s">
        <v>620</v>
      </c>
      <c r="AQ82" s="1028"/>
      <c r="AR82" s="1028"/>
      <c r="AS82" s="1028"/>
      <c r="AT82" s="1028"/>
      <c r="AU82" s="1028" t="s">
        <v>620</v>
      </c>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t="s">
        <v>615</v>
      </c>
      <c r="C83" s="1032"/>
      <c r="D83" s="1032"/>
      <c r="E83" s="1032"/>
      <c r="F83" s="1032"/>
      <c r="G83" s="1032"/>
      <c r="H83" s="1032"/>
      <c r="I83" s="1032"/>
      <c r="J83" s="1032"/>
      <c r="K83" s="1032"/>
      <c r="L83" s="1032"/>
      <c r="M83" s="1032"/>
      <c r="N83" s="1032"/>
      <c r="O83" s="1032"/>
      <c r="P83" s="1033"/>
      <c r="Q83" s="1034">
        <v>80</v>
      </c>
      <c r="R83" s="1028"/>
      <c r="S83" s="1028"/>
      <c r="T83" s="1028"/>
      <c r="U83" s="1028"/>
      <c r="V83" s="1028">
        <v>70</v>
      </c>
      <c r="W83" s="1028"/>
      <c r="X83" s="1028"/>
      <c r="Y83" s="1028"/>
      <c r="Z83" s="1028"/>
      <c r="AA83" s="1028">
        <v>10</v>
      </c>
      <c r="AB83" s="1028"/>
      <c r="AC83" s="1028"/>
      <c r="AD83" s="1028"/>
      <c r="AE83" s="1028"/>
      <c r="AF83" s="1028">
        <v>10</v>
      </c>
      <c r="AG83" s="1028"/>
      <c r="AH83" s="1028"/>
      <c r="AI83" s="1028"/>
      <c r="AJ83" s="1028"/>
      <c r="AK83" s="1028">
        <v>0</v>
      </c>
      <c r="AL83" s="1028"/>
      <c r="AM83" s="1028"/>
      <c r="AN83" s="1028"/>
      <c r="AO83" s="1028"/>
      <c r="AP83" s="1028" t="s">
        <v>620</v>
      </c>
      <c r="AQ83" s="1028"/>
      <c r="AR83" s="1028"/>
      <c r="AS83" s="1028"/>
      <c r="AT83" s="1028"/>
      <c r="AU83" s="1028" t="s">
        <v>620</v>
      </c>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t="s">
        <v>616</v>
      </c>
      <c r="C84" s="1032"/>
      <c r="D84" s="1032"/>
      <c r="E84" s="1032"/>
      <c r="F84" s="1032"/>
      <c r="G84" s="1032"/>
      <c r="H84" s="1032"/>
      <c r="I84" s="1032"/>
      <c r="J84" s="1032"/>
      <c r="K84" s="1032"/>
      <c r="L84" s="1032"/>
      <c r="M84" s="1032"/>
      <c r="N84" s="1032"/>
      <c r="O84" s="1032"/>
      <c r="P84" s="1033"/>
      <c r="Q84" s="1034">
        <v>221014</v>
      </c>
      <c r="R84" s="1028"/>
      <c r="S84" s="1028"/>
      <c r="T84" s="1028"/>
      <c r="U84" s="1028"/>
      <c r="V84" s="1028">
        <v>207450</v>
      </c>
      <c r="W84" s="1028"/>
      <c r="X84" s="1028"/>
      <c r="Y84" s="1028"/>
      <c r="Z84" s="1028"/>
      <c r="AA84" s="1028">
        <v>13564</v>
      </c>
      <c r="AB84" s="1028"/>
      <c r="AC84" s="1028"/>
      <c r="AD84" s="1028"/>
      <c r="AE84" s="1028"/>
      <c r="AF84" s="1028">
        <v>13564</v>
      </c>
      <c r="AG84" s="1028"/>
      <c r="AH84" s="1028"/>
      <c r="AI84" s="1028"/>
      <c r="AJ84" s="1028"/>
      <c r="AK84" s="1028">
        <v>0</v>
      </c>
      <c r="AL84" s="1028"/>
      <c r="AM84" s="1028"/>
      <c r="AN84" s="1028"/>
      <c r="AO84" s="1028"/>
      <c r="AP84" s="1028" t="s">
        <v>620</v>
      </c>
      <c r="AQ84" s="1028"/>
      <c r="AR84" s="1028"/>
      <c r="AS84" s="1028"/>
      <c r="AT84" s="1028"/>
      <c r="AU84" s="1028" t="s">
        <v>620</v>
      </c>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393</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308</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308</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308</v>
      </c>
      <c r="DR109" s="951"/>
      <c r="DS109" s="951"/>
      <c r="DT109" s="951"/>
      <c r="DU109" s="952"/>
      <c r="DV109" s="953" t="s">
        <v>433</v>
      </c>
      <c r="DW109" s="951"/>
      <c r="DX109" s="951"/>
      <c r="DY109" s="951"/>
      <c r="DZ109" s="982"/>
    </row>
    <row r="110" spans="1:131" s="248" customFormat="1" ht="26.25" customHeight="1" x14ac:dyDescent="0.15">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1027678</v>
      </c>
      <c r="AB110" s="944"/>
      <c r="AC110" s="944"/>
      <c r="AD110" s="944"/>
      <c r="AE110" s="945"/>
      <c r="AF110" s="946">
        <v>948487</v>
      </c>
      <c r="AG110" s="944"/>
      <c r="AH110" s="944"/>
      <c r="AI110" s="944"/>
      <c r="AJ110" s="945"/>
      <c r="AK110" s="946">
        <v>990343</v>
      </c>
      <c r="AL110" s="944"/>
      <c r="AM110" s="944"/>
      <c r="AN110" s="944"/>
      <c r="AO110" s="945"/>
      <c r="AP110" s="947">
        <v>17.8</v>
      </c>
      <c r="AQ110" s="948"/>
      <c r="AR110" s="948"/>
      <c r="AS110" s="948"/>
      <c r="AT110" s="949"/>
      <c r="AU110" s="983" t="s">
        <v>73</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8371293</v>
      </c>
      <c r="BR110" s="891"/>
      <c r="BS110" s="891"/>
      <c r="BT110" s="891"/>
      <c r="BU110" s="891"/>
      <c r="BV110" s="891">
        <v>8089658</v>
      </c>
      <c r="BW110" s="891"/>
      <c r="BX110" s="891"/>
      <c r="BY110" s="891"/>
      <c r="BZ110" s="891"/>
      <c r="CA110" s="891">
        <v>7997906</v>
      </c>
      <c r="CB110" s="891"/>
      <c r="CC110" s="891"/>
      <c r="CD110" s="891"/>
      <c r="CE110" s="891"/>
      <c r="CF110" s="915">
        <v>143.5</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439</v>
      </c>
      <c r="DH110" s="891"/>
      <c r="DI110" s="891"/>
      <c r="DJ110" s="891"/>
      <c r="DK110" s="891"/>
      <c r="DL110" s="891" t="s">
        <v>395</v>
      </c>
      <c r="DM110" s="891"/>
      <c r="DN110" s="891"/>
      <c r="DO110" s="891"/>
      <c r="DP110" s="891"/>
      <c r="DQ110" s="891" t="s">
        <v>440</v>
      </c>
      <c r="DR110" s="891"/>
      <c r="DS110" s="891"/>
      <c r="DT110" s="891"/>
      <c r="DU110" s="891"/>
      <c r="DV110" s="892" t="s">
        <v>440</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440</v>
      </c>
      <c r="AB111" s="972"/>
      <c r="AC111" s="972"/>
      <c r="AD111" s="972"/>
      <c r="AE111" s="973"/>
      <c r="AF111" s="974" t="s">
        <v>439</v>
      </c>
      <c r="AG111" s="972"/>
      <c r="AH111" s="972"/>
      <c r="AI111" s="972"/>
      <c r="AJ111" s="973"/>
      <c r="AK111" s="974" t="s">
        <v>439</v>
      </c>
      <c r="AL111" s="972"/>
      <c r="AM111" s="972"/>
      <c r="AN111" s="972"/>
      <c r="AO111" s="973"/>
      <c r="AP111" s="975" t="s">
        <v>395</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v>94692</v>
      </c>
      <c r="BR111" s="863"/>
      <c r="BS111" s="863"/>
      <c r="BT111" s="863"/>
      <c r="BU111" s="863"/>
      <c r="BV111" s="863">
        <v>54769</v>
      </c>
      <c r="BW111" s="863"/>
      <c r="BX111" s="863"/>
      <c r="BY111" s="863"/>
      <c r="BZ111" s="863"/>
      <c r="CA111" s="863">
        <v>39770</v>
      </c>
      <c r="CB111" s="863"/>
      <c r="CC111" s="863"/>
      <c r="CD111" s="863"/>
      <c r="CE111" s="863"/>
      <c r="CF111" s="924">
        <v>0.7</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395</v>
      </c>
      <c r="DH111" s="863"/>
      <c r="DI111" s="863"/>
      <c r="DJ111" s="863"/>
      <c r="DK111" s="863"/>
      <c r="DL111" s="863" t="s">
        <v>395</v>
      </c>
      <c r="DM111" s="863"/>
      <c r="DN111" s="863"/>
      <c r="DO111" s="863"/>
      <c r="DP111" s="863"/>
      <c r="DQ111" s="863" t="s">
        <v>439</v>
      </c>
      <c r="DR111" s="863"/>
      <c r="DS111" s="863"/>
      <c r="DT111" s="863"/>
      <c r="DU111" s="863"/>
      <c r="DV111" s="840" t="s">
        <v>395</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439</v>
      </c>
      <c r="AB112" s="826"/>
      <c r="AC112" s="826"/>
      <c r="AD112" s="826"/>
      <c r="AE112" s="827"/>
      <c r="AF112" s="828" t="s">
        <v>395</v>
      </c>
      <c r="AG112" s="826"/>
      <c r="AH112" s="826"/>
      <c r="AI112" s="826"/>
      <c r="AJ112" s="827"/>
      <c r="AK112" s="828" t="s">
        <v>439</v>
      </c>
      <c r="AL112" s="826"/>
      <c r="AM112" s="826"/>
      <c r="AN112" s="826"/>
      <c r="AO112" s="827"/>
      <c r="AP112" s="873" t="s">
        <v>439</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1928322</v>
      </c>
      <c r="BR112" s="863"/>
      <c r="BS112" s="863"/>
      <c r="BT112" s="863"/>
      <c r="BU112" s="863"/>
      <c r="BV112" s="863">
        <v>1677856</v>
      </c>
      <c r="BW112" s="863"/>
      <c r="BX112" s="863"/>
      <c r="BY112" s="863"/>
      <c r="BZ112" s="863"/>
      <c r="CA112" s="863">
        <v>1587927</v>
      </c>
      <c r="CB112" s="863"/>
      <c r="CC112" s="863"/>
      <c r="CD112" s="863"/>
      <c r="CE112" s="863"/>
      <c r="CF112" s="924">
        <v>28.5</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439</v>
      </c>
      <c r="DH112" s="863"/>
      <c r="DI112" s="863"/>
      <c r="DJ112" s="863"/>
      <c r="DK112" s="863"/>
      <c r="DL112" s="863" t="s">
        <v>439</v>
      </c>
      <c r="DM112" s="863"/>
      <c r="DN112" s="863"/>
      <c r="DO112" s="863"/>
      <c r="DP112" s="863"/>
      <c r="DQ112" s="863" t="s">
        <v>395</v>
      </c>
      <c r="DR112" s="863"/>
      <c r="DS112" s="863"/>
      <c r="DT112" s="863"/>
      <c r="DU112" s="863"/>
      <c r="DV112" s="840" t="s">
        <v>395</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179021</v>
      </c>
      <c r="AB113" s="972"/>
      <c r="AC113" s="972"/>
      <c r="AD113" s="972"/>
      <c r="AE113" s="973"/>
      <c r="AF113" s="974">
        <v>183587</v>
      </c>
      <c r="AG113" s="972"/>
      <c r="AH113" s="972"/>
      <c r="AI113" s="972"/>
      <c r="AJ113" s="973"/>
      <c r="AK113" s="974">
        <v>168898</v>
      </c>
      <c r="AL113" s="972"/>
      <c r="AM113" s="972"/>
      <c r="AN113" s="972"/>
      <c r="AO113" s="973"/>
      <c r="AP113" s="975">
        <v>3</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116945</v>
      </c>
      <c r="BR113" s="863"/>
      <c r="BS113" s="863"/>
      <c r="BT113" s="863"/>
      <c r="BU113" s="863"/>
      <c r="BV113" s="863">
        <v>106831</v>
      </c>
      <c r="BW113" s="863"/>
      <c r="BX113" s="863"/>
      <c r="BY113" s="863"/>
      <c r="BZ113" s="863"/>
      <c r="CA113" s="863">
        <v>99614</v>
      </c>
      <c r="CB113" s="863"/>
      <c r="CC113" s="863"/>
      <c r="CD113" s="863"/>
      <c r="CE113" s="863"/>
      <c r="CF113" s="924">
        <v>1.8</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32490</v>
      </c>
      <c r="DH113" s="826"/>
      <c r="DI113" s="826"/>
      <c r="DJ113" s="826"/>
      <c r="DK113" s="827"/>
      <c r="DL113" s="828">
        <v>25375</v>
      </c>
      <c r="DM113" s="826"/>
      <c r="DN113" s="826"/>
      <c r="DO113" s="826"/>
      <c r="DP113" s="827"/>
      <c r="DQ113" s="828">
        <v>19381</v>
      </c>
      <c r="DR113" s="826"/>
      <c r="DS113" s="826"/>
      <c r="DT113" s="826"/>
      <c r="DU113" s="827"/>
      <c r="DV113" s="873">
        <v>0.3</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17220</v>
      </c>
      <c r="AB114" s="826"/>
      <c r="AC114" s="826"/>
      <c r="AD114" s="826"/>
      <c r="AE114" s="827"/>
      <c r="AF114" s="828">
        <v>13057</v>
      </c>
      <c r="AG114" s="826"/>
      <c r="AH114" s="826"/>
      <c r="AI114" s="826"/>
      <c r="AJ114" s="827"/>
      <c r="AK114" s="828">
        <v>5626</v>
      </c>
      <c r="AL114" s="826"/>
      <c r="AM114" s="826"/>
      <c r="AN114" s="826"/>
      <c r="AO114" s="827"/>
      <c r="AP114" s="873">
        <v>0.1</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1659139</v>
      </c>
      <c r="BR114" s="863"/>
      <c r="BS114" s="863"/>
      <c r="BT114" s="863"/>
      <c r="BU114" s="863"/>
      <c r="BV114" s="863">
        <v>1573997</v>
      </c>
      <c r="BW114" s="863"/>
      <c r="BX114" s="863"/>
      <c r="BY114" s="863"/>
      <c r="BZ114" s="863"/>
      <c r="CA114" s="863">
        <v>1554468</v>
      </c>
      <c r="CB114" s="863"/>
      <c r="CC114" s="863"/>
      <c r="CD114" s="863"/>
      <c r="CE114" s="863"/>
      <c r="CF114" s="924">
        <v>27.9</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395</v>
      </c>
      <c r="DH114" s="826"/>
      <c r="DI114" s="826"/>
      <c r="DJ114" s="826"/>
      <c r="DK114" s="827"/>
      <c r="DL114" s="828" t="s">
        <v>395</v>
      </c>
      <c r="DM114" s="826"/>
      <c r="DN114" s="826"/>
      <c r="DO114" s="826"/>
      <c r="DP114" s="827"/>
      <c r="DQ114" s="828" t="s">
        <v>395</v>
      </c>
      <c r="DR114" s="826"/>
      <c r="DS114" s="826"/>
      <c r="DT114" s="826"/>
      <c r="DU114" s="827"/>
      <c r="DV114" s="873" t="s">
        <v>439</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31354</v>
      </c>
      <c r="AB115" s="972"/>
      <c r="AC115" s="972"/>
      <c r="AD115" s="972"/>
      <c r="AE115" s="973"/>
      <c r="AF115" s="974">
        <v>31145</v>
      </c>
      <c r="AG115" s="972"/>
      <c r="AH115" s="972"/>
      <c r="AI115" s="972"/>
      <c r="AJ115" s="973"/>
      <c r="AK115" s="974">
        <v>9005</v>
      </c>
      <c r="AL115" s="972"/>
      <c r="AM115" s="972"/>
      <c r="AN115" s="972"/>
      <c r="AO115" s="973"/>
      <c r="AP115" s="975">
        <v>0.2</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t="s">
        <v>395</v>
      </c>
      <c r="BR115" s="863"/>
      <c r="BS115" s="863"/>
      <c r="BT115" s="863"/>
      <c r="BU115" s="863"/>
      <c r="BV115" s="863" t="s">
        <v>395</v>
      </c>
      <c r="BW115" s="863"/>
      <c r="BX115" s="863"/>
      <c r="BY115" s="863"/>
      <c r="BZ115" s="863"/>
      <c r="CA115" s="863" t="s">
        <v>395</v>
      </c>
      <c r="CB115" s="863"/>
      <c r="CC115" s="863"/>
      <c r="CD115" s="863"/>
      <c r="CE115" s="863"/>
      <c r="CF115" s="924" t="s">
        <v>395</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395</v>
      </c>
      <c r="DH115" s="826"/>
      <c r="DI115" s="826"/>
      <c r="DJ115" s="826"/>
      <c r="DK115" s="827"/>
      <c r="DL115" s="828" t="s">
        <v>395</v>
      </c>
      <c r="DM115" s="826"/>
      <c r="DN115" s="826"/>
      <c r="DO115" s="826"/>
      <c r="DP115" s="827"/>
      <c r="DQ115" s="828" t="s">
        <v>395</v>
      </c>
      <c r="DR115" s="826"/>
      <c r="DS115" s="826"/>
      <c r="DT115" s="826"/>
      <c r="DU115" s="827"/>
      <c r="DV115" s="873" t="s">
        <v>439</v>
      </c>
      <c r="DW115" s="874"/>
      <c r="DX115" s="874"/>
      <c r="DY115" s="874"/>
      <c r="DZ115" s="875"/>
    </row>
    <row r="116" spans="1:130" s="248"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395</v>
      </c>
      <c r="AB116" s="826"/>
      <c r="AC116" s="826"/>
      <c r="AD116" s="826"/>
      <c r="AE116" s="827"/>
      <c r="AF116" s="828" t="s">
        <v>439</v>
      </c>
      <c r="AG116" s="826"/>
      <c r="AH116" s="826"/>
      <c r="AI116" s="826"/>
      <c r="AJ116" s="827"/>
      <c r="AK116" s="828" t="s">
        <v>395</v>
      </c>
      <c r="AL116" s="826"/>
      <c r="AM116" s="826"/>
      <c r="AN116" s="826"/>
      <c r="AO116" s="827"/>
      <c r="AP116" s="873" t="s">
        <v>395</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395</v>
      </c>
      <c r="BR116" s="863"/>
      <c r="BS116" s="863"/>
      <c r="BT116" s="863"/>
      <c r="BU116" s="863"/>
      <c r="BV116" s="863" t="s">
        <v>395</v>
      </c>
      <c r="BW116" s="863"/>
      <c r="BX116" s="863"/>
      <c r="BY116" s="863"/>
      <c r="BZ116" s="863"/>
      <c r="CA116" s="863" t="s">
        <v>439</v>
      </c>
      <c r="CB116" s="863"/>
      <c r="CC116" s="863"/>
      <c r="CD116" s="863"/>
      <c r="CE116" s="863"/>
      <c r="CF116" s="924" t="s">
        <v>439</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34124</v>
      </c>
      <c r="DH116" s="826"/>
      <c r="DI116" s="826"/>
      <c r="DJ116" s="826"/>
      <c r="DK116" s="827"/>
      <c r="DL116" s="828">
        <v>24235</v>
      </c>
      <c r="DM116" s="826"/>
      <c r="DN116" s="826"/>
      <c r="DO116" s="826"/>
      <c r="DP116" s="827"/>
      <c r="DQ116" s="828">
        <v>16074</v>
      </c>
      <c r="DR116" s="826"/>
      <c r="DS116" s="826"/>
      <c r="DT116" s="826"/>
      <c r="DU116" s="827"/>
      <c r="DV116" s="873">
        <v>0.3</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1255273</v>
      </c>
      <c r="AB117" s="958"/>
      <c r="AC117" s="958"/>
      <c r="AD117" s="958"/>
      <c r="AE117" s="959"/>
      <c r="AF117" s="960">
        <v>1176276</v>
      </c>
      <c r="AG117" s="958"/>
      <c r="AH117" s="958"/>
      <c r="AI117" s="958"/>
      <c r="AJ117" s="959"/>
      <c r="AK117" s="960">
        <v>1173872</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130</v>
      </c>
      <c r="BR117" s="863"/>
      <c r="BS117" s="863"/>
      <c r="BT117" s="863"/>
      <c r="BU117" s="863"/>
      <c r="BV117" s="863" t="s">
        <v>462</v>
      </c>
      <c r="BW117" s="863"/>
      <c r="BX117" s="863"/>
      <c r="BY117" s="863"/>
      <c r="BZ117" s="863"/>
      <c r="CA117" s="863" t="s">
        <v>463</v>
      </c>
      <c r="CB117" s="863"/>
      <c r="CC117" s="863"/>
      <c r="CD117" s="863"/>
      <c r="CE117" s="863"/>
      <c r="CF117" s="924" t="s">
        <v>464</v>
      </c>
      <c r="CG117" s="925"/>
      <c r="CH117" s="925"/>
      <c r="CI117" s="925"/>
      <c r="CJ117" s="925"/>
      <c r="CK117" s="980"/>
      <c r="CL117" s="867"/>
      <c r="CM117" s="870" t="s">
        <v>465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466</v>
      </c>
      <c r="DH117" s="826"/>
      <c r="DI117" s="826"/>
      <c r="DJ117" s="826"/>
      <c r="DK117" s="827"/>
      <c r="DL117" s="828" t="s">
        <v>462</v>
      </c>
      <c r="DM117" s="826"/>
      <c r="DN117" s="826"/>
      <c r="DO117" s="826"/>
      <c r="DP117" s="827"/>
      <c r="DQ117" s="828" t="s">
        <v>130</v>
      </c>
      <c r="DR117" s="826"/>
      <c r="DS117" s="826"/>
      <c r="DT117" s="826"/>
      <c r="DU117" s="827"/>
      <c r="DV117" s="873" t="s">
        <v>130</v>
      </c>
      <c r="DW117" s="874"/>
      <c r="DX117" s="874"/>
      <c r="DY117" s="874"/>
      <c r="DZ117" s="875"/>
    </row>
    <row r="118" spans="1:130" s="248" customFormat="1" ht="26.25" customHeight="1" x14ac:dyDescent="0.15">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308</v>
      </c>
      <c r="AL118" s="951"/>
      <c r="AM118" s="951"/>
      <c r="AN118" s="951"/>
      <c r="AO118" s="952"/>
      <c r="AP118" s="954" t="s">
        <v>433</v>
      </c>
      <c r="AQ118" s="955"/>
      <c r="AR118" s="955"/>
      <c r="AS118" s="955"/>
      <c r="AT118" s="956"/>
      <c r="AU118" s="985"/>
      <c r="AV118" s="986"/>
      <c r="AW118" s="986"/>
      <c r="AX118" s="986"/>
      <c r="AY118" s="986"/>
      <c r="AZ118" s="928" t="s">
        <v>467</v>
      </c>
      <c r="BA118" s="929"/>
      <c r="BB118" s="929"/>
      <c r="BC118" s="929"/>
      <c r="BD118" s="929"/>
      <c r="BE118" s="929"/>
      <c r="BF118" s="929"/>
      <c r="BG118" s="929"/>
      <c r="BH118" s="929"/>
      <c r="BI118" s="929"/>
      <c r="BJ118" s="929"/>
      <c r="BK118" s="929"/>
      <c r="BL118" s="929"/>
      <c r="BM118" s="929"/>
      <c r="BN118" s="929"/>
      <c r="BO118" s="929"/>
      <c r="BP118" s="930"/>
      <c r="BQ118" s="931" t="s">
        <v>468</v>
      </c>
      <c r="BR118" s="894"/>
      <c r="BS118" s="894"/>
      <c r="BT118" s="894"/>
      <c r="BU118" s="894"/>
      <c r="BV118" s="894" t="s">
        <v>469</v>
      </c>
      <c r="BW118" s="894"/>
      <c r="BX118" s="894"/>
      <c r="BY118" s="894"/>
      <c r="BZ118" s="894"/>
      <c r="CA118" s="894" t="s">
        <v>470</v>
      </c>
      <c r="CB118" s="894"/>
      <c r="CC118" s="894"/>
      <c r="CD118" s="894"/>
      <c r="CE118" s="894"/>
      <c r="CF118" s="924" t="s">
        <v>471</v>
      </c>
      <c r="CG118" s="925"/>
      <c r="CH118" s="925"/>
      <c r="CI118" s="925"/>
      <c r="CJ118" s="925"/>
      <c r="CK118" s="980"/>
      <c r="CL118" s="867"/>
      <c r="CM118" s="870" t="s">
        <v>472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473</v>
      </c>
      <c r="DH118" s="826"/>
      <c r="DI118" s="826"/>
      <c r="DJ118" s="826"/>
      <c r="DK118" s="827"/>
      <c r="DL118" s="828" t="s">
        <v>130</v>
      </c>
      <c r="DM118" s="826"/>
      <c r="DN118" s="826"/>
      <c r="DO118" s="826"/>
      <c r="DP118" s="827"/>
      <c r="DQ118" s="828" t="s">
        <v>474</v>
      </c>
      <c r="DR118" s="826"/>
      <c r="DS118" s="826"/>
      <c r="DT118" s="826"/>
      <c r="DU118" s="827"/>
      <c r="DV118" s="873" t="s">
        <v>462</v>
      </c>
      <c r="DW118" s="874"/>
      <c r="DX118" s="874"/>
      <c r="DY118" s="874"/>
      <c r="DZ118" s="875"/>
    </row>
    <row r="119" spans="1:130" s="248" customFormat="1" ht="26.25" customHeight="1" x14ac:dyDescent="0.15">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473</v>
      </c>
      <c r="AB119" s="944"/>
      <c r="AC119" s="944"/>
      <c r="AD119" s="944"/>
      <c r="AE119" s="945"/>
      <c r="AF119" s="946" t="s">
        <v>470</v>
      </c>
      <c r="AG119" s="944"/>
      <c r="AH119" s="944"/>
      <c r="AI119" s="944"/>
      <c r="AJ119" s="945"/>
      <c r="AK119" s="946" t="s">
        <v>475</v>
      </c>
      <c r="AL119" s="944"/>
      <c r="AM119" s="944"/>
      <c r="AN119" s="944"/>
      <c r="AO119" s="945"/>
      <c r="AP119" s="947" t="s">
        <v>464</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476</v>
      </c>
      <c r="BP119" s="927"/>
      <c r="BQ119" s="931">
        <v>12170391</v>
      </c>
      <c r="BR119" s="894"/>
      <c r="BS119" s="894"/>
      <c r="BT119" s="894"/>
      <c r="BU119" s="894"/>
      <c r="BV119" s="894">
        <v>11503111</v>
      </c>
      <c r="BW119" s="894"/>
      <c r="BX119" s="894"/>
      <c r="BY119" s="894"/>
      <c r="BZ119" s="894"/>
      <c r="CA119" s="894">
        <v>11279685</v>
      </c>
      <c r="CB119" s="894"/>
      <c r="CC119" s="894"/>
      <c r="CD119" s="894"/>
      <c r="CE119" s="894"/>
      <c r="CF119" s="792"/>
      <c r="CG119" s="793"/>
      <c r="CH119" s="793"/>
      <c r="CI119" s="793"/>
      <c r="CJ119" s="883"/>
      <c r="CK119" s="981"/>
      <c r="CL119" s="869"/>
      <c r="CM119" s="887" t="s">
        <v>477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28078</v>
      </c>
      <c r="DH119" s="809"/>
      <c r="DI119" s="809"/>
      <c r="DJ119" s="809"/>
      <c r="DK119" s="810"/>
      <c r="DL119" s="811">
        <v>5159</v>
      </c>
      <c r="DM119" s="809"/>
      <c r="DN119" s="809"/>
      <c r="DO119" s="809"/>
      <c r="DP119" s="810"/>
      <c r="DQ119" s="811">
        <v>4315</v>
      </c>
      <c r="DR119" s="809"/>
      <c r="DS119" s="809"/>
      <c r="DT119" s="809"/>
      <c r="DU119" s="810"/>
      <c r="DV119" s="897">
        <v>0.1</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471</v>
      </c>
      <c r="AB120" s="826"/>
      <c r="AC120" s="826"/>
      <c r="AD120" s="826"/>
      <c r="AE120" s="827"/>
      <c r="AF120" s="828" t="s">
        <v>473</v>
      </c>
      <c r="AG120" s="826"/>
      <c r="AH120" s="826"/>
      <c r="AI120" s="826"/>
      <c r="AJ120" s="827"/>
      <c r="AK120" s="828" t="s">
        <v>473</v>
      </c>
      <c r="AL120" s="826"/>
      <c r="AM120" s="826"/>
      <c r="AN120" s="826"/>
      <c r="AO120" s="827"/>
      <c r="AP120" s="873" t="s">
        <v>475</v>
      </c>
      <c r="AQ120" s="874"/>
      <c r="AR120" s="874"/>
      <c r="AS120" s="874"/>
      <c r="AT120" s="875"/>
      <c r="AU120" s="932" t="s">
        <v>478</v>
      </c>
      <c r="AV120" s="933"/>
      <c r="AW120" s="933"/>
      <c r="AX120" s="933"/>
      <c r="AY120" s="934"/>
      <c r="AZ120" s="909" t="s">
        <v>479</v>
      </c>
      <c r="BA120" s="854"/>
      <c r="BB120" s="854"/>
      <c r="BC120" s="854"/>
      <c r="BD120" s="854"/>
      <c r="BE120" s="854"/>
      <c r="BF120" s="854"/>
      <c r="BG120" s="854"/>
      <c r="BH120" s="854"/>
      <c r="BI120" s="854"/>
      <c r="BJ120" s="854"/>
      <c r="BK120" s="854"/>
      <c r="BL120" s="854"/>
      <c r="BM120" s="854"/>
      <c r="BN120" s="854"/>
      <c r="BO120" s="854"/>
      <c r="BP120" s="855"/>
      <c r="BQ120" s="910">
        <v>6320208</v>
      </c>
      <c r="BR120" s="891"/>
      <c r="BS120" s="891"/>
      <c r="BT120" s="891"/>
      <c r="BU120" s="891"/>
      <c r="BV120" s="891">
        <v>6503145</v>
      </c>
      <c r="BW120" s="891"/>
      <c r="BX120" s="891"/>
      <c r="BY120" s="891"/>
      <c r="BZ120" s="891"/>
      <c r="CA120" s="891">
        <v>6668427</v>
      </c>
      <c r="CB120" s="891"/>
      <c r="CC120" s="891"/>
      <c r="CD120" s="891"/>
      <c r="CE120" s="891"/>
      <c r="CF120" s="915">
        <v>119.6</v>
      </c>
      <c r="CG120" s="916"/>
      <c r="CH120" s="916"/>
      <c r="CI120" s="916"/>
      <c r="CJ120" s="916"/>
      <c r="CK120" s="917" t="s">
        <v>480</v>
      </c>
      <c r="CL120" s="901"/>
      <c r="CM120" s="901"/>
      <c r="CN120" s="901"/>
      <c r="CO120" s="902"/>
      <c r="CP120" s="921" t="s">
        <v>481</v>
      </c>
      <c r="CQ120" s="922"/>
      <c r="CR120" s="922"/>
      <c r="CS120" s="922"/>
      <c r="CT120" s="922"/>
      <c r="CU120" s="922"/>
      <c r="CV120" s="922"/>
      <c r="CW120" s="922"/>
      <c r="CX120" s="922"/>
      <c r="CY120" s="922"/>
      <c r="CZ120" s="922"/>
      <c r="DA120" s="922"/>
      <c r="DB120" s="922"/>
      <c r="DC120" s="922"/>
      <c r="DD120" s="922"/>
      <c r="DE120" s="922"/>
      <c r="DF120" s="923"/>
      <c r="DG120" s="910">
        <v>988815</v>
      </c>
      <c r="DH120" s="891"/>
      <c r="DI120" s="891"/>
      <c r="DJ120" s="891"/>
      <c r="DK120" s="891"/>
      <c r="DL120" s="891">
        <v>984056</v>
      </c>
      <c r="DM120" s="891"/>
      <c r="DN120" s="891"/>
      <c r="DO120" s="891"/>
      <c r="DP120" s="891"/>
      <c r="DQ120" s="891">
        <v>967572</v>
      </c>
      <c r="DR120" s="891"/>
      <c r="DS120" s="891"/>
      <c r="DT120" s="891"/>
      <c r="DU120" s="891"/>
      <c r="DV120" s="892">
        <v>17.399999999999999</v>
      </c>
      <c r="DW120" s="892"/>
      <c r="DX120" s="892"/>
      <c r="DY120" s="892"/>
      <c r="DZ120" s="893"/>
    </row>
    <row r="121" spans="1:130" s="248" customFormat="1" ht="26.25" customHeight="1" x14ac:dyDescent="0.15">
      <c r="A121" s="866"/>
      <c r="B121" s="867"/>
      <c r="C121" s="912" t="s">
        <v>482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483</v>
      </c>
      <c r="AB121" s="826"/>
      <c r="AC121" s="826"/>
      <c r="AD121" s="826"/>
      <c r="AE121" s="827"/>
      <c r="AF121" s="828" t="s">
        <v>484</v>
      </c>
      <c r="AG121" s="826"/>
      <c r="AH121" s="826"/>
      <c r="AI121" s="826"/>
      <c r="AJ121" s="827"/>
      <c r="AK121" s="828" t="s">
        <v>463</v>
      </c>
      <c r="AL121" s="826"/>
      <c r="AM121" s="826"/>
      <c r="AN121" s="826"/>
      <c r="AO121" s="827"/>
      <c r="AP121" s="873" t="s">
        <v>473</v>
      </c>
      <c r="AQ121" s="874"/>
      <c r="AR121" s="874"/>
      <c r="AS121" s="874"/>
      <c r="AT121" s="875"/>
      <c r="AU121" s="935"/>
      <c r="AV121" s="936"/>
      <c r="AW121" s="936"/>
      <c r="AX121" s="936"/>
      <c r="AY121" s="937"/>
      <c r="AZ121" s="861" t="s">
        <v>485</v>
      </c>
      <c r="BA121" s="796"/>
      <c r="BB121" s="796"/>
      <c r="BC121" s="796"/>
      <c r="BD121" s="796"/>
      <c r="BE121" s="796"/>
      <c r="BF121" s="796"/>
      <c r="BG121" s="796"/>
      <c r="BH121" s="796"/>
      <c r="BI121" s="796"/>
      <c r="BJ121" s="796"/>
      <c r="BK121" s="796"/>
      <c r="BL121" s="796"/>
      <c r="BM121" s="796"/>
      <c r="BN121" s="796"/>
      <c r="BO121" s="796"/>
      <c r="BP121" s="797"/>
      <c r="BQ121" s="862">
        <v>148942</v>
      </c>
      <c r="BR121" s="863"/>
      <c r="BS121" s="863"/>
      <c r="BT121" s="863"/>
      <c r="BU121" s="863"/>
      <c r="BV121" s="863">
        <v>109989</v>
      </c>
      <c r="BW121" s="863"/>
      <c r="BX121" s="863"/>
      <c r="BY121" s="863"/>
      <c r="BZ121" s="863"/>
      <c r="CA121" s="863">
        <v>72429</v>
      </c>
      <c r="CB121" s="863"/>
      <c r="CC121" s="863"/>
      <c r="CD121" s="863"/>
      <c r="CE121" s="863"/>
      <c r="CF121" s="924">
        <v>1.3</v>
      </c>
      <c r="CG121" s="925"/>
      <c r="CH121" s="925"/>
      <c r="CI121" s="925"/>
      <c r="CJ121" s="925"/>
      <c r="CK121" s="918"/>
      <c r="CL121" s="904"/>
      <c r="CM121" s="904"/>
      <c r="CN121" s="904"/>
      <c r="CO121" s="905"/>
      <c r="CP121" s="884" t="s">
        <v>486</v>
      </c>
      <c r="CQ121" s="885"/>
      <c r="CR121" s="885"/>
      <c r="CS121" s="885"/>
      <c r="CT121" s="885"/>
      <c r="CU121" s="885"/>
      <c r="CV121" s="885"/>
      <c r="CW121" s="885"/>
      <c r="CX121" s="885"/>
      <c r="CY121" s="885"/>
      <c r="CZ121" s="885"/>
      <c r="DA121" s="885"/>
      <c r="DB121" s="885"/>
      <c r="DC121" s="885"/>
      <c r="DD121" s="885"/>
      <c r="DE121" s="885"/>
      <c r="DF121" s="886"/>
      <c r="DG121" s="862">
        <v>939507</v>
      </c>
      <c r="DH121" s="863"/>
      <c r="DI121" s="863"/>
      <c r="DJ121" s="863"/>
      <c r="DK121" s="863"/>
      <c r="DL121" s="863">
        <v>693800</v>
      </c>
      <c r="DM121" s="863"/>
      <c r="DN121" s="863"/>
      <c r="DO121" s="863"/>
      <c r="DP121" s="863"/>
      <c r="DQ121" s="863">
        <v>620355</v>
      </c>
      <c r="DR121" s="863"/>
      <c r="DS121" s="863"/>
      <c r="DT121" s="863"/>
      <c r="DU121" s="863"/>
      <c r="DV121" s="840">
        <v>11.1</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468</v>
      </c>
      <c r="AB122" s="826"/>
      <c r="AC122" s="826"/>
      <c r="AD122" s="826"/>
      <c r="AE122" s="827"/>
      <c r="AF122" s="828" t="s">
        <v>130</v>
      </c>
      <c r="AG122" s="826"/>
      <c r="AH122" s="826"/>
      <c r="AI122" s="826"/>
      <c r="AJ122" s="827"/>
      <c r="AK122" s="828" t="s">
        <v>487</v>
      </c>
      <c r="AL122" s="826"/>
      <c r="AM122" s="826"/>
      <c r="AN122" s="826"/>
      <c r="AO122" s="827"/>
      <c r="AP122" s="873" t="s">
        <v>483</v>
      </c>
      <c r="AQ122" s="874"/>
      <c r="AR122" s="874"/>
      <c r="AS122" s="874"/>
      <c r="AT122" s="875"/>
      <c r="AU122" s="935"/>
      <c r="AV122" s="936"/>
      <c r="AW122" s="936"/>
      <c r="AX122" s="936"/>
      <c r="AY122" s="937"/>
      <c r="AZ122" s="928" t="s">
        <v>488</v>
      </c>
      <c r="BA122" s="929"/>
      <c r="BB122" s="929"/>
      <c r="BC122" s="929"/>
      <c r="BD122" s="929"/>
      <c r="BE122" s="929"/>
      <c r="BF122" s="929"/>
      <c r="BG122" s="929"/>
      <c r="BH122" s="929"/>
      <c r="BI122" s="929"/>
      <c r="BJ122" s="929"/>
      <c r="BK122" s="929"/>
      <c r="BL122" s="929"/>
      <c r="BM122" s="929"/>
      <c r="BN122" s="929"/>
      <c r="BO122" s="929"/>
      <c r="BP122" s="930"/>
      <c r="BQ122" s="931">
        <v>9555961</v>
      </c>
      <c r="BR122" s="894"/>
      <c r="BS122" s="894"/>
      <c r="BT122" s="894"/>
      <c r="BU122" s="894"/>
      <c r="BV122" s="894">
        <v>9247899</v>
      </c>
      <c r="BW122" s="894"/>
      <c r="BX122" s="894"/>
      <c r="BY122" s="894"/>
      <c r="BZ122" s="894"/>
      <c r="CA122" s="894">
        <v>8894650</v>
      </c>
      <c r="CB122" s="894"/>
      <c r="CC122" s="894"/>
      <c r="CD122" s="894"/>
      <c r="CE122" s="894"/>
      <c r="CF122" s="895">
        <v>159.6</v>
      </c>
      <c r="CG122" s="896"/>
      <c r="CH122" s="896"/>
      <c r="CI122" s="896"/>
      <c r="CJ122" s="896"/>
      <c r="CK122" s="918"/>
      <c r="CL122" s="904"/>
      <c r="CM122" s="904"/>
      <c r="CN122" s="904"/>
      <c r="CO122" s="905"/>
      <c r="CP122" s="884" t="s">
        <v>489</v>
      </c>
      <c r="CQ122" s="885"/>
      <c r="CR122" s="885"/>
      <c r="CS122" s="885"/>
      <c r="CT122" s="885"/>
      <c r="CU122" s="885"/>
      <c r="CV122" s="885"/>
      <c r="CW122" s="885"/>
      <c r="CX122" s="885"/>
      <c r="CY122" s="885"/>
      <c r="CZ122" s="885"/>
      <c r="DA122" s="885"/>
      <c r="DB122" s="885"/>
      <c r="DC122" s="885"/>
      <c r="DD122" s="885"/>
      <c r="DE122" s="885"/>
      <c r="DF122" s="886"/>
      <c r="DG122" s="862" t="s">
        <v>487</v>
      </c>
      <c r="DH122" s="863"/>
      <c r="DI122" s="863"/>
      <c r="DJ122" s="863"/>
      <c r="DK122" s="863"/>
      <c r="DL122" s="863" t="s">
        <v>475</v>
      </c>
      <c r="DM122" s="863"/>
      <c r="DN122" s="863"/>
      <c r="DO122" s="863"/>
      <c r="DP122" s="863"/>
      <c r="DQ122" s="863" t="s">
        <v>473</v>
      </c>
      <c r="DR122" s="863"/>
      <c r="DS122" s="863"/>
      <c r="DT122" s="863"/>
      <c r="DU122" s="863"/>
      <c r="DV122" s="840" t="s">
        <v>473</v>
      </c>
      <c r="DW122" s="840"/>
      <c r="DX122" s="840"/>
      <c r="DY122" s="840"/>
      <c r="DZ122" s="841"/>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8360</v>
      </c>
      <c r="AB123" s="826"/>
      <c r="AC123" s="826"/>
      <c r="AD123" s="826"/>
      <c r="AE123" s="827"/>
      <c r="AF123" s="828">
        <v>8226</v>
      </c>
      <c r="AG123" s="826"/>
      <c r="AH123" s="826"/>
      <c r="AI123" s="826"/>
      <c r="AJ123" s="827"/>
      <c r="AK123" s="828">
        <v>8161</v>
      </c>
      <c r="AL123" s="826"/>
      <c r="AM123" s="826"/>
      <c r="AN123" s="826"/>
      <c r="AO123" s="827"/>
      <c r="AP123" s="873">
        <v>0.1</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490</v>
      </c>
      <c r="BP123" s="927"/>
      <c r="BQ123" s="881">
        <v>16025111</v>
      </c>
      <c r="BR123" s="882"/>
      <c r="BS123" s="882"/>
      <c r="BT123" s="882"/>
      <c r="BU123" s="882"/>
      <c r="BV123" s="882">
        <v>15861033</v>
      </c>
      <c r="BW123" s="882"/>
      <c r="BX123" s="882"/>
      <c r="BY123" s="882"/>
      <c r="BZ123" s="882"/>
      <c r="CA123" s="882">
        <v>15635506</v>
      </c>
      <c r="CB123" s="882"/>
      <c r="CC123" s="882"/>
      <c r="CD123" s="882"/>
      <c r="CE123" s="882"/>
      <c r="CF123" s="792"/>
      <c r="CG123" s="793"/>
      <c r="CH123" s="793"/>
      <c r="CI123" s="793"/>
      <c r="CJ123" s="883"/>
      <c r="CK123" s="918"/>
      <c r="CL123" s="904"/>
      <c r="CM123" s="904"/>
      <c r="CN123" s="904"/>
      <c r="CO123" s="905"/>
      <c r="CP123" s="884" t="s">
        <v>491</v>
      </c>
      <c r="CQ123" s="885"/>
      <c r="CR123" s="885"/>
      <c r="CS123" s="885"/>
      <c r="CT123" s="885"/>
      <c r="CU123" s="885"/>
      <c r="CV123" s="885"/>
      <c r="CW123" s="885"/>
      <c r="CX123" s="885"/>
      <c r="CY123" s="885"/>
      <c r="CZ123" s="885"/>
      <c r="DA123" s="885"/>
      <c r="DB123" s="885"/>
      <c r="DC123" s="885"/>
      <c r="DD123" s="885"/>
      <c r="DE123" s="885"/>
      <c r="DF123" s="886"/>
      <c r="DG123" s="825" t="s">
        <v>471</v>
      </c>
      <c r="DH123" s="826"/>
      <c r="DI123" s="826"/>
      <c r="DJ123" s="826"/>
      <c r="DK123" s="827"/>
      <c r="DL123" s="828" t="s">
        <v>473</v>
      </c>
      <c r="DM123" s="826"/>
      <c r="DN123" s="826"/>
      <c r="DO123" s="826"/>
      <c r="DP123" s="827"/>
      <c r="DQ123" s="828" t="s">
        <v>487</v>
      </c>
      <c r="DR123" s="826"/>
      <c r="DS123" s="826"/>
      <c r="DT123" s="826"/>
      <c r="DU123" s="827"/>
      <c r="DV123" s="873" t="s">
        <v>487</v>
      </c>
      <c r="DW123" s="874"/>
      <c r="DX123" s="874"/>
      <c r="DY123" s="874"/>
      <c r="DZ123" s="875"/>
    </row>
    <row r="124" spans="1:130" s="248" customFormat="1" ht="26.25" customHeight="1" thickBot="1" x14ac:dyDescent="0.2">
      <c r="A124" s="866"/>
      <c r="B124" s="867"/>
      <c r="C124" s="870" t="s">
        <v>465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466</v>
      </c>
      <c r="AB124" s="826"/>
      <c r="AC124" s="826"/>
      <c r="AD124" s="826"/>
      <c r="AE124" s="827"/>
      <c r="AF124" s="828" t="s">
        <v>475</v>
      </c>
      <c r="AG124" s="826"/>
      <c r="AH124" s="826"/>
      <c r="AI124" s="826"/>
      <c r="AJ124" s="827"/>
      <c r="AK124" s="828" t="s">
        <v>483</v>
      </c>
      <c r="AL124" s="826"/>
      <c r="AM124" s="826"/>
      <c r="AN124" s="826"/>
      <c r="AO124" s="827"/>
      <c r="AP124" s="873" t="s">
        <v>473</v>
      </c>
      <c r="AQ124" s="874"/>
      <c r="AR124" s="874"/>
      <c r="AS124" s="874"/>
      <c r="AT124" s="875"/>
      <c r="AU124" s="876" t="s">
        <v>492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475</v>
      </c>
      <c r="BR124" s="880"/>
      <c r="BS124" s="880"/>
      <c r="BT124" s="880"/>
      <c r="BU124" s="880"/>
      <c r="BV124" s="880" t="s">
        <v>470</v>
      </c>
      <c r="BW124" s="880"/>
      <c r="BX124" s="880"/>
      <c r="BY124" s="880"/>
      <c r="BZ124" s="880"/>
      <c r="CA124" s="880" t="s">
        <v>468</v>
      </c>
      <c r="CB124" s="880"/>
      <c r="CC124" s="880"/>
      <c r="CD124" s="880"/>
      <c r="CE124" s="880"/>
      <c r="CF124" s="770"/>
      <c r="CG124" s="771"/>
      <c r="CH124" s="771"/>
      <c r="CI124" s="771"/>
      <c r="CJ124" s="911"/>
      <c r="CK124" s="919"/>
      <c r="CL124" s="919"/>
      <c r="CM124" s="919"/>
      <c r="CN124" s="919"/>
      <c r="CO124" s="920"/>
      <c r="CP124" s="884" t="s">
        <v>493</v>
      </c>
      <c r="CQ124" s="885"/>
      <c r="CR124" s="885"/>
      <c r="CS124" s="885"/>
      <c r="CT124" s="885"/>
      <c r="CU124" s="885"/>
      <c r="CV124" s="885"/>
      <c r="CW124" s="885"/>
      <c r="CX124" s="885"/>
      <c r="CY124" s="885"/>
      <c r="CZ124" s="885"/>
      <c r="DA124" s="885"/>
      <c r="DB124" s="885"/>
      <c r="DC124" s="885"/>
      <c r="DD124" s="885"/>
      <c r="DE124" s="885"/>
      <c r="DF124" s="886"/>
      <c r="DG124" s="808" t="s">
        <v>473</v>
      </c>
      <c r="DH124" s="809"/>
      <c r="DI124" s="809"/>
      <c r="DJ124" s="809"/>
      <c r="DK124" s="810"/>
      <c r="DL124" s="811" t="s">
        <v>470</v>
      </c>
      <c r="DM124" s="809"/>
      <c r="DN124" s="809"/>
      <c r="DO124" s="809"/>
      <c r="DP124" s="810"/>
      <c r="DQ124" s="811" t="s">
        <v>462</v>
      </c>
      <c r="DR124" s="809"/>
      <c r="DS124" s="809"/>
      <c r="DT124" s="809"/>
      <c r="DU124" s="810"/>
      <c r="DV124" s="897" t="s">
        <v>130</v>
      </c>
      <c r="DW124" s="898"/>
      <c r="DX124" s="898"/>
      <c r="DY124" s="898"/>
      <c r="DZ124" s="899"/>
    </row>
    <row r="125" spans="1:130" s="248" customFormat="1" ht="26.25" customHeight="1" x14ac:dyDescent="0.15">
      <c r="A125" s="866"/>
      <c r="B125" s="867"/>
      <c r="C125" s="870" t="s">
        <v>472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v>22994</v>
      </c>
      <c r="AB125" s="826"/>
      <c r="AC125" s="826"/>
      <c r="AD125" s="826"/>
      <c r="AE125" s="827"/>
      <c r="AF125" s="828">
        <v>22919</v>
      </c>
      <c r="AG125" s="826"/>
      <c r="AH125" s="826"/>
      <c r="AI125" s="826"/>
      <c r="AJ125" s="827"/>
      <c r="AK125" s="828">
        <v>844</v>
      </c>
      <c r="AL125" s="826"/>
      <c r="AM125" s="826"/>
      <c r="AN125" s="826"/>
      <c r="AO125" s="827"/>
      <c r="AP125" s="873">
        <v>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494</v>
      </c>
      <c r="CL125" s="901"/>
      <c r="CM125" s="901"/>
      <c r="CN125" s="901"/>
      <c r="CO125" s="902"/>
      <c r="CP125" s="909" t="s">
        <v>495</v>
      </c>
      <c r="CQ125" s="854"/>
      <c r="CR125" s="854"/>
      <c r="CS125" s="854"/>
      <c r="CT125" s="854"/>
      <c r="CU125" s="854"/>
      <c r="CV125" s="854"/>
      <c r="CW125" s="854"/>
      <c r="CX125" s="854"/>
      <c r="CY125" s="854"/>
      <c r="CZ125" s="854"/>
      <c r="DA125" s="854"/>
      <c r="DB125" s="854"/>
      <c r="DC125" s="854"/>
      <c r="DD125" s="854"/>
      <c r="DE125" s="854"/>
      <c r="DF125" s="855"/>
      <c r="DG125" s="910" t="s">
        <v>475</v>
      </c>
      <c r="DH125" s="891"/>
      <c r="DI125" s="891"/>
      <c r="DJ125" s="891"/>
      <c r="DK125" s="891"/>
      <c r="DL125" s="891" t="s">
        <v>475</v>
      </c>
      <c r="DM125" s="891"/>
      <c r="DN125" s="891"/>
      <c r="DO125" s="891"/>
      <c r="DP125" s="891"/>
      <c r="DQ125" s="891" t="s">
        <v>130</v>
      </c>
      <c r="DR125" s="891"/>
      <c r="DS125" s="891"/>
      <c r="DT125" s="891"/>
      <c r="DU125" s="891"/>
      <c r="DV125" s="892" t="s">
        <v>473</v>
      </c>
      <c r="DW125" s="892"/>
      <c r="DX125" s="892"/>
      <c r="DY125" s="892"/>
      <c r="DZ125" s="893"/>
    </row>
    <row r="126" spans="1:130" s="248" customFormat="1" ht="26.25" customHeight="1" thickBot="1" x14ac:dyDescent="0.2">
      <c r="A126" s="866"/>
      <c r="B126" s="867"/>
      <c r="C126" s="870" t="s">
        <v>477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130</v>
      </c>
      <c r="AB126" s="826"/>
      <c r="AC126" s="826"/>
      <c r="AD126" s="826"/>
      <c r="AE126" s="827"/>
      <c r="AF126" s="828" t="s">
        <v>130</v>
      </c>
      <c r="AG126" s="826"/>
      <c r="AH126" s="826"/>
      <c r="AI126" s="826"/>
      <c r="AJ126" s="827"/>
      <c r="AK126" s="828" t="s">
        <v>475</v>
      </c>
      <c r="AL126" s="826"/>
      <c r="AM126" s="826"/>
      <c r="AN126" s="826"/>
      <c r="AO126" s="827"/>
      <c r="AP126" s="873" t="s">
        <v>473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496</v>
      </c>
      <c r="CQ126" s="796"/>
      <c r="CR126" s="796"/>
      <c r="CS126" s="796"/>
      <c r="CT126" s="796"/>
      <c r="CU126" s="796"/>
      <c r="CV126" s="796"/>
      <c r="CW126" s="796"/>
      <c r="CX126" s="796"/>
      <c r="CY126" s="796"/>
      <c r="CZ126" s="796"/>
      <c r="DA126" s="796"/>
      <c r="DB126" s="796"/>
      <c r="DC126" s="796"/>
      <c r="DD126" s="796"/>
      <c r="DE126" s="796"/>
      <c r="DF126" s="797"/>
      <c r="DG126" s="862" t="s">
        <v>473</v>
      </c>
      <c r="DH126" s="863"/>
      <c r="DI126" s="863"/>
      <c r="DJ126" s="863"/>
      <c r="DK126" s="863"/>
      <c r="DL126" s="863" t="s">
        <v>475</v>
      </c>
      <c r="DM126" s="863"/>
      <c r="DN126" s="863"/>
      <c r="DO126" s="863"/>
      <c r="DP126" s="863"/>
      <c r="DQ126" s="863" t="s">
        <v>473</v>
      </c>
      <c r="DR126" s="863"/>
      <c r="DS126" s="863"/>
      <c r="DT126" s="863"/>
      <c r="DU126" s="863"/>
      <c r="DV126" s="840" t="s">
        <v>471</v>
      </c>
      <c r="DW126" s="840"/>
      <c r="DX126" s="840"/>
      <c r="DY126" s="840"/>
      <c r="DZ126" s="841"/>
    </row>
    <row r="127" spans="1:130" s="248" customFormat="1" ht="26.25" customHeight="1" x14ac:dyDescent="0.15">
      <c r="A127" s="868"/>
      <c r="B127" s="869"/>
      <c r="C127" s="887" t="s">
        <v>497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475</v>
      </c>
      <c r="AB127" s="826"/>
      <c r="AC127" s="826"/>
      <c r="AD127" s="826"/>
      <c r="AE127" s="827"/>
      <c r="AF127" s="828" t="s">
        <v>498</v>
      </c>
      <c r="AG127" s="826"/>
      <c r="AH127" s="826"/>
      <c r="AI127" s="826"/>
      <c r="AJ127" s="827"/>
      <c r="AK127" s="828" t="s">
        <v>475</v>
      </c>
      <c r="AL127" s="826"/>
      <c r="AM127" s="826"/>
      <c r="AN127" s="826"/>
      <c r="AO127" s="827"/>
      <c r="AP127" s="873" t="s">
        <v>475</v>
      </c>
      <c r="AQ127" s="874"/>
      <c r="AR127" s="874"/>
      <c r="AS127" s="874"/>
      <c r="AT127" s="875"/>
      <c r="AU127" s="284"/>
      <c r="AV127" s="284"/>
      <c r="AW127" s="284"/>
      <c r="AX127" s="890" t="s">
        <v>499</v>
      </c>
      <c r="AY127" s="858"/>
      <c r="AZ127" s="858"/>
      <c r="BA127" s="858"/>
      <c r="BB127" s="858"/>
      <c r="BC127" s="858"/>
      <c r="BD127" s="858"/>
      <c r="BE127" s="859"/>
      <c r="BF127" s="857" t="s">
        <v>500</v>
      </c>
      <c r="BG127" s="858"/>
      <c r="BH127" s="858"/>
      <c r="BI127" s="858"/>
      <c r="BJ127" s="858"/>
      <c r="BK127" s="858"/>
      <c r="BL127" s="859"/>
      <c r="BM127" s="857" t="s">
        <v>501</v>
      </c>
      <c r="BN127" s="858"/>
      <c r="BO127" s="858"/>
      <c r="BP127" s="858"/>
      <c r="BQ127" s="858"/>
      <c r="BR127" s="858"/>
      <c r="BS127" s="859"/>
      <c r="BT127" s="857" t="s">
        <v>502</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503</v>
      </c>
      <c r="CQ127" s="796"/>
      <c r="CR127" s="796"/>
      <c r="CS127" s="796"/>
      <c r="CT127" s="796"/>
      <c r="CU127" s="796"/>
      <c r="CV127" s="796"/>
      <c r="CW127" s="796"/>
      <c r="CX127" s="796"/>
      <c r="CY127" s="796"/>
      <c r="CZ127" s="796"/>
      <c r="DA127" s="796"/>
      <c r="DB127" s="796"/>
      <c r="DC127" s="796"/>
      <c r="DD127" s="796"/>
      <c r="DE127" s="796"/>
      <c r="DF127" s="797"/>
      <c r="DG127" s="862" t="s">
        <v>462</v>
      </c>
      <c r="DH127" s="863"/>
      <c r="DI127" s="863"/>
      <c r="DJ127" s="863"/>
      <c r="DK127" s="863"/>
      <c r="DL127" s="863" t="s">
        <v>468</v>
      </c>
      <c r="DM127" s="863"/>
      <c r="DN127" s="863"/>
      <c r="DO127" s="863"/>
      <c r="DP127" s="863"/>
      <c r="DQ127" s="863" t="s">
        <v>483</v>
      </c>
      <c r="DR127" s="863"/>
      <c r="DS127" s="863"/>
      <c r="DT127" s="863"/>
      <c r="DU127" s="863"/>
      <c r="DV127" s="840" t="s">
        <v>471</v>
      </c>
      <c r="DW127" s="840"/>
      <c r="DX127" s="840"/>
      <c r="DY127" s="840"/>
      <c r="DZ127" s="841"/>
    </row>
    <row r="128" spans="1:130" s="248" customFormat="1" ht="26.25" customHeight="1" thickBot="1" x14ac:dyDescent="0.2">
      <c r="A128" s="842" t="s">
        <v>504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505</v>
      </c>
      <c r="X128" s="844"/>
      <c r="Y128" s="844"/>
      <c r="Z128" s="845"/>
      <c r="AA128" s="846">
        <v>30232</v>
      </c>
      <c r="AB128" s="847"/>
      <c r="AC128" s="847"/>
      <c r="AD128" s="847"/>
      <c r="AE128" s="848"/>
      <c r="AF128" s="849">
        <v>37732</v>
      </c>
      <c r="AG128" s="847"/>
      <c r="AH128" s="847"/>
      <c r="AI128" s="847"/>
      <c r="AJ128" s="848"/>
      <c r="AK128" s="849">
        <v>37732</v>
      </c>
      <c r="AL128" s="847"/>
      <c r="AM128" s="847"/>
      <c r="AN128" s="847"/>
      <c r="AO128" s="848"/>
      <c r="AP128" s="850"/>
      <c r="AQ128" s="851"/>
      <c r="AR128" s="851"/>
      <c r="AS128" s="851"/>
      <c r="AT128" s="852"/>
      <c r="AU128" s="284"/>
      <c r="AV128" s="284"/>
      <c r="AW128" s="284"/>
      <c r="AX128" s="853" t="s">
        <v>506</v>
      </c>
      <c r="AY128" s="854"/>
      <c r="AZ128" s="854"/>
      <c r="BA128" s="854"/>
      <c r="BB128" s="854"/>
      <c r="BC128" s="854"/>
      <c r="BD128" s="854"/>
      <c r="BE128" s="855"/>
      <c r="BF128" s="832" t="s">
        <v>464</v>
      </c>
      <c r="BG128" s="833"/>
      <c r="BH128" s="833"/>
      <c r="BI128" s="833"/>
      <c r="BJ128" s="833"/>
      <c r="BK128" s="833"/>
      <c r="BL128" s="856"/>
      <c r="BM128" s="832">
        <v>14.19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507</v>
      </c>
      <c r="CQ128" s="774"/>
      <c r="CR128" s="774"/>
      <c r="CS128" s="774"/>
      <c r="CT128" s="774"/>
      <c r="CU128" s="774"/>
      <c r="CV128" s="774"/>
      <c r="CW128" s="774"/>
      <c r="CX128" s="774"/>
      <c r="CY128" s="774"/>
      <c r="CZ128" s="774"/>
      <c r="DA128" s="774"/>
      <c r="DB128" s="774"/>
      <c r="DC128" s="774"/>
      <c r="DD128" s="774"/>
      <c r="DE128" s="774"/>
      <c r="DF128" s="775"/>
      <c r="DG128" s="836" t="s">
        <v>471</v>
      </c>
      <c r="DH128" s="837"/>
      <c r="DI128" s="837"/>
      <c r="DJ128" s="837"/>
      <c r="DK128" s="837"/>
      <c r="DL128" s="837" t="s">
        <v>484</v>
      </c>
      <c r="DM128" s="837"/>
      <c r="DN128" s="837"/>
      <c r="DO128" s="837"/>
      <c r="DP128" s="837"/>
      <c r="DQ128" s="837" t="s">
        <v>473</v>
      </c>
      <c r="DR128" s="837"/>
      <c r="DS128" s="837"/>
      <c r="DT128" s="837"/>
      <c r="DU128" s="837"/>
      <c r="DV128" s="838" t="s">
        <v>473</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508</v>
      </c>
      <c r="X129" s="823"/>
      <c r="Y129" s="823"/>
      <c r="Z129" s="824"/>
      <c r="AA129" s="825">
        <v>6537223</v>
      </c>
      <c r="AB129" s="826"/>
      <c r="AC129" s="826"/>
      <c r="AD129" s="826"/>
      <c r="AE129" s="827"/>
      <c r="AF129" s="828">
        <v>6439328</v>
      </c>
      <c r="AG129" s="826"/>
      <c r="AH129" s="826"/>
      <c r="AI129" s="826"/>
      <c r="AJ129" s="827"/>
      <c r="AK129" s="828">
        <v>6613454</v>
      </c>
      <c r="AL129" s="826"/>
      <c r="AM129" s="826"/>
      <c r="AN129" s="826"/>
      <c r="AO129" s="827"/>
      <c r="AP129" s="829"/>
      <c r="AQ129" s="830"/>
      <c r="AR129" s="830"/>
      <c r="AS129" s="830"/>
      <c r="AT129" s="831"/>
      <c r="AU129" s="286"/>
      <c r="AV129" s="286"/>
      <c r="AW129" s="286"/>
      <c r="AX129" s="795" t="s">
        <v>509</v>
      </c>
      <c r="AY129" s="796"/>
      <c r="AZ129" s="796"/>
      <c r="BA129" s="796"/>
      <c r="BB129" s="796"/>
      <c r="BC129" s="796"/>
      <c r="BD129" s="796"/>
      <c r="BE129" s="797"/>
      <c r="BF129" s="815" t="s">
        <v>471</v>
      </c>
      <c r="BG129" s="816"/>
      <c r="BH129" s="816"/>
      <c r="BI129" s="816"/>
      <c r="BJ129" s="816"/>
      <c r="BK129" s="816"/>
      <c r="BL129" s="817"/>
      <c r="BM129" s="815">
        <v>19.190000000000001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511</v>
      </c>
      <c r="X130" s="823"/>
      <c r="Y130" s="823"/>
      <c r="Z130" s="824"/>
      <c r="AA130" s="825">
        <v>1101571</v>
      </c>
      <c r="AB130" s="826"/>
      <c r="AC130" s="826"/>
      <c r="AD130" s="826"/>
      <c r="AE130" s="827"/>
      <c r="AF130" s="828">
        <v>1059128</v>
      </c>
      <c r="AG130" s="826"/>
      <c r="AH130" s="826"/>
      <c r="AI130" s="826"/>
      <c r="AJ130" s="827"/>
      <c r="AK130" s="828">
        <v>1038922</v>
      </c>
      <c r="AL130" s="826"/>
      <c r="AM130" s="826"/>
      <c r="AN130" s="826"/>
      <c r="AO130" s="827"/>
      <c r="AP130" s="829"/>
      <c r="AQ130" s="830"/>
      <c r="AR130" s="830"/>
      <c r="AS130" s="830"/>
      <c r="AT130" s="831"/>
      <c r="AU130" s="286"/>
      <c r="AV130" s="286"/>
      <c r="AW130" s="286"/>
      <c r="AX130" s="795" t="s">
        <v>512</v>
      </c>
      <c r="AY130" s="796"/>
      <c r="AZ130" s="796"/>
      <c r="BA130" s="796"/>
      <c r="BB130" s="796"/>
      <c r="BC130" s="796"/>
      <c r="BD130" s="796"/>
      <c r="BE130" s="797"/>
      <c r="BF130" s="798">
        <v>1.8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513</v>
      </c>
      <c r="X131" s="806"/>
      <c r="Y131" s="806"/>
      <c r="Z131" s="807"/>
      <c r="AA131" s="808">
        <v>5435652</v>
      </c>
      <c r="AB131" s="809"/>
      <c r="AC131" s="809"/>
      <c r="AD131" s="809"/>
      <c r="AE131" s="810"/>
      <c r="AF131" s="811">
        <v>5380200</v>
      </c>
      <c r="AG131" s="809"/>
      <c r="AH131" s="809"/>
      <c r="AI131" s="809"/>
      <c r="AJ131" s="810"/>
      <c r="AK131" s="811">
        <v>5574532</v>
      </c>
      <c r="AL131" s="809"/>
      <c r="AM131" s="809"/>
      <c r="AN131" s="809"/>
      <c r="AO131" s="810"/>
      <c r="AP131" s="812"/>
      <c r="AQ131" s="813"/>
      <c r="AR131" s="813"/>
      <c r="AS131" s="813"/>
      <c r="AT131" s="814"/>
      <c r="AU131" s="286"/>
      <c r="AV131" s="286"/>
      <c r="AW131" s="286"/>
      <c r="AX131" s="773" t="s">
        <v>514</v>
      </c>
      <c r="AY131" s="774"/>
      <c r="AZ131" s="774"/>
      <c r="BA131" s="774"/>
      <c r="BB131" s="774"/>
      <c r="BC131" s="774"/>
      <c r="BD131" s="774"/>
      <c r="BE131" s="775"/>
      <c r="BF131" s="776" t="s">
        <v>470</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516</v>
      </c>
      <c r="W132" s="786"/>
      <c r="X132" s="786"/>
      <c r="Y132" s="786"/>
      <c r="Z132" s="787"/>
      <c r="AA132" s="788">
        <v>2.2714846350000002</v>
      </c>
      <c r="AB132" s="789"/>
      <c r="AC132" s="789"/>
      <c r="AD132" s="789"/>
      <c r="AE132" s="790"/>
      <c r="AF132" s="791">
        <v>1.4760789560000001</v>
      </c>
      <c r="AG132" s="789"/>
      <c r="AH132" s="789"/>
      <c r="AI132" s="789"/>
      <c r="AJ132" s="790"/>
      <c r="AK132" s="791">
        <v>1.7439670270000001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517</v>
      </c>
      <c r="W133" s="765"/>
      <c r="X133" s="765"/>
      <c r="Y133" s="765"/>
      <c r="Z133" s="766"/>
      <c r="AA133" s="767">
        <v>3.1</v>
      </c>
      <c r="AB133" s="768"/>
      <c r="AC133" s="768"/>
      <c r="AD133" s="768"/>
      <c r="AE133" s="769"/>
      <c r="AF133" s="767">
        <v>2.1</v>
      </c>
      <c r="AG133" s="768"/>
      <c r="AH133" s="768"/>
      <c r="AI133" s="768"/>
      <c r="AJ133" s="769"/>
      <c r="AK133" s="767">
        <v>1.8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hgWPBbTUA6tsV63p6jWGTFEGkZSvCXZVN9o2mOdp0/ugzm3TldmlFxdl8IQCe6i9VTiipzDL3Sh2aPKaOwjMQ==" saltValue="slcnckBWE+99YdbzZOQM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showGridLines="0" view="pageBreakPreview" zoomScaleNormal="85" zoomScaleSheetLayoutView="100" workbookViewId="0">
      <selection activeCell="CW10" sqref="CW10:DA1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3zilyLsmVGmqFOsoG99oJXXwfAXpUwIZR2X1goQGhgwFhcQShY47pztNIgsTW+yN2uBn32hgsm8dv3ITDa7Eg==" saltValue="HyQfAPY6bwoVGdLLjJtp1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89"/>
  <sheetViews>
    <sheetView showGridLines="0" zoomScaleNormal="100" zoomScaleSheetLayoutView="55" workbookViewId="0">
      <selection activeCell="CW10" sqref="CW10:DA10"/>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opu2SRMQCo4OYkKBZmKMW0uUk9PCF0WYv0OFPOY5ofsRdLSEEahqzOOlJEzUkMpAc9bEKyXHLetY49GQAyYxA==" saltValue="/51OpbHVbtJt/Ebo3bSU1Q=="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Z73"/>
  <sheetViews>
    <sheetView showGridLines="0" view="pageBreakPreview" workbookViewId="0">
      <selection activeCell="CW10" sqref="CW10:DA10"/>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526</v>
      </c>
      <c r="AL9" s="1190"/>
      <c r="AM9" s="1190"/>
      <c r="AN9" s="1191"/>
      <c r="AO9" s="314">
        <v>1920861</v>
      </c>
      <c r="AP9" s="314">
        <v>119635</v>
      </c>
      <c r="AQ9" s="315">
        <v>107987</v>
      </c>
      <c r="AR9" s="316">
        <v>10.8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527</v>
      </c>
      <c r="AL10" s="1190"/>
      <c r="AM10" s="1190"/>
      <c r="AN10" s="1191"/>
      <c r="AO10" s="317">
        <v>279860</v>
      </c>
      <c r="AP10" s="317">
        <v>17430</v>
      </c>
      <c r="AQ10" s="318">
        <v>13800</v>
      </c>
      <c r="AR10" s="319">
        <v>26.3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528</v>
      </c>
      <c r="AL11" s="1190"/>
      <c r="AM11" s="1190"/>
      <c r="AN11" s="1191"/>
      <c r="AO11" s="317">
        <v>8648</v>
      </c>
      <c r="AP11" s="317">
        <v>539</v>
      </c>
      <c r="AQ11" s="318">
        <v>2869</v>
      </c>
      <c r="AR11" s="319">
        <v>-81.2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529</v>
      </c>
      <c r="AL12" s="1190"/>
      <c r="AM12" s="1190"/>
      <c r="AN12" s="1191"/>
      <c r="AO12" s="317" t="s">
        <v>530</v>
      </c>
      <c r="AP12" s="317" t="s">
        <v>530</v>
      </c>
      <c r="AQ12" s="318" t="s">
        <v>530</v>
      </c>
      <c r="AR12" s="319" t="s">
        <v>530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531</v>
      </c>
      <c r="AL13" s="1190"/>
      <c r="AM13" s="1190"/>
      <c r="AN13" s="1191"/>
      <c r="AO13" s="317">
        <v>50869</v>
      </c>
      <c r="AP13" s="317">
        <v>3168</v>
      </c>
      <c r="AQ13" s="318">
        <v>4570</v>
      </c>
      <c r="AR13" s="319">
        <v>-30.7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532</v>
      </c>
      <c r="AL14" s="1190"/>
      <c r="AM14" s="1190"/>
      <c r="AN14" s="1191"/>
      <c r="AO14" s="317">
        <v>53962</v>
      </c>
      <c r="AP14" s="317">
        <v>3361</v>
      </c>
      <c r="AQ14" s="318">
        <v>2186</v>
      </c>
      <c r="AR14" s="319">
        <v>53.8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533</v>
      </c>
      <c r="AL15" s="1193"/>
      <c r="AM15" s="1193"/>
      <c r="AN15" s="1194"/>
      <c r="AO15" s="317">
        <v>-172572</v>
      </c>
      <c r="AP15" s="317">
        <v>-10748</v>
      </c>
      <c r="AQ15" s="318">
        <v>-8782</v>
      </c>
      <c r="AR15" s="319">
        <v>22.4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2141628</v>
      </c>
      <c r="AP16" s="317">
        <v>133385</v>
      </c>
      <c r="AQ16" s="318">
        <v>122631</v>
      </c>
      <c r="AR16" s="319">
        <v>8.8000000000000007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538</v>
      </c>
      <c r="AL21" s="1196"/>
      <c r="AM21" s="1196"/>
      <c r="AN21" s="1197"/>
      <c r="AO21" s="330">
        <v>13.45</v>
      </c>
      <c r="AP21" s="331">
        <v>11.26</v>
      </c>
      <c r="AQ21" s="332">
        <v>2.19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539</v>
      </c>
      <c r="AL22" s="1196"/>
      <c r="AM22" s="1196"/>
      <c r="AN22" s="1197"/>
      <c r="AO22" s="335">
        <v>90.8</v>
      </c>
      <c r="AP22" s="336">
        <v>94.9</v>
      </c>
      <c r="AQ22" s="337">
        <v>-4.0999999999999996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543</v>
      </c>
      <c r="AL32" s="1179"/>
      <c r="AM32" s="1179"/>
      <c r="AN32" s="1180"/>
      <c r="AO32" s="345">
        <v>990343</v>
      </c>
      <c r="AP32" s="345">
        <v>61681</v>
      </c>
      <c r="AQ32" s="346">
        <v>75941</v>
      </c>
      <c r="AR32" s="347">
        <v>-18.8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544</v>
      </c>
      <c r="AL33" s="1179"/>
      <c r="AM33" s="1179"/>
      <c r="AN33" s="1180"/>
      <c r="AO33" s="345" t="s">
        <v>530</v>
      </c>
      <c r="AP33" s="345" t="s">
        <v>530</v>
      </c>
      <c r="AQ33" s="346" t="s">
        <v>530</v>
      </c>
      <c r="AR33" s="347" t="s">
        <v>530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545</v>
      </c>
      <c r="AL34" s="1179"/>
      <c r="AM34" s="1179"/>
      <c r="AN34" s="1180"/>
      <c r="AO34" s="345" t="s">
        <v>530</v>
      </c>
      <c r="AP34" s="345" t="s">
        <v>530</v>
      </c>
      <c r="AQ34" s="346" t="s">
        <v>530</v>
      </c>
      <c r="AR34" s="347" t="s">
        <v>530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546</v>
      </c>
      <c r="AL35" s="1179"/>
      <c r="AM35" s="1179"/>
      <c r="AN35" s="1180"/>
      <c r="AO35" s="345">
        <v>168898</v>
      </c>
      <c r="AP35" s="345">
        <v>10519</v>
      </c>
      <c r="AQ35" s="346">
        <v>20191</v>
      </c>
      <c r="AR35" s="347">
        <v>-47.9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547</v>
      </c>
      <c r="AL36" s="1179"/>
      <c r="AM36" s="1179"/>
      <c r="AN36" s="1180"/>
      <c r="AO36" s="345">
        <v>5626</v>
      </c>
      <c r="AP36" s="345">
        <v>350</v>
      </c>
      <c r="AQ36" s="346">
        <v>1966</v>
      </c>
      <c r="AR36" s="347">
        <v>-82.2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548</v>
      </c>
      <c r="AL37" s="1179"/>
      <c r="AM37" s="1179"/>
      <c r="AN37" s="1180"/>
      <c r="AO37" s="345">
        <v>9005</v>
      </c>
      <c r="AP37" s="345">
        <v>561</v>
      </c>
      <c r="AQ37" s="346">
        <v>514</v>
      </c>
      <c r="AR37" s="347">
        <v>9.1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549</v>
      </c>
      <c r="AL38" s="1176"/>
      <c r="AM38" s="1176"/>
      <c r="AN38" s="1177"/>
      <c r="AO38" s="348" t="s">
        <v>530</v>
      </c>
      <c r="AP38" s="348" t="s">
        <v>530</v>
      </c>
      <c r="AQ38" s="349">
        <v>1</v>
      </c>
      <c r="AR38" s="337" t="s">
        <v>530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550</v>
      </c>
      <c r="AL39" s="1176"/>
      <c r="AM39" s="1176"/>
      <c r="AN39" s="1177"/>
      <c r="AO39" s="345">
        <v>-37732</v>
      </c>
      <c r="AP39" s="345">
        <v>-2350</v>
      </c>
      <c r="AQ39" s="346">
        <v>-2373</v>
      </c>
      <c r="AR39" s="347">
        <v>-1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551</v>
      </c>
      <c r="AL40" s="1179"/>
      <c r="AM40" s="1179"/>
      <c r="AN40" s="1180"/>
      <c r="AO40" s="345">
        <v>-1038922</v>
      </c>
      <c r="AP40" s="345">
        <v>-64706</v>
      </c>
      <c r="AQ40" s="346">
        <v>-67520</v>
      </c>
      <c r="AR40" s="347">
        <v>-4.2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97218</v>
      </c>
      <c r="AP41" s="345">
        <v>6055</v>
      </c>
      <c r="AQ41" s="346">
        <v>28720</v>
      </c>
      <c r="AR41" s="347">
        <v>-78.900000000000006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521</v>
      </c>
      <c r="AN49" s="1186" t="s">
        <v>555</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2050357</v>
      </c>
      <c r="AN51" s="367">
        <v>119485</v>
      </c>
      <c r="AO51" s="368">
        <v>8.1</v>
      </c>
      <c r="AP51" s="369">
        <v>97062</v>
      </c>
      <c r="AQ51" s="370">
        <v>0.4</v>
      </c>
      <c r="AR51" s="371">
        <v>7.7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448919</v>
      </c>
      <c r="AN52" s="375">
        <v>26161</v>
      </c>
      <c r="AO52" s="376">
        <v>2.5</v>
      </c>
      <c r="AP52" s="377">
        <v>50112</v>
      </c>
      <c r="AQ52" s="378">
        <v>12.8</v>
      </c>
      <c r="AR52" s="379">
        <v>-10.3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2539457</v>
      </c>
      <c r="AN53" s="367">
        <v>150024</v>
      </c>
      <c r="AO53" s="368">
        <v>25.6</v>
      </c>
      <c r="AP53" s="369">
        <v>106005</v>
      </c>
      <c r="AQ53" s="370">
        <v>9.1999999999999993</v>
      </c>
      <c r="AR53" s="371">
        <v>16.399999999999999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1160232</v>
      </c>
      <c r="AN54" s="375">
        <v>68543</v>
      </c>
      <c r="AO54" s="376">
        <v>162</v>
      </c>
      <c r="AP54" s="377">
        <v>58359</v>
      </c>
      <c r="AQ54" s="378">
        <v>16.5</v>
      </c>
      <c r="AR54" s="379">
        <v>145.5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1582671</v>
      </c>
      <c r="AN55" s="367">
        <v>94652</v>
      </c>
      <c r="AO55" s="368">
        <v>-36.9</v>
      </c>
      <c r="AP55" s="369">
        <v>98507</v>
      </c>
      <c r="AQ55" s="370">
        <v>-7.1</v>
      </c>
      <c r="AR55" s="371">
        <v>-29.8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579381</v>
      </c>
      <c r="AN56" s="375">
        <v>34650</v>
      </c>
      <c r="AO56" s="376">
        <v>-49.4</v>
      </c>
      <c r="AP56" s="377">
        <v>47567</v>
      </c>
      <c r="AQ56" s="378">
        <v>-18.5</v>
      </c>
      <c r="AR56" s="379">
        <v>-30.9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1570742</v>
      </c>
      <c r="AN57" s="367">
        <v>96076</v>
      </c>
      <c r="AO57" s="368">
        <v>1.5</v>
      </c>
      <c r="AP57" s="369">
        <v>113347</v>
      </c>
      <c r="AQ57" s="370">
        <v>15.1</v>
      </c>
      <c r="AR57" s="371">
        <v>-13.6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724822</v>
      </c>
      <c r="AN58" s="375">
        <v>44334</v>
      </c>
      <c r="AO58" s="376">
        <v>27.9</v>
      </c>
      <c r="AP58" s="377">
        <v>58728</v>
      </c>
      <c r="AQ58" s="378">
        <v>23.5</v>
      </c>
      <c r="AR58" s="379">
        <v>4.4000000000000004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1925565</v>
      </c>
      <c r="AN59" s="367">
        <v>119928</v>
      </c>
      <c r="AO59" s="368">
        <v>24.8</v>
      </c>
      <c r="AP59" s="369">
        <v>125418</v>
      </c>
      <c r="AQ59" s="370">
        <v>10.6</v>
      </c>
      <c r="AR59" s="371">
        <v>14.2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779041</v>
      </c>
      <c r="AN60" s="375">
        <v>48520</v>
      </c>
      <c r="AO60" s="376">
        <v>9.4</v>
      </c>
      <c r="AP60" s="377">
        <v>60445</v>
      </c>
      <c r="AQ60" s="378">
        <v>2.9</v>
      </c>
      <c r="AR60" s="379">
        <v>6.5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1933758</v>
      </c>
      <c r="AN61" s="382">
        <v>116033</v>
      </c>
      <c r="AO61" s="383">
        <v>4.5999999999999996</v>
      </c>
      <c r="AP61" s="384">
        <v>108068</v>
      </c>
      <c r="AQ61" s="385">
        <v>5.6</v>
      </c>
      <c r="AR61" s="371">
        <v>-1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738479</v>
      </c>
      <c r="AN62" s="375">
        <v>44442</v>
      </c>
      <c r="AO62" s="376">
        <v>30.5</v>
      </c>
      <c r="AP62" s="377">
        <v>55042</v>
      </c>
      <c r="AQ62" s="378">
        <v>7.4</v>
      </c>
      <c r="AR62" s="379">
        <v>23.1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3pFsCcjTpKwGRiP4g1JTQ3xPpmvCYxm+qrmBPpzU57ctSHkZh5iSR89jPxeiaSHGvVZdIwCXAINInIaWh7QPQ==" saltValue="Ot/8/1Po9gxNtjieiy+UN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21"/>
  <sheetViews>
    <sheetView showGridLines="0" zoomScale="90" zoomScaleNormal="90" zoomScaleSheetLayoutView="55" workbookViewId="0">
      <selection activeCell="CW10" sqref="CW10:DA10"/>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9Icly2Ah9qD3qrfuEJ/eTjzLOjxing8NDqzlg5F6RAyuntt6Eq1a2OedSphNegXJyAZk7O3UDe42mJMs2tE99Q==" saltValue="qFBmlutrkiFaFAIM9FVOc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16"/>
  <sheetViews>
    <sheetView showGridLines="0" zoomScaleNormal="100" zoomScaleSheetLayoutView="55" workbookViewId="0">
      <selection activeCell="CW10" sqref="CW10:DA10"/>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VLhvp0qDBy4KprgDkqPEdYhKtllKR12/J//Vpr0I9lgjrHtjAtebkRPHYNGN8lBwcfRBwy5E4fGwzkr4Z1oQ==" saltValue="0W3PbX2QhIhku393wldIR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zoomScale="85" zoomScaleNormal="85" zoomScaleSheetLayoutView="100" workbookViewId="0">
      <selection activeCell="CW10" sqref="CW10:DA1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00" t="s">
        <v>3</v>
      </c>
      <c r="D47" s="1200"/>
      <c r="E47" s="1201"/>
      <c r="F47" s="11">
        <v>15.75</v>
      </c>
      <c r="G47" s="12">
        <v>16.27</v>
      </c>
      <c r="H47" s="12">
        <v>16.670000000000002</v>
      </c>
      <c r="I47" s="12">
        <v>18.649999999999999</v>
      </c>
      <c r="J47" s="13">
        <v>19.45</v>
      </c>
    </row>
    <row r="48" spans="2:10" ht="57.75" customHeight="1" x14ac:dyDescent="0.15">
      <c r="B48" s="14"/>
      <c r="C48" s="1202" t="s">
        <v>4</v>
      </c>
      <c r="D48" s="1202"/>
      <c r="E48" s="1203"/>
      <c r="F48" s="15">
        <v>4.67</v>
      </c>
      <c r="G48" s="16">
        <v>3.32</v>
      </c>
      <c r="H48" s="16">
        <v>4.22</v>
      </c>
      <c r="I48" s="16">
        <v>3.29</v>
      </c>
      <c r="J48" s="17">
        <v>5.47</v>
      </c>
    </row>
    <row r="49" spans="2:10" ht="57.75" customHeight="1" thickBot="1" x14ac:dyDescent="0.2">
      <c r="B49" s="18"/>
      <c r="C49" s="1204" t="s">
        <v>5</v>
      </c>
      <c r="D49" s="1204"/>
      <c r="E49" s="1205"/>
      <c r="F49" s="19" t="s">
        <v>576</v>
      </c>
      <c r="G49" s="20" t="s">
        <v>577</v>
      </c>
      <c r="H49" s="20">
        <v>0.83</v>
      </c>
      <c r="I49" s="20">
        <v>0.73</v>
      </c>
      <c r="J49" s="21">
        <v>3.56</v>
      </c>
    </row>
    <row r="50" spans="2:10" ht="13.5" customHeight="1" x14ac:dyDescent="0.15"/>
  </sheetData>
  <sheetProtection algorithmName="SHA-512" hashValue="SDdyXPHBefi2shREjxSx1ug4FwXnfGuv58BFs2Q7g6YgtnvM54UITj4dH+Z23GjwJGhQjRaFzOU3gtwdXWBwwA==" saltValue="Q29NvfmSZLWI2PFFNWE61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2022-03-16T02:23:45Z</cp:lastPrinted>
  <dcterms:created xsi:type="dcterms:W3CDTF">2022-02-02T06:48:47Z</dcterms:created>
  <dcterms:modified xsi:type="dcterms:W3CDTF">2022-09-27T08:59:22Z</dcterms:modified>
  <cp:category/>
</cp:coreProperties>
</file>