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88" i="12"/>
  <c r="AF88" i="12"/>
  <c r="AU63" i="12"/>
  <c r="AP63" i="12"/>
  <c r="AA23" i="12"/>
  <c r="V23" i="12"/>
  <c r="Q23" i="12"/>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CO35" i="10"/>
  <c r="BE35" i="10"/>
  <c r="CO34" i="10"/>
  <c r="BW34" i="10"/>
  <c r="BW35" i="10" s="1"/>
  <c r="BW36" i="10" s="1"/>
  <c r="BW37" i="10" s="1"/>
  <c r="BW38" i="10" s="1"/>
  <c r="BW39" i="10" s="1"/>
  <c r="BW40" i="10" s="1"/>
  <c r="BW41" i="10" s="1"/>
  <c r="BW42" i="10" s="1"/>
  <c r="BW43" i="10" s="1"/>
  <c r="C34" i="10"/>
  <c r="C35" i="10" s="1"/>
  <c r="C36" i="10" s="1"/>
  <c r="C37"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<sst xmlns="http://schemas.openxmlformats.org/spreadsheetml/2006/main" count="1182" uniqueCount="630">
  <si>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</si>
  <si>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</si>
  <si>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</si>
  <si>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</si>
  <si>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</si>
  <si>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</si>
  <si>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</si>
  <si>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</si>
  <si>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</si>
  <si>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</si>
  <si>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</si>
  <si>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</si>
  <si>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</si>
  <si>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</si>
  <si>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</si>
  <si>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</si>
  <si>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</si>
  <si>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</si>
  <si>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</si>
  <si>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</si>
  <si>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</si>
  <si>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</si>
  <si>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</si>
  <si>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</si>
  <si>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</si>
  <si>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</si>
  <si>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</si>
  <si>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</si>
  <si>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</si>
  <si>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</si>
  <si>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</si>
  <si>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</si>
  <si>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</si>
  <si>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</si>
  <si>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</si>
  <si>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</si>
  <si>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</si>
  <si>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</si>
  <si>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</si>
  <si>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</si>
  <si>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</si>
  <si>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</si>
  <si>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</si>
  <si>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</si>
  <si>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</si>
  <si>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</si>
  <si>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</si>
  <si>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</si>
  <si>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</si>
  <si>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</si>
  <si>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</si>
  <si>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</si>
  <si>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</si>
  <si>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</si>
  <si>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</si>
  <si>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</si>
  <si>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</si>
  <si>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</si>
  <si>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</si>
  <si>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</si>
  <si>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</si>
  <si>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</si>
  <si>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</si>
  <si>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</si>
  <si>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</si>
  <si>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</si>
  <si>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</si>
  <si>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</si>
  <si>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</si>
  <si>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</si>
  <si>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</si>
  <si>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</si>
  <si>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</si>
  <si>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</si>
  <si>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</si>
  <si>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</si>
  <si>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</si>
  <si>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</si>
  <si>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</si>
  <si>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</si>
  <si>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</si>
  <si>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</si>
  <si>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</si>
  <si>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</si>
  <si>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</si>
  <si>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</si>
  <si>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</si>
  <si>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</si>
  <si>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</si>
  <si>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</si>
  <si>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</si>
  <si>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</si>
  <si>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</si>
  <si>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</si>
  <si>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</si>
  <si>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</si>
  <si>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</si>
  <si>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</si>
  <si>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</si>
  <si>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</si>
  <si>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</si>
  <si>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</si>
  <si>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</si>
  <si>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</si>
  <si>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</si>
  <si>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</si>
  <si>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</si>
  <si>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</si>
  <si>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</si>
  <si>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</si>
  <si>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</si>
  <si>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</si>
  <si>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</si>
  <si>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</si>
  <si>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</si>
  <si>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</si>
  <si>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</si>
  <si>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</si>
  <si>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</si>
  <si>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</si>
  <si>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</si>
  <si>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</si>
  <si>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</si>
  <si>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</si>
  <si>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</si>
  <si>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</si>
  <si>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</si>
  <si>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</si>
  <si>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</si>
  <si>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</si>
  <si>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</si>
  <si>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</si>
  <si>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</si>
  <si>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</si>
  <si>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</si>
  <si>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</si>
  <si>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</si>
  <si>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</si>
  <si>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</si>
  <si>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</si>
  <si>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</si>
  <si>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</si>
  <si>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</si>
  <si>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</si>
  <si>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</si>
  <si>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</si>
  <si>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</si>
  <si>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</si>
  <si>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</si>
  <si>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</si>
  <si>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</si>
  <si>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</si>
  <si>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</si>
  <si>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</si>
  <si>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</si>
  <si>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</si>
  <si>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</si>
  <si>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</si>
  <si>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</si>
  <si>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</si>
  <si>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</si>
  <si>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</si>
  <si>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</si>
  <si>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</si>
  <si>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</si>
  <si>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</si>
  <si>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</si>
  <si>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</si>
  <si>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</si>
  <si>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</si>
  <si>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</si>
  <si>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</si>
  <si>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</si>
  <si>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</si>
  <si>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</si>
  <si>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</si>
  <si>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</si>
  <si>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</si>
  <si>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</si>
  <si>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</si>
  <si>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</si>
  <si>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</si>
  <si>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</si>
  <si>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</si>
  <si>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</si>
  <si>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</si>
  <si>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</si>
  <si>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</si>
  <si>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</si>
  <si>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</si>
  <si>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</si>
  <si>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</si>
  <si>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</si>
  <si>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</si>
  <si>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</si>
  <si>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</si>
  <si>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</si>
  <si>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</si>
  <si>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</si>
  <si>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</si>
  <si>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</si>
  <si>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</si>
  <si>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</si>
  <si>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</si>
  <si>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</si>
  <si>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</si>
  <si>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</si>
  <si>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</si>
  <si>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</si>
  <si>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</si>
  <si>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</si>
  <si>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</si>
  <si>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</si>
  <si>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</si>
  <si>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</si>
  <si>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</si>
  <si>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</si>
  <si>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愛媛県砥部町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</si>
  <si>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</si>
  <si>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</si>
  <si>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</si>
  <si>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</si>
  <si>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</si>
  <si>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</si>
  <si>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</si>
  <si>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</si>
  <si>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</si>
  <si>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</si>
  <si>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</si>
  <si>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</si>
  <si>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</si>
  <si>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</si>
  <si>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</si>
  <si>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</si>
  <si>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</si>
  <si>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</si>
  <si>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</si>
  <si>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</si>
  <si>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</si>
  <si>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</si>
  <si>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</si>
  <si>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</si>
  <si>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</si>
  <si>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</si>
  <si>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</si>
  <si>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</si>
  <si>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</si>
  <si>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</si>
  <si>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</si>
  <si>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</si>
  <si>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</si>
  <si>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</si>
  <si>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</si>
  <si>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</si>
  <si>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</si>
  <si>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</si>
  <si>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</si>
  <si>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</si>
  <si>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</si>
  <si>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</si>
  <si>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</si>
  <si>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</si>
  <si>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</si>
  <si>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</si>
  <si>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</si>
  <si>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</si>
  <si>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</si>
  <si>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</si>
  <si>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</si>
  <si>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</si>
  <si>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</si>
  <si>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</si>
  <si>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</si>
  <si>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</si>
  <si>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</si>
  <si>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</si>
  <si>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</si>
  <si>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</si>
  <si>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</si>
  <si>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</si>
  <si>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</si>
  <si>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</si>
  <si>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</si>
  <si>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</si>
  <si>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</si>
  <si>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</si>
  <si>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</si>
  <si>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</si>
  <si>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</si>
  <si>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</si>
  <si>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</si>
  <si>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</si>
  <si>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</si>
  <si>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</si>
  <si>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</si>
  <si>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</si>
  <si>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</si>
  <si>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</si>
  <si>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</si>
  <si>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</si>
  <si>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</si>
  <si>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</si>
  <si>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</si>
  <si>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</si>
  <si>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</si>
  <si>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</si>
  <si>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</si>
  <si>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</si>
  <si>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</si>
  <si>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</si>
  <si>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</si>
  <si>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</si>
  <si>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</si>
  <si>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</si>
  <si>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</si>
  <si>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</si>
  <si>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</si>
  <si>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</si>
  <si>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</si>
  <si>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</si>
  <si>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</si>
  <si>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</si>
  <si>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</si>
  <si>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</si>
  <si>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</si>
  <si>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</si>
  <si>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</si>
  <si>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</si>
  <si>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</si>
  <si>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</si>
  <si>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</si>
  <si>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</si>
  <si>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</si>
  <si>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</si>
  <si>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</si>
  <si>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</si>
  <si>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</si>
  <si>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</si>
  <si>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</si>
  <si>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</si>
  <si>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</si>
  <si>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</si>
  <si>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</si>
  <si>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</si>
  <si>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</si>
  <si>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</si>
  <si>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</si>
  <si>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</si>
  <si>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</si>
  <si>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</si>
  <si>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</si>
  <si>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</si>
  <si>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</si>
  <si>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</si>
  <si>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</si>
  <si>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</si>
  <si>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</si>
  <si>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</si>
  <si>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</si>
  <si>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</si>
  <si>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</si>
  <si>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</si>
  <si>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</si>
  <si>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</si>
  <si>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</si>
  <si>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</si>
  <si>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</si>
  <si>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</si>
  <si>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</si>
  <si>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</si>
  <si>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</si>
  <si>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</si>
  <si>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愛媛県砥部町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</si>
  <si>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</si>
  <si>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</si>
  <si>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</si>
  <si>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</si>
  <si>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</si>
  <si>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</si>
  <si>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</si>
  <si>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</si>
  <si>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</si>
  <si>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</si>
  <si>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</si>
  <si>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</si>
  <si>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</si>
  <si>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</si>
  <si>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</si>
  <si>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</si>
  <si>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</si>
  <si>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</si>
  <si>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</si>
  <si>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</si>
  <si>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</si>
  <si>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</si>
  <si>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</si>
  <si>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</si>
  <si>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</si>
  <si>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</si>
  <si>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</si>
  <si>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</si>
  <si>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</si>
  <si>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</si>
  <si>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</si>
  <si>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</si>
  <si>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</si>
  <si>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</si>
  <si>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</si>
  <si>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</si>
  <si>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</si>
  <si>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</si>
  <si>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</si>
  <si>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</si>
  <si>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</si>
  <si>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</si>
  <si>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</si>
  <si>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</si>
  <si>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</si>
  <si>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</si>
  <si>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</si>
  <si>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</si>
  <si>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</si>
  <si>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</si>
  <si>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</si>
  <si>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</si>
  <si>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</si>
  <si>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</si>
  <si>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</si>
  <si>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</si>
  <si>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</si>
  <si>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</si>
  <si>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</si>
  <si>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</si>
  <si>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</si>
  <si>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</si>
  <si>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</si>
  <si>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</si>
  <si>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</si>
  <si>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</si>
  <si>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</si>
  <si>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</si>
  <si>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</si>
  <si>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</si>
  <si>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</si>
  <si>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</si>
  <si>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</si>
  <si>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</si>
  <si>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</si>
  <si>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</si>
  <si>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</si>
  <si>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</si>
  <si>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</si>
  <si>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</si>
  <si>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</si>
  <si>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</si>
  <si>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</si>
  <si>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</si>
  <si>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</si>
  <si>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</si>
  <si>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</si>
  <si>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</si>
  <si>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</si>
  <si>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</si>
  <si>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</si>
  <si>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</si>
  <si>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</si>
  <si>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</si>
  <si>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</si>
  <si>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</si>
  <si>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</si>
  <si>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</si>
  <si>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</si>
  <si>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</si>
  <si>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</si>
  <si>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</si>
  <si>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</si>
  <si>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</si>
  <si>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</si>
  <si>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</si>
  <si>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</si>
  <si>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</si>
  <si>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</si>
  <si>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</si>
  <si>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</si>
  <si>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</si>
  <si>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</si>
  <si>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</si>
  <si>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</si>
  <si>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</si>
  <si>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</si>
  <si>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</si>
  <si>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</si>
  <si>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</si>
  <si>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</si>
  <si>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</si>
  <si>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</si>
  <si>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</si>
  <si>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</si>
  <si>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</si>
  <si>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</si>
  <si>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</si>
  <si>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</si>
  <si>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</si>
  <si>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</si>
  <si>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</si>
  <si>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</si>
  <si>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</si>
  <si>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</si>
  <si>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</si>
  <si>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</si>
  <si>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</si>
  <si>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</si>
  <si>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</si>
  <si>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</si>
  <si>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</si>
  <si>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</si>
  <si>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</si>
  <si>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</si>
  <si>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</si>
  <si>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</si>
  <si>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</si>
  <si>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</si>
  <si>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</si>
  <si>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</si>
  <si>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</si>
  <si>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</si>
  <si>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</si>
  <si>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</si>
  <si>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</si>
  <si>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</si>
  <si>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</si>
  <si>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</si>
  <si>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</si>
  <si>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</si>
  <si>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</si>
  <si>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</si>
  <si>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</si>
  <si>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</si>
  <si>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</si>
  <si>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</si>
  <si>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</si>
  <si>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</si>
  <si>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</si>
  <si>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</si>
  <si>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</si>
  <si>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</si>
  <si>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</si>
  <si>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</si>
  <si>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</si>
  <si>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</si>
  <si>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</si>
  <si>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</si>
  <si>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</si>
  <si>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</si>
  <si>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</si>
  <si>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</si>
  <si>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</si>
  <si>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</si>
  <si>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</si>
  <si>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</si>
  <si>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</si>
  <si>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</si>
  <si>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</si>
  <si>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</si>
  <si>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</si>
  <si>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</si>
  <si>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</si>
  <si>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</si>
  <si>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</si>
  <si>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</si>
  <si>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</si>
  <si>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</si>
  <si>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</si>
  <si>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</si>
  <si>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</si>
  <si>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</si>
  <si>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4.59</t>
  </si>
  <si>
    <t>▲ 8.79</t>
  </si>
  <si>
    <t>▲ 1.81</t>
  </si>
  <si>
    <t>▲ 0.32</t>
  </si>
  <si>
    <t>一般会計</t>
  </si>
  <si>
    <t>水道事業会計</t>
  </si>
  <si>
    <t>国民健康保険事業特別会計（事業勘定）</t>
  </si>
  <si>
    <t>公共下水道事業会計</t>
  </si>
  <si>
    <t>介護保険事業特別会計（保険事業勘定）</t>
  </si>
  <si>
    <t>浄化槽特別会計</t>
  </si>
  <si>
    <t>後期高齢者医療特別会計</t>
  </si>
  <si>
    <t>とべの館特別会計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</si>
  <si>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</si>
  <si>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</si>
  <si>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</si>
  <si>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</si>
  <si>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</si>
  <si>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</si>
  <si>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</si>
  <si>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</si>
  <si>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</si>
  <si>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</si>
  <si>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</si>
  <si>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</si>
  <si>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</si>
  <si>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</si>
  <si>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</si>
  <si>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</si>
  <si>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</si>
  <si>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</si>
  <si>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</si>
  <si>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</si>
  <si>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</si>
  <si>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</si>
  <si>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</si>
  <si>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</si>
  <si>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（株）グリーンキーパー</t>
    <rPh sb="1" eb="2">
      <t>カブ</t>
    </rPh>
    <phoneticPr fontId="2"/>
  </si>
  <si>
    <t>高齢者保健福祉基金</t>
    <rPh sb="0" eb="3">
      <t>コウレイシャ</t>
    </rPh>
    <rPh sb="3" eb="5">
      <t>ホケン</t>
    </rPh>
    <rPh sb="5" eb="9">
      <t>フクシキキン</t>
    </rPh>
    <phoneticPr fontId="5"/>
  </si>
  <si>
    <t>ふるさと創生基金</t>
    <rPh sb="4" eb="6">
      <t>ソウセイ</t>
    </rPh>
    <rPh sb="6" eb="8">
      <t>キキン</t>
    </rPh>
    <phoneticPr fontId="5"/>
  </si>
  <si>
    <t>公共施設更新準備基金</t>
    <rPh sb="0" eb="4">
      <t>コウキョウシセツ</t>
    </rPh>
    <rPh sb="4" eb="6">
      <t>コウシン</t>
    </rPh>
    <rPh sb="6" eb="10">
      <t>ジュンビキキン</t>
    </rPh>
    <phoneticPr fontId="5"/>
  </si>
  <si>
    <t>浄化槽町有施設管理基金</t>
    <rPh sb="0" eb="3">
      <t>ジョウカソウ</t>
    </rPh>
    <rPh sb="3" eb="5">
      <t>チョウユウ</t>
    </rPh>
    <rPh sb="5" eb="7">
      <t>シセツ</t>
    </rPh>
    <rPh sb="7" eb="9">
      <t>カンリ</t>
    </rPh>
    <rPh sb="9" eb="11">
      <t>キキン</t>
    </rPh>
    <phoneticPr fontId="5"/>
  </si>
  <si>
    <t>災害対策基金</t>
    <rPh sb="0" eb="2">
      <t>サイガイ</t>
    </rPh>
    <rPh sb="2" eb="6">
      <t>タイサクキキン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</si>
  <si>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</si>
  <si>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</si>
  <si>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</si>
  <si>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</si>
  <si>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</si>
  <si>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実質公債費比率は前年度と同数値となり、類似団体よりも下回っているが、将来負担比率は非常に上回っている。
今後予定している大型事業に対しても地方債の多額の借入を行うことを計画しており、償還金がさらに増額することが見込まれる。
さらに、地方債への元金償還の返済が開始されることにより、実質公債比率の悪化は避けられない。
よって、起債予定としている事業を改めて見直さなければならない。
</t>
    <rPh sb="0" eb="2">
      <t>ジッシツ</t>
    </rPh>
    <rPh sb="2" eb="5">
      <t>コウサイヒ</t>
    </rPh>
    <rPh sb="5" eb="7">
      <t>ヒリツ</t>
    </rPh>
    <rPh sb="8" eb="11">
      <t>ゼンネンド</t>
    </rPh>
    <rPh sb="12" eb="15">
      <t>ドウスウチ</t>
    </rPh>
    <rPh sb="19" eb="23">
      <t>ルイジダンタイ</t>
    </rPh>
    <rPh sb="26" eb="28">
      <t>シタマワ</t>
    </rPh>
    <rPh sb="34" eb="36">
      <t>ショウライ</t>
    </rPh>
    <rPh sb="36" eb="40">
      <t>フタンヒリツ</t>
    </rPh>
    <rPh sb="41" eb="43">
      <t>ヒジョウ</t>
    </rPh>
    <rPh sb="44" eb="46">
      <t>ウワマワ</t>
    </rPh>
    <rPh sb="52" eb="54">
      <t>コンゴ</t>
    </rPh>
    <rPh sb="54" eb="56">
      <t>ヨテイ</t>
    </rPh>
    <rPh sb="60" eb="64">
      <t>オオガタジギョウ</t>
    </rPh>
    <rPh sb="65" eb="66">
      <t>タイ</t>
    </rPh>
    <rPh sb="69" eb="72">
      <t>チホウサイ</t>
    </rPh>
    <rPh sb="73" eb="75">
      <t>タガク</t>
    </rPh>
    <rPh sb="76" eb="78">
      <t>カリイレ</t>
    </rPh>
    <rPh sb="79" eb="80">
      <t>オコナ</t>
    </rPh>
    <rPh sb="84" eb="86">
      <t>ケイカク</t>
    </rPh>
    <rPh sb="105" eb="107">
      <t>ミコ</t>
    </rPh>
    <rPh sb="116" eb="119">
      <t>チホウサイ</t>
    </rPh>
    <rPh sb="121" eb="125">
      <t>ガンキンショウカン</t>
    </rPh>
    <rPh sb="126" eb="128">
      <t>ヘンサイ</t>
    </rPh>
    <rPh sb="129" eb="131">
      <t>カイシ</t>
    </rPh>
    <rPh sb="140" eb="142">
      <t>ジッシツ</t>
    </rPh>
    <rPh sb="142" eb="144">
      <t>コウサイ</t>
    </rPh>
    <rPh sb="144" eb="146">
      <t>ヒリツ</t>
    </rPh>
    <rPh sb="147" eb="149">
      <t>アッカ</t>
    </rPh>
    <rPh sb="150" eb="151">
      <t>サ</t>
    </rPh>
    <rPh sb="162" eb="164">
      <t>キサイ</t>
    </rPh>
    <rPh sb="164" eb="166">
      <t>ヨテイ</t>
    </rPh>
    <rPh sb="171" eb="173">
      <t>ジギョウ</t>
    </rPh>
    <rPh sb="174" eb="175">
      <t>アラタ</t>
    </rPh>
    <rPh sb="177" eb="179">
      <t>ミナオ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</si>
  <si>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</si>
  <si>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</si>
  <si>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</si>
  <si>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有形固定資産減価償却率は類似団体と比較すると下回る一方で、将来負担比率はかなり上回る状態となった。
今回将来負担比率が増加した理由は、7月豪雨の災害復旧事業や、町防災行政無線更新整備事業、等多くの事業に地方債を借り入れたためである。
町内の公共施設は老朽化が進んでおり、改修等を行うには多額の費用が必要となる。その際、地方債という資金が大きな財源となるため、これまで多額の地方債を借入してきた。
今後も様々な施設の老朽化に伴い改修等が必要となるが、交付税措置がある地方債を優先的に財源とする等、財政負担を最小限に抑えることを念頭に置き、慎重に整備を行っていく。
</t>
    <rPh sb="0" eb="4">
      <t>ユウケイコテイ</t>
    </rPh>
    <rPh sb="4" eb="6">
      <t>シサン</t>
    </rPh>
    <rPh sb="6" eb="8">
      <t>ゲンカ</t>
    </rPh>
    <rPh sb="8" eb="10">
      <t>ショウキャク</t>
    </rPh>
    <rPh sb="10" eb="11">
      <t>リツ</t>
    </rPh>
    <rPh sb="12" eb="16">
      <t>ルイジダンタイ</t>
    </rPh>
    <rPh sb="17" eb="19">
      <t>ヒカク</t>
    </rPh>
    <rPh sb="22" eb="24">
      <t>シタマワ</t>
    </rPh>
    <rPh sb="25" eb="27">
      <t>イッポウ</t>
    </rPh>
    <rPh sb="29" eb="31">
      <t>ショウライ</t>
    </rPh>
    <rPh sb="31" eb="35">
      <t>フタンヒリツ</t>
    </rPh>
    <rPh sb="39" eb="41">
      <t>ウワマワ</t>
    </rPh>
    <rPh sb="42" eb="44">
      <t>ジョウタイ</t>
    </rPh>
    <rPh sb="50" eb="52">
      <t>コンカイ</t>
    </rPh>
    <rPh sb="52" eb="58">
      <t>ショウライフ</t>
    </rPh>
    <rPh sb="68" eb="69">
      <t>ガツ</t>
    </rPh>
    <rPh sb="69" eb="71">
      <t>ゴウウ</t>
    </rPh>
    <rPh sb="72" eb="76">
      <t>サイガイフッキュウ</t>
    </rPh>
    <rPh sb="76" eb="78">
      <t>ジギョウ</t>
    </rPh>
    <rPh sb="80" eb="81">
      <t>チョウ</t>
    </rPh>
    <rPh sb="81" eb="83">
      <t>ボウサイ</t>
    </rPh>
    <rPh sb="83" eb="85">
      <t>ギョウセイ</t>
    </rPh>
    <rPh sb="85" eb="87">
      <t>ムセン</t>
    </rPh>
    <rPh sb="87" eb="89">
      <t>コウシン</t>
    </rPh>
    <rPh sb="89" eb="91">
      <t>セイビ</t>
    </rPh>
    <rPh sb="91" eb="93">
      <t>ジギョウ</t>
    </rPh>
    <rPh sb="94" eb="95">
      <t>トウ</t>
    </rPh>
    <rPh sb="95" eb="96">
      <t>オオ</t>
    </rPh>
    <rPh sb="98" eb="100">
      <t>ジギョウ</t>
    </rPh>
    <rPh sb="101" eb="104">
      <t>チホウサイ</t>
    </rPh>
    <rPh sb="105" eb="106">
      <t>カ</t>
    </rPh>
    <rPh sb="107" eb="108">
      <t>イ</t>
    </rPh>
    <rPh sb="117" eb="119">
      <t>チョウナイ</t>
    </rPh>
    <rPh sb="120" eb="124">
      <t>コウキョウシセツ</t>
    </rPh>
    <rPh sb="125" eb="127">
      <t>ロウキュウ</t>
    </rPh>
    <rPh sb="127" eb="128">
      <t>カ</t>
    </rPh>
    <rPh sb="129" eb="130">
      <t>スス</t>
    </rPh>
    <rPh sb="135" eb="137">
      <t>カイシュウ</t>
    </rPh>
    <rPh sb="137" eb="138">
      <t>トウ</t>
    </rPh>
    <rPh sb="139" eb="140">
      <t>オコナ</t>
    </rPh>
    <rPh sb="143" eb="145">
      <t>タガク</t>
    </rPh>
    <rPh sb="146" eb="148">
      <t>ヒヨウ</t>
    </rPh>
    <rPh sb="149" eb="151">
      <t>ヒツヨウ</t>
    </rPh>
    <rPh sb="157" eb="158">
      <t>サイ</t>
    </rPh>
    <rPh sb="159" eb="162">
      <t>チホウサイ</t>
    </rPh>
    <rPh sb="165" eb="167">
      <t>シキン</t>
    </rPh>
    <rPh sb="168" eb="169">
      <t>オオ</t>
    </rPh>
    <rPh sb="171" eb="173">
      <t>ザイゲン</t>
    </rPh>
    <rPh sb="183" eb="185">
      <t>タガク</t>
    </rPh>
    <rPh sb="198" eb="200">
      <t>コンゴ</t>
    </rPh>
    <rPh sb="201" eb="203">
      <t>サマザマ</t>
    </rPh>
    <rPh sb="204" eb="206">
      <t>シセツ</t>
    </rPh>
    <rPh sb="207" eb="210">
      <t>ロウキュウカ</t>
    </rPh>
    <rPh sb="211" eb="212">
      <t>トモナ</t>
    </rPh>
    <rPh sb="213" eb="216">
      <t>カイシュウトウ</t>
    </rPh>
    <rPh sb="217" eb="219">
      <t>ヒツヨウ</t>
    </rPh>
    <rPh sb="224" eb="227">
      <t>コウフゼイ</t>
    </rPh>
    <rPh sb="227" eb="229">
      <t>ソチ</t>
    </rPh>
    <rPh sb="232" eb="235">
      <t>チホウサイ</t>
    </rPh>
    <rPh sb="236" eb="238">
      <t>ユウセン</t>
    </rPh>
    <rPh sb="238" eb="239">
      <t>テキ</t>
    </rPh>
    <rPh sb="240" eb="242">
      <t>ザイゲン</t>
    </rPh>
    <rPh sb="245" eb="246">
      <t>ナド</t>
    </rPh>
    <rPh sb="247" eb="249">
      <t>ザイセイ</t>
    </rPh>
    <rPh sb="249" eb="251">
      <t>フタン</t>
    </rPh>
    <rPh sb="252" eb="255">
      <t>サイショウゲン</t>
    </rPh>
    <rPh sb="256" eb="257">
      <t>オサ</t>
    </rPh>
    <rPh sb="262" eb="264">
      <t>ネントウ</t>
    </rPh>
    <rPh sb="265" eb="266">
      <t>オ</t>
    </rPh>
    <rPh sb="268" eb="270">
      <t>シンチョウ</t>
    </rPh>
    <rPh sb="271" eb="273">
      <t>セイビ</t>
    </rPh>
    <rPh sb="274" eb="275">
      <t>オコナ</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</si>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</sst>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3346-4C4D-A72C-C1BFC0AE4E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49875</c:v>
                </c:pt>
                <c:pt idx="1">
                  <c:v>85639</c:v>
                </c:pt>
                <c:pt idx="2">
                  <c:v>76681</c:v>
                </c:pt>
                <c:pt idx="3">
                  <c:v>121970</c:v>
                </c:pt>
                <c:pt idx="4">
                  <c:v>64023</c:v>
                </c:pt>
              </c:numCache>
            </c:numRef>
          </c:val>
          <c:smooth val="0"/>
          <c:extLst>
            <c:ext xmlns:c16="http://schemas.microsoft.com/office/drawing/2014/chart" uri="{C3380CC4-5D6E-409C-BE32-E72D297353CC}">
              <c16:uniqueId val="{00000001-3346-4C4D-A72C-C1BFC0AE4E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13.15</c:v>
                </c:pt>
                <c:pt idx="1">
                  <c:v>12.15</c:v>
                </c:pt>
                <c:pt idx="2">
                  <c:v>11.69</c:v>
                </c:pt>
                <c:pt idx="3">
                  <c:v>13.12</c:v>
                </c:pt>
                <c:pt idx="4">
                  <c:v>19.670000000000002</c:v>
                </c:pt>
              </c:numCache>
            </c:numRef>
          </c:val>
          <c:extLst>
            <c:ext xmlns:c16="http://schemas.microsoft.com/office/drawing/2014/chart" uri="{C3380CC4-5D6E-409C-BE32-E72D297353CC}">
              <c16:uniqueId val="{00000000-AF8A-450C-A95E-AC196AEAAA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24.54</c:v>
                </c:pt>
                <c:pt idx="1">
                  <c:v>19.829999999999998</c:v>
                </c:pt>
                <c:pt idx="2">
                  <c:v>20.41</c:v>
                </c:pt>
                <c:pt idx="3">
                  <c:v>18.239999999999998</c:v>
                </c:pt>
                <c:pt idx="4">
                  <c:v>15.65</c:v>
                </c:pt>
              </c:numCache>
            </c:numRef>
          </c:val>
          <c:extLst>
            <c:ext xmlns:c16="http://schemas.microsoft.com/office/drawing/2014/chart" uri="{C3380CC4-5D6E-409C-BE32-E72D297353CC}">
              <c16:uniqueId val="{00000001-AF8A-450C-A95E-AC196AEAAA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-4.59</c:v>
                </c:pt>
                <c:pt idx="1">
                  <c:v>-8.7899999999999991</c:v>
                </c:pt>
                <c:pt idx="2">
                  <c:v>-1.81</c:v>
                </c:pt>
                <c:pt idx="3">
                  <c:v>-0.32</c:v>
                </c:pt>
                <c:pt idx="4">
                  <c:v>5.28</c:v>
                </c:pt>
              </c:numCache>
            </c:numRef>
          </c:val>
          <c:smooth val="0"/>
          <c:extLst>
            <c:ext xmlns:c16="http://schemas.microsoft.com/office/drawing/2014/chart" uri="{C3380CC4-5D6E-409C-BE32-E72D297353CC}">
              <c16:uniqueId val="{00000002-AF8A-450C-A95E-AC196AEAAA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0.16</c:v>
                </c:pt>
                <c:pt idx="4">
                  <c:v>#N/A</c:v>
                </c:pt>
                <c:pt idx="5">
                  <c:v>0.06</c:v>
                </c:pt>
                <c:pt idx="6">
                  <c:v>#N/A</c:v>
                </c:pt>
                <c:pt idx="7">
                  <c:v>0.05</c:v>
                </c:pt>
                <c:pt idx="8">
                  <c:v>#N/A</c:v>
                </c:pt>
                <c:pt idx="9">
                  <c:v>0.02</c:v>
                </c:pt>
              </c:numCache>
            </c:numRef>
          </c:val>
          <c:extLst>
            <c:ext xmlns:c16="http://schemas.microsoft.com/office/drawing/2014/chart" uri="{C3380CC4-5D6E-409C-BE32-E72D297353CC}">
              <c16:uniqueId val="{00000000-CC41-4821-9210-4DFE7E0C45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41-4821-9210-4DFE7E0C457E}"/>
            </c:ext>
          </c:extLst>
        </c:ser>
        <c:ser>
          <c:idx val="2"/>
          <c:order val="2"/>
          <c:tx>
            <c:strRef>
              <c:f>データシート!$A$29</c:f>
              <c:strCache>
                <c:ptCount val="1"/>
                <c:pt idx="0">
                  <c:v>とべの館特別会計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0.28000000000000003</c:v>
                </c:pt>
                <c:pt idx="4">
                  <c:v>#N/A</c:v>
                </c:pt>
                <c:pt idx="5">
                  <c:v>0.24</c:v>
                </c:pt>
                <c:pt idx="6">
                  <c:v>#N/A</c:v>
                </c:pt>
                <c:pt idx="7">
                  <c:v>0.2</c:v>
                </c:pt>
                <c:pt idx="8">
                  <c:v>#N/A</c:v>
                </c:pt>
                <c:pt idx="9">
                  <c:v>0.12</c:v>
                </c:pt>
              </c:numCache>
            </c:numRef>
          </c:val>
          <c:extLst>
            <c:ext xmlns:c16="http://schemas.microsoft.com/office/drawing/2014/chart" uri="{C3380CC4-5D6E-409C-BE32-E72D297353CC}">
              <c16:uniqueId val="{00000002-CC41-4821-9210-4DFE7E0C457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0.13</c:v>
                </c:pt>
                <c:pt idx="4">
                  <c:v>#N/A</c:v>
                </c:pt>
                <c:pt idx="5">
                  <c:v>0.13</c:v>
                </c:pt>
                <c:pt idx="6">
                  <c:v>#N/A</c:v>
                </c:pt>
                <c:pt idx="7">
                  <c:v>0.26</c:v>
                </c:pt>
                <c:pt idx="8">
                  <c:v>#N/A</c:v>
                </c:pt>
                <c:pt idx="9">
                  <c:v>0.23</c:v>
                </c:pt>
              </c:numCache>
            </c:numRef>
          </c:val>
          <c:extLst>
            <c:ext xmlns:c16="http://schemas.microsoft.com/office/drawing/2014/chart" uri="{C3380CC4-5D6E-409C-BE32-E72D297353CC}">
              <c16:uniqueId val="{00000003-CC41-4821-9210-4DFE7E0C457E}"/>
            </c:ext>
          </c:extLst>
        </c:ser>
        <c:ser>
          <c:idx val="4"/>
          <c:order val="4"/>
          <c:tx>
            <c:strRef>
              <c:f>データシート!$A$31</c:f>
              <c:strCache>
                <c:ptCount val="1"/>
                <c:pt idx="0">
                  <c:v>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0.56999999999999995</c:v>
                </c:pt>
                <c:pt idx="2">
                  <c:v>#N/A</c:v>
                </c:pt>
                <c:pt idx="3">
                  <c:v>0.53</c:v>
                </c:pt>
                <c:pt idx="4">
                  <c:v>#N/A</c:v>
                </c:pt>
                <c:pt idx="5">
                  <c:v>0.4</c:v>
                </c:pt>
                <c:pt idx="6">
                  <c:v>#N/A</c:v>
                </c:pt>
                <c:pt idx="7">
                  <c:v>0.54</c:v>
                </c:pt>
                <c:pt idx="8">
                  <c:v>#N/A</c:v>
                </c:pt>
                <c:pt idx="9">
                  <c:v>0.43</c:v>
                </c:pt>
              </c:numCache>
            </c:numRef>
          </c:val>
          <c:extLst>
            <c:ext xmlns:c16="http://schemas.microsoft.com/office/drawing/2014/chart" uri="{C3380CC4-5D6E-409C-BE32-E72D297353CC}">
              <c16:uniqueId val="{00000004-CC41-4821-9210-4DFE7E0C457E}"/>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1.79</c:v>
                </c:pt>
                <c:pt idx="4">
                  <c:v>#N/A</c:v>
                </c:pt>
                <c:pt idx="5">
                  <c:v>2.3199999999999998</c:v>
                </c:pt>
                <c:pt idx="6">
                  <c:v>#N/A</c:v>
                </c:pt>
                <c:pt idx="7">
                  <c:v>1.1200000000000001</c:v>
                </c:pt>
                <c:pt idx="8">
                  <c:v>#N/A</c:v>
                </c:pt>
                <c:pt idx="9">
                  <c:v>1.03</c:v>
                </c:pt>
              </c:numCache>
            </c:numRef>
          </c:val>
          <c:extLst>
            <c:ext xmlns:c16="http://schemas.microsoft.com/office/drawing/2014/chart" uri="{C3380CC4-5D6E-409C-BE32-E72D297353CC}">
              <c16:uniqueId val="{00000005-CC41-4821-9210-4DFE7E0C457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6.95</c:v>
                </c:pt>
                <c:pt idx="2">
                  <c:v>#N/A</c:v>
                </c:pt>
                <c:pt idx="3">
                  <c:v>7.75</c:v>
                </c:pt>
                <c:pt idx="4">
                  <c:v>#N/A</c:v>
                </c:pt>
                <c:pt idx="5">
                  <c:v>7.15</c:v>
                </c:pt>
                <c:pt idx="6">
                  <c:v>#N/A</c:v>
                </c:pt>
                <c:pt idx="7">
                  <c:v>6.24</c:v>
                </c:pt>
                <c:pt idx="8">
                  <c:v>#N/A</c:v>
                </c:pt>
                <c:pt idx="9">
                  <c:v>5.69</c:v>
                </c:pt>
              </c:numCache>
            </c:numRef>
          </c:val>
          <c:extLst>
            <c:ext xmlns:c16="http://schemas.microsoft.com/office/drawing/2014/chart" uri="{C3380CC4-5D6E-409C-BE32-E72D297353CC}">
              <c16:uniqueId val="{00000006-CC41-4821-9210-4DFE7E0C457E}"/>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4.7300000000000004</c:v>
                </c:pt>
                <c:pt idx="2">
                  <c:v>#N/A</c:v>
                </c:pt>
                <c:pt idx="3">
                  <c:v>7.28</c:v>
                </c:pt>
                <c:pt idx="4">
                  <c:v>#N/A</c:v>
                </c:pt>
                <c:pt idx="5">
                  <c:v>7.01</c:v>
                </c:pt>
                <c:pt idx="6">
                  <c:v>#N/A</c:v>
                </c:pt>
                <c:pt idx="7">
                  <c:v>6.36</c:v>
                </c:pt>
                <c:pt idx="8">
                  <c:v>#N/A</c:v>
                </c:pt>
                <c:pt idx="9">
                  <c:v>6.06</c:v>
                </c:pt>
              </c:numCache>
            </c:numRef>
          </c:val>
          <c:extLst>
            <c:ext xmlns:c16="http://schemas.microsoft.com/office/drawing/2014/chart" uri="{C3380CC4-5D6E-409C-BE32-E72D297353CC}">
              <c16:uniqueId val="{00000007-CC41-4821-9210-4DFE7E0C457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6.77</c:v>
                </c:pt>
                <c:pt idx="2">
                  <c:v>#N/A</c:v>
                </c:pt>
                <c:pt idx="3">
                  <c:v>7.85</c:v>
                </c:pt>
                <c:pt idx="4">
                  <c:v>#N/A</c:v>
                </c:pt>
                <c:pt idx="5">
                  <c:v>7.52</c:v>
                </c:pt>
                <c:pt idx="6">
                  <c:v>#N/A</c:v>
                </c:pt>
                <c:pt idx="7">
                  <c:v>7.21</c:v>
                </c:pt>
                <c:pt idx="8">
                  <c:v>#N/A</c:v>
                </c:pt>
                <c:pt idx="9">
                  <c:v>6.29</c:v>
                </c:pt>
              </c:numCache>
            </c:numRef>
          </c:val>
          <c:extLst>
            <c:ext xmlns:c16="http://schemas.microsoft.com/office/drawing/2014/chart" uri="{C3380CC4-5D6E-409C-BE32-E72D297353CC}">
              <c16:uniqueId val="{00000008-CC41-4821-9210-4DFE7E0C45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12.42</c:v>
                </c:pt>
                <c:pt idx="2">
                  <c:v>#N/A</c:v>
                </c:pt>
                <c:pt idx="3">
                  <c:v>11.17</c:v>
                </c:pt>
                <c:pt idx="4">
                  <c:v>#N/A</c:v>
                </c:pt>
                <c:pt idx="5">
                  <c:v>10.98</c:v>
                </c:pt>
                <c:pt idx="6">
                  <c:v>#N/A</c:v>
                </c:pt>
                <c:pt idx="7">
                  <c:v>12.31</c:v>
                </c:pt>
                <c:pt idx="8">
                  <c:v>#N/A</c:v>
                </c:pt>
                <c:pt idx="9">
                  <c:v>19.079999999999998</c:v>
                </c:pt>
              </c:numCache>
            </c:numRef>
          </c:val>
          <c:extLst>
            <c:ext xmlns:c16="http://schemas.microsoft.com/office/drawing/2014/chart" uri="{C3380CC4-5D6E-409C-BE32-E72D297353CC}">
              <c16:uniqueId val="{00000009-CC41-4821-9210-4DFE7E0C45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626</c:v>
                </c:pt>
                <c:pt idx="5">
                  <c:v>615</c:v>
                </c:pt>
                <c:pt idx="8">
                  <c:v>635</c:v>
                </c:pt>
                <c:pt idx="11">
                  <c:v>632</c:v>
                </c:pt>
                <c:pt idx="14">
                  <c:v>621</c:v>
                </c:pt>
              </c:numCache>
            </c:numRef>
          </c:val>
          <c:extLst>
            <c:ext xmlns:c16="http://schemas.microsoft.com/office/drawing/2014/chart" uri="{C3380CC4-5D6E-409C-BE32-E72D297353CC}">
              <c16:uniqueId val="{00000000-B5BF-467D-B301-FF82EF05A1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BF-467D-B301-FF82EF05A1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B5BF-467D-B301-FF82EF05A1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35</c:v>
                </c:pt>
                <c:pt idx="6">
                  <c:v>34</c:v>
                </c:pt>
                <c:pt idx="9">
                  <c:v>32</c:v>
                </c:pt>
                <c:pt idx="12">
                  <c:v>34</c:v>
                </c:pt>
              </c:numCache>
            </c:numRef>
          </c:val>
          <c:extLst>
            <c:ext xmlns:c16="http://schemas.microsoft.com/office/drawing/2014/chart" uri="{C3380CC4-5D6E-409C-BE32-E72D297353CC}">
              <c16:uniqueId val="{00000003-B5BF-467D-B301-FF82EF05A1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c:v>
                </c:pt>
                <c:pt idx="3">
                  <c:v>129</c:v>
                </c:pt>
                <c:pt idx="6">
                  <c:v>118</c:v>
                </c:pt>
                <c:pt idx="9">
                  <c:v>119</c:v>
                </c:pt>
                <c:pt idx="12">
                  <c:v>120</c:v>
                </c:pt>
              </c:numCache>
            </c:numRef>
          </c:val>
          <c:extLst>
            <c:ext xmlns:c16="http://schemas.microsoft.com/office/drawing/2014/chart" uri="{C3380CC4-5D6E-409C-BE32-E72D297353CC}">
              <c16:uniqueId val="{00000004-B5BF-467D-B301-FF82EF05A1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BF-467D-B301-FF82EF05A1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BF-467D-B301-FF82EF05A1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526</c:v>
                </c:pt>
                <c:pt idx="3">
                  <c:v>553</c:v>
                </c:pt>
                <c:pt idx="6">
                  <c:v>558</c:v>
                </c:pt>
                <c:pt idx="9">
                  <c:v>573</c:v>
                </c:pt>
                <c:pt idx="12">
                  <c:v>582</c:v>
                </c:pt>
              </c:numCache>
            </c:numRef>
          </c:val>
          <c:extLst>
            <c:ext xmlns:c16="http://schemas.microsoft.com/office/drawing/2014/chart" uri="{C3380CC4-5D6E-409C-BE32-E72D297353CC}">
              <c16:uniqueId val="{00000007-B5BF-467D-B301-FF82EF05A1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c:v>
                </c:pt>
                <c:pt idx="2">
                  <c:v>#N/A</c:v>
                </c:pt>
                <c:pt idx="3">
                  <c:v>#N/A</c:v>
                </c:pt>
                <c:pt idx="4">
                  <c:v>103</c:v>
                </c:pt>
                <c:pt idx="5">
                  <c:v>#N/A</c:v>
                </c:pt>
                <c:pt idx="6">
                  <c:v>#N/A</c:v>
                </c:pt>
                <c:pt idx="7">
                  <c:v>77</c:v>
                </c:pt>
                <c:pt idx="8">
                  <c:v>#N/A</c:v>
                </c:pt>
                <c:pt idx="9">
                  <c:v>#N/A</c:v>
                </c:pt>
                <c:pt idx="10">
                  <c:v>94</c:v>
                </c:pt>
                <c:pt idx="11">
                  <c:v>#N/A</c:v>
                </c:pt>
                <c:pt idx="12">
                  <c:v>#N/A</c:v>
                </c:pt>
                <c:pt idx="13">
                  <c:v>117</c:v>
                </c:pt>
                <c:pt idx="14">
                  <c:v>#N/A</c:v>
                </c:pt>
              </c:numCache>
            </c:numRef>
          </c:val>
          <c:smooth val="0"/>
          <c:extLst>
            <c:ext xmlns:c16="http://schemas.microsoft.com/office/drawing/2014/chart" uri="{C3380CC4-5D6E-409C-BE32-E72D297353CC}">
              <c16:uniqueId val="{00000008-B5BF-467D-B301-FF82EF05A1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7563</c:v>
                </c:pt>
                <c:pt idx="5">
                  <c:v>8116</c:v>
                </c:pt>
                <c:pt idx="8">
                  <c:v>8697</c:v>
                </c:pt>
                <c:pt idx="11">
                  <c:v>9286</c:v>
                </c:pt>
                <c:pt idx="14">
                  <c:v>9255</c:v>
                </c:pt>
              </c:numCache>
            </c:numRef>
          </c:val>
          <c:extLst>
            <c:ext xmlns:c16="http://schemas.microsoft.com/office/drawing/2014/chart" uri="{C3380CC4-5D6E-409C-BE32-E72D297353CC}">
              <c16:uniqueId val="{00000000-606A-4284-8679-2A1640A03C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c:v>
                </c:pt>
                <c:pt idx="5">
                  <c:v>106</c:v>
                </c:pt>
                <c:pt idx="8">
                  <c:v>144</c:v>
                </c:pt>
                <c:pt idx="11">
                  <c:v>132</c:v>
                </c:pt>
                <c:pt idx="14">
                  <c:v>112</c:v>
                </c:pt>
              </c:numCache>
            </c:numRef>
          </c:val>
          <c:extLst>
            <c:ext xmlns:c16="http://schemas.microsoft.com/office/drawing/2014/chart" uri="{C3380CC4-5D6E-409C-BE32-E72D297353CC}">
              <c16:uniqueId val="{00000001-606A-4284-8679-2A1640A03C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3423</c:v>
                </c:pt>
                <c:pt idx="5">
                  <c:v>2905</c:v>
                </c:pt>
                <c:pt idx="8">
                  <c:v>2633</c:v>
                </c:pt>
                <c:pt idx="11">
                  <c:v>2331</c:v>
                </c:pt>
                <c:pt idx="14">
                  <c:v>2198</c:v>
                </c:pt>
              </c:numCache>
            </c:numRef>
          </c:val>
          <c:extLst>
            <c:ext xmlns:c16="http://schemas.microsoft.com/office/drawing/2014/chart" uri="{C3380CC4-5D6E-409C-BE32-E72D297353CC}">
              <c16:uniqueId val="{00000002-606A-4284-8679-2A1640A03C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6A-4284-8679-2A1640A03C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6A-4284-8679-2A1640A03C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6A-4284-8679-2A1640A03C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588</c:v>
                </c:pt>
                <c:pt idx="3">
                  <c:v>519</c:v>
                </c:pt>
                <c:pt idx="6">
                  <c:v>448</c:v>
                </c:pt>
                <c:pt idx="9">
                  <c:v>516</c:v>
                </c:pt>
                <c:pt idx="12">
                  <c:v>474</c:v>
                </c:pt>
              </c:numCache>
            </c:numRef>
          </c:val>
          <c:extLst>
            <c:ext xmlns:c16="http://schemas.microsoft.com/office/drawing/2014/chart" uri="{C3380CC4-5D6E-409C-BE32-E72D297353CC}">
              <c16:uniqueId val="{00000006-606A-4284-8679-2A1640A03C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215</c:v>
                </c:pt>
                <c:pt idx="3">
                  <c:v>263</c:v>
                </c:pt>
                <c:pt idx="6">
                  <c:v>309</c:v>
                </c:pt>
                <c:pt idx="9">
                  <c:v>278</c:v>
                </c:pt>
                <c:pt idx="12">
                  <c:v>256</c:v>
                </c:pt>
              </c:numCache>
            </c:numRef>
          </c:val>
          <c:extLst>
            <c:ext xmlns:c16="http://schemas.microsoft.com/office/drawing/2014/chart" uri="{C3380CC4-5D6E-409C-BE32-E72D297353CC}">
              <c16:uniqueId val="{00000007-606A-4284-8679-2A1640A03C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3647</c:v>
                </c:pt>
                <c:pt idx="3">
                  <c:v>3562</c:v>
                </c:pt>
                <c:pt idx="6">
                  <c:v>3490</c:v>
                </c:pt>
                <c:pt idx="9">
                  <c:v>3410</c:v>
                </c:pt>
                <c:pt idx="12">
                  <c:v>3246</c:v>
                </c:pt>
              </c:numCache>
            </c:numRef>
          </c:val>
          <c:extLst>
            <c:ext xmlns:c16="http://schemas.microsoft.com/office/drawing/2014/chart" uri="{C3380CC4-5D6E-409C-BE32-E72D297353CC}">
              <c16:uniqueId val="{00000008-606A-4284-8679-2A1640A03C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6A-4284-8679-2A1640A03C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6591</c:v>
                </c:pt>
                <c:pt idx="3">
                  <c:v>7531</c:v>
                </c:pt>
                <c:pt idx="6">
                  <c:v>8160</c:v>
                </c:pt>
                <c:pt idx="9">
                  <c:v>9600</c:v>
                </c:pt>
                <c:pt idx="12">
                  <c:v>9956</c:v>
                </c:pt>
              </c:numCache>
            </c:numRef>
          </c:val>
          <c:extLst>
            <c:ext xmlns:c16="http://schemas.microsoft.com/office/drawing/2014/chart" uri="{C3380CC4-5D6E-409C-BE32-E72D297353CC}">
              <c16:uniqueId val="{0000000A-606A-4284-8679-2A1640A03C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748</c:v>
                </c:pt>
                <c:pt idx="5">
                  <c:v>#N/A</c:v>
                </c:pt>
                <c:pt idx="6">
                  <c:v>#N/A</c:v>
                </c:pt>
                <c:pt idx="7">
                  <c:v>933</c:v>
                </c:pt>
                <c:pt idx="8">
                  <c:v>#N/A</c:v>
                </c:pt>
                <c:pt idx="9">
                  <c:v>#N/A</c:v>
                </c:pt>
                <c:pt idx="10">
                  <c:v>2055</c:v>
                </c:pt>
                <c:pt idx="11">
                  <c:v>#N/A</c:v>
                </c:pt>
                <c:pt idx="12">
                  <c:v>#N/A</c:v>
                </c:pt>
                <c:pt idx="13">
                  <c:v>2367</c:v>
                </c:pt>
                <c:pt idx="14">
                  <c:v>#N/A</c:v>
                </c:pt>
              </c:numCache>
            </c:numRef>
          </c:val>
          <c:smooth val="0"/>
          <c:extLst>
            <c:ext xmlns:c16="http://schemas.microsoft.com/office/drawing/2014/chart" uri="{C3380CC4-5D6E-409C-BE32-E72D297353CC}">
              <c16:uniqueId val="{0000000B-606A-4284-8679-2A1640A03C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1055</c:v>
                </c:pt>
                <c:pt idx="1">
                  <c:v>956</c:v>
                </c:pt>
                <c:pt idx="2">
                  <c:v>856</c:v>
                </c:pt>
              </c:numCache>
            </c:numRef>
          </c:val>
          <c:extLst>
            <c:ext xmlns:c16="http://schemas.microsoft.com/office/drawing/2014/chart" uri="{C3380CC4-5D6E-409C-BE32-E72D297353CC}">
              <c16:uniqueId val="{00000000-67B0-46DC-8446-FED6ED658B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7B0-46DC-8446-FED6ED658B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1487</c:v>
                </c:pt>
                <c:pt idx="1">
                  <c:v>1203</c:v>
                </c:pt>
                <c:pt idx="2">
                  <c:v>1122</c:v>
                </c:pt>
              </c:numCache>
            </c:numRef>
          </c:val>
          <c:extLst>
            <c:ext xmlns:c16="http://schemas.microsoft.com/office/drawing/2014/chart" uri="{C3380CC4-5D6E-409C-BE32-E72D297353CC}">
              <c16:uniqueId val="{00000002-67B0-46DC-8446-FED6ED658B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{67C3577A-BB4C-4410-B93A-D95BFE9F287E}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5AC-4663-A974-421FA7EEC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{21BDCF6F-3EB8-4A0B-A06B-4D979C003704}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AC-4663-A974-421FA7EEC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{E333C5C6-F2F7-4236-AC24-C9FAA262B828}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AC-4663-A974-421FA7EEC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{6D20D5E4-916A-4AA7-BF9B-C6113DCA5E71}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AC-4663-A974-421FA7EEC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{E7524DE6-9E01-4EE0-8EA9-235760ABC6B0}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AC-4663-A974-421FA7EEC24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{A87562D8-1ED4-4E75-A996-66F84677EA49}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5AC-4663-A974-421FA7EEC24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{7D2F45F5-1DAF-447D-AB1F-2A7BB801C4DD}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5AC-4663-A974-421FA7EEC24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{2D15083F-B39D-4F57-8ED5-48E091C1C821}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5AC-4663-A974-421FA7EEC24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{B243A9A9-D05B-4949-B3F1-A84CF7451F8A}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5AC-4663-A974-421FA7EEC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47.3</c:v>
                </c:pt>
                <c:pt idx="8">
                  <c:v>47.6</c:v>
                </c:pt>
                <c:pt idx="16">
                  <c:v>51.8</c:v>
                </c:pt>
                <c:pt idx="24">
                  <c:v>53.1</c:v>
                </c:pt>
                <c:pt idx="32">
                  <c:v>53.7</c:v>
                </c:pt>
              </c:numCache>
            </c:numRef>
          </c:xVal>
          <c:yVal>
            <c:numRef>
              <c:f>公会計指標分析・財政指標組合せ分析表!$BP$51:$DC$51</c:f>
              <c:numCache>
                <c:formatCode>#,##0.0;"▲ "#,##0.0</c:formatCode>
                <c:ptCount val="40"/>
                <c:pt idx="8">
                  <c:v>16.3</c:v>
                </c:pt>
                <c:pt idx="16">
                  <c:v>20.399999999999999</c:v>
                </c:pt>
                <c:pt idx="24">
                  <c:v>44.4</c:v>
                </c:pt>
                <c:pt idx="32">
                  <c:v>48.6</c:v>
                </c:pt>
              </c:numCache>
            </c:numRef>
          </c:yVal>
          <c:smooth val="0"/>
          <c:extLst>
            <c:ext xmlns:c16="http://schemas.microsoft.com/office/drawing/2014/chart" uri="{C3380CC4-5D6E-409C-BE32-E72D297353CC}">
              <c16:uniqueId val="{00000009-95AC-4663-A974-421FA7EEC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{6E559377-77E7-4A5B-9C9A-CD08B3B6B772}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5AC-4663-A974-421FA7EEC2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{C3265A08-C2BC-4FBC-B3DD-03A12A8AB9DC}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AC-4663-A974-421FA7EEC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{14598864-ED17-4CEA-888A-1C091E967581}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AC-4663-A974-421FA7EEC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{F3CBB31F-93D5-4F93-BEAE-A331F2C0674D}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AC-4663-A974-421FA7EEC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{AC0C228B-5023-4798-AFE8-FA4EC95DD789}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AC-4663-A974-421FA7EEC2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{7F87CDBB-38ED-40F4-A068-AD298C2D42EB}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5AC-4663-A974-421FA7EEC2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{0C54E5E5-C4A8-4C45-B5D3-05F89CFB5DDF}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5AC-4663-A974-421FA7EEC2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{EF3F5CBC-9E30-498D-AF1F-3FC8320596F0}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5AC-4663-A974-421FA7EEC2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{3D9CD4F6-5AFB-4718-BBE7-10F2014A43FB}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5AC-4663-A974-421FA7EEC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95AC-4663-A974-421FA7EEC2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{6524671C-1791-4CB5-8FFC-26343199F757}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CB-490A-AFCE-3B8AD17AA1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{DDEC93A4-50E2-4C13-A382-E9CAA7A7F794}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CB-490A-AFCE-3B8AD17AA1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{DB1D489E-994F-49BA-B820-4AAACB73060A}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CB-490A-AFCE-3B8AD17AA1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{05AB1CB0-7B3E-44A2-9F0A-25CC5710A327}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CB-490A-AFCE-3B8AD17AA1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{15C43EE7-8839-48DB-801C-FDD34DA83889}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CB-490A-AFCE-3B8AD17AA16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{A6541D78-D0BE-41DA-9D51-C68B67084C25}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CB-490A-AFCE-3B8AD17AA16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{3AFAD728-16B1-4EC8-8248-6455C882B061}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CB-490A-AFCE-3B8AD17AA16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{7F1335B5-22A8-4058-9F6E-D1C3FB9C6B77}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CB-490A-AFCE-3B8AD17AA16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{476704E6-88CD-4B43-9C8B-D17BE3C50861}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CB-490A-AFCE-3B8AD17AA1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1.5</c:v>
                </c:pt>
                <c:pt idx="16">
                  <c:v>1.7</c:v>
                </c:pt>
                <c:pt idx="24">
                  <c:v>2</c:v>
                </c:pt>
                <c:pt idx="32">
                  <c:v>2</c:v>
                </c:pt>
              </c:numCache>
            </c:numRef>
          </c:xVal>
          <c:yVal>
            <c:numRef>
              <c:f>公会計指標分析・財政指標組合せ分析表!$BP$73:$DC$73</c:f>
              <c:numCache>
                <c:formatCode>#,##0.0;"▲ "#,##0.0</c:formatCode>
                <c:ptCount val="40"/>
                <c:pt idx="8">
                  <c:v>16.3</c:v>
                </c:pt>
                <c:pt idx="16">
                  <c:v>20.399999999999999</c:v>
                </c:pt>
                <c:pt idx="24">
                  <c:v>44.4</c:v>
                </c:pt>
                <c:pt idx="32">
                  <c:v>48.6</c:v>
                </c:pt>
              </c:numCache>
            </c:numRef>
          </c:yVal>
          <c:smooth val="0"/>
          <c:extLst>
            <c:ext xmlns:c16="http://schemas.microsoft.com/office/drawing/2014/chart" uri="{C3380CC4-5D6E-409C-BE32-E72D297353CC}">
              <c16:uniqueId val="{00000009-62CB-490A-AFCE-3B8AD17AA1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79951805149232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{BE5107FE-6324-4E35-A1EC-D1806267C469}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CB-490A-AFCE-3B8AD17AA1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{42615EE3-CD39-4832-90B4-287D50BD1701}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CB-490A-AFCE-3B8AD17AA1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{88A15B30-9E90-4AB3-B257-55D7C524C97E}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CB-490A-AFCE-3B8AD17AA1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{51476AE0-1344-4895-836F-85171ED805A9}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CB-490A-AFCE-3B8AD17AA1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{D22D2406-94E5-49E8-B7D9-317B246114CE}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CB-490A-AFCE-3B8AD17AA166}"/>
                </c:ext>
              </c:extLst>
            </c:dLbl>
            <c:dLbl>
              <c:idx val="8"/>
              <c:layout>
                <c:manualLayout>
                  <c:x val="-1.8235628084250027E-2"/>
                  <c:y val="-7.51082089475562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{AD2FA47C-FCED-481A-B3B5-9EDFF466F1C4}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CB-490A-AFCE-3B8AD17AA166}"/>
                </c:ext>
              </c:extLst>
            </c:dLbl>
            <c:dLbl>
              <c:idx val="16"/>
              <c:layout>
                <c:manualLayout>
                  <c:x val="-3.1697991619110633E-2"/>
                  <c:y val="-8.799670115973140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{3803D551-1C58-441B-92ED-DF8A7C20B1DA}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CB-490A-AFCE-3B8AD17AA166}"/>
                </c:ext>
              </c:extLst>
            </c:dLbl>
            <c:dLbl>
              <c:idx val="24"/>
              <c:layout>
                <c:manualLayout>
                  <c:x val="-3.1570342725075584E-2"/>
                  <c:y val="-3.85654702662566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{D731FC1E-8A16-4956-A378-F6B91AB3F99A}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CB-490A-AFCE-3B8AD17AA16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{BB736650-12F4-442A-8B95-79702E966604}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CB-490A-AFCE-3B8AD17AA1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2CB-490A-AFCE-3B8AD17AA166}"/>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年度においては、前年度と比較して、元利償還金が増加した。主な原因は過去に借入を行った地方債のうち、据置期間が終了し元金償還が開始されたためである。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現在、多くの地方債の償還を行っていることに加え、今後も大型事業の実施を予定しているため、さらに公債費が増加すると見込まれる。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少しでも公債費による負担を軽減させるためにも、投資的な事業の平準化や、中止を検討する。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将来負担比率は年々増加している。平成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年度まではゼロの状態であった。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中央公民館大規模改修事業や麻生保育所改築事業など、大型事業を実施するために、多額の地方債を借入れたためである。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今後も、大型事業を実施するため、多額の地方債を借入を行う計画がされている。事業の必要性や事業効果を考慮し、起債に大きく依存することのない財政運営に努めていく。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愛媛県砥部町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々減少しており、今回に関しては財政調整基金に積立てたが、その額を大幅に上回る額を取崩したことと、公共施設更新準備基金から庁舎エレベーター改修工事、麻生保育所園庭等整備事業、砥部こども園屋上防水改修工事などに充てるために取崩したことが原因で、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今後も大型事業が続き、公共施設等の老朽化が進むことから、基金残高の減少が懸念される。しかし、財政調整基金は標準財政規模の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割程度を確保し、また、公共施設更新準備基金は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億程度の残高を保全できるよう運用する。その他特定目的基金についても、目的に沿った適切な運用を行う。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　　：高齢者及びその家族の保健福祉の増進を図るための事業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：個性と魅力あるふるさとづくりを推進するための事業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浄化槽町有施設管理基金：町有地域集中合併浄化槽施設の維持管理の経費、解体に要する経費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：災害予防、災害応急対策、災害復旧、被災地への支援活動等の災害対策にかかる経費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：庁舎エレベーター改修工事、麻生保育所園庭等整備事業、砥部こども園屋上防水改修工事などに充てるため減少。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：砥部焼まつり、砥部焼陶芸塾運営事業、六次産業化支援事業などに充てるため、減少。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浄化槽町有施設管理基金：今後の大規模改修に向けて、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：町内小中学校の自動火災報知設備更新工事、衝上断層公園トイレ改修工事などに充てるために取崩す予定。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：砥部焼まつり運営費負担金、秋の砥部焼まつり運営費負担金などに充てるために取崩す予定。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千円積み立てたものの、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億円の取崩しを行ったことにより減少した。今回総務費や商工費などの歳出が例年より多くなり、それらに必要な財源を補うために充当したためである。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割程度を確保できるように努め、歳入の大幅な減少や大規模災害等の不測の事態に対応できるように適切な運用を行う。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類似団体よりも良好となっているが、年々上昇傾向にある。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今後予定している幼稚園・保育所の施設再編、民間導入により、施設の統廃合が行われることで、やや好転すると思われる。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公共施設等総合管理計画や個別施設計画を基に、老朽した施設について今後の方向性考え直し、慎重に整備や改修を行う必要がある。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61051</xdr:rowOff>
    </xdr:from>
    <xdr:to>
      <xdr:col>23</xdr:col>
      <xdr:colOff>136525</xdr:colOff>
      <xdr:row>28</xdr:row>
      <xdr:rowOff>162651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4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83928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471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111851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4893945"/>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2449</xdr:rowOff>
    </xdr:from>
    <xdr:to>
      <xdr:col>15</xdr:col>
      <xdr:colOff>187325</xdr:colOff>
      <xdr:row>28</xdr:row>
      <xdr:rowOff>104049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53249</xdr:rowOff>
    </xdr:from>
    <xdr:to>
      <xdr:col>19</xdr:col>
      <xdr:colOff>136525</xdr:colOff>
      <xdr:row>28</xdr:row>
      <xdr:rowOff>93345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4853849"/>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44359</xdr:rowOff>
    </xdr:from>
    <xdr:to>
      <xdr:col>11</xdr:col>
      <xdr:colOff>187325</xdr:colOff>
      <xdr:row>27</xdr:row>
      <xdr:rowOff>145959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46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95159</xdr:rowOff>
    </xdr:from>
    <xdr:to>
      <xdr:col>15</xdr:col>
      <xdr:colOff>136525</xdr:colOff>
      <xdr:row>28</xdr:row>
      <xdr:rowOff>53249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4724309"/>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35106</xdr:rowOff>
    </xdr:from>
    <xdr:to>
      <xdr:col>7</xdr:col>
      <xdr:colOff>187325</xdr:colOff>
      <xdr:row>27</xdr:row>
      <xdr:rowOff>136706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46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85906</xdr:rowOff>
    </xdr:from>
    <xdr:to>
      <xdr:col>11</xdr:col>
      <xdr:colOff>136525</xdr:colOff>
      <xdr:row>27</xdr:row>
      <xdr:rowOff>95159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471505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120576</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457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162486</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444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153233</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44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今年度は昨年度よりも類似団体と近い水準となった。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地方債を財源とする大型事業を今後予定しており、多額の償還金が発生することが見込まれる。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さらに、新型コロナウイルス感染症による経済への影響や、町内の人口が年々減少傾向にあるため、償還に必要な資金である地方税等の経常一般財源の確保は厳しくなると予測される。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よって、償還額を最小限に抑えるためにも地方債充当予定事業の不必要を入念に判断しなければならない。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4064</xdr:rowOff>
    </xdr:from>
    <xdr:to>
      <xdr:col>76</xdr:col>
      <xdr:colOff>73025</xdr:colOff>
      <xdr:row>30</xdr:row>
      <xdr:rowOff>105664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1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153941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12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144572</xdr:rowOff>
    </xdr:from>
    <xdr:to>
      <xdr:col>72</xdr:col>
      <xdr:colOff>123825</xdr:colOff>
      <xdr:row>31</xdr:row>
      <xdr:rowOff>74722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2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54864</xdr:rowOff>
    </xdr:from>
    <xdr:to>
      <xdr:col>76</xdr:col>
      <xdr:colOff>22225</xdr:colOff>
      <xdr:row>31</xdr:row>
      <xdr:rowOff>23922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198364"/>
          <a:ext cx="711200" cy="1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11059</xdr:rowOff>
    </xdr:from>
    <xdr:to>
      <xdr:col>68</xdr:col>
      <xdr:colOff>123825</xdr:colOff>
      <xdr:row>30</xdr:row>
      <xdr:rowOff>112659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1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61859</xdr:rowOff>
    </xdr:from>
    <xdr:to>
      <xdr:col>72</xdr:col>
      <xdr:colOff>73025</xdr:colOff>
      <xdr:row>31</xdr:row>
      <xdr:rowOff>23922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205359"/>
          <a:ext cx="762000" cy="1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18486</xdr:rowOff>
    </xdr:from>
    <xdr:to>
      <xdr:col>64</xdr:col>
      <xdr:colOff>123825</xdr:colOff>
      <xdr:row>30</xdr:row>
      <xdr:rowOff>120086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1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61859</xdr:rowOff>
    </xdr:from>
    <xdr:to>
      <xdr:col>68</xdr:col>
      <xdr:colOff>73025</xdr:colOff>
      <xdr:row>30</xdr:row>
      <xdr:rowOff>69286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205359"/>
          <a:ext cx="762000" cy="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73609</xdr:rowOff>
    </xdr:from>
    <xdr:to>
      <xdr:col>60</xdr:col>
      <xdr:colOff>123825</xdr:colOff>
      <xdr:row>30</xdr:row>
      <xdr:rowOff>3759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04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124409</xdr:rowOff>
    </xdr:from>
    <xdr:to>
      <xdr:col>64</xdr:col>
      <xdr:colOff>73025</xdr:colOff>
      <xdr:row>30</xdr:row>
      <xdr:rowOff>69286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096459"/>
          <a:ext cx="762000" cy="1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65849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3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103786</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2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111213</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25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20286</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482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45720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89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114935</xdr:rowOff>
    </xdr:from>
    <xdr:to>
      <xdr:col>15</xdr:col>
      <xdr:colOff>101600</xdr:colOff>
      <xdr:row>36</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165735</xdr:rowOff>
    </xdr:from>
    <xdr:to>
      <xdr:col>19</xdr:col>
      <xdr:colOff>177800</xdr:colOff>
      <xdr:row>36</xdr:row>
      <xdr:rowOff>17145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66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14605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135255</xdr:rowOff>
    </xdr:from>
    <xdr:to>
      <xdr:col>15</xdr:col>
      <xdr:colOff>50800</xdr:colOff>
      <xdr:row>35</xdr:row>
      <xdr:rowOff>165735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36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112395</xdr:rowOff>
    </xdr:from>
    <xdr:to>
      <xdr:col>10</xdr:col>
      <xdr:colOff>114300</xdr:colOff>
      <xdr:row>35</xdr:row>
      <xdr:rowOff>135255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13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31132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8103</xdr:rowOff>
    </xdr:from>
    <xdr:to>
      <xdr:col>55</xdr:col>
      <xdr:colOff>50800</xdr:colOff>
      <xdr:row>39</xdr:row>
      <xdr:rowOff>109703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30980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14580</xdr:rowOff>
    </xdr:from>
    <xdr:to>
      <xdr:col>50</xdr:col>
      <xdr:colOff>165100</xdr:colOff>
      <xdr:row>39</xdr:row>
      <xdr:rowOff>116180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58903</xdr:rowOff>
    </xdr:from>
    <xdr:to>
      <xdr:col>55</xdr:col>
      <xdr:colOff>0</xdr:colOff>
      <xdr:row>39</xdr:row>
      <xdr:rowOff>65380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4545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21209</xdr:rowOff>
    </xdr:from>
    <xdr:to>
      <xdr:col>46</xdr:col>
      <xdr:colOff>38100</xdr:colOff>
      <xdr:row>39</xdr:row>
      <xdr:rowOff>122809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65380</xdr:rowOff>
    </xdr:from>
    <xdr:to>
      <xdr:col>50</xdr:col>
      <xdr:colOff>114300</xdr:colOff>
      <xdr:row>39</xdr:row>
      <xdr:rowOff>72009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5193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27610</xdr:rowOff>
    </xdr:from>
    <xdr:to>
      <xdr:col>41</xdr:col>
      <xdr:colOff>101600</xdr:colOff>
      <xdr:row>39</xdr:row>
      <xdr:rowOff>129210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72009</xdr:rowOff>
    </xdr:from>
    <xdr:to>
      <xdr:col>45</xdr:col>
      <xdr:colOff>177800</xdr:colOff>
      <xdr:row>39</xdr:row>
      <xdr:rowOff>78410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7585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32448</xdr:rowOff>
    </xdr:from>
    <xdr:to>
      <xdr:col>36</xdr:col>
      <xdr:colOff>165100</xdr:colOff>
      <xdr:row>39</xdr:row>
      <xdr:rowOff>134048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78410</xdr:rowOff>
    </xdr:from>
    <xdr:to>
      <xdr:col>41</xdr:col>
      <xdr:colOff>50800</xdr:colOff>
      <xdr:row>39</xdr:row>
      <xdr:rowOff>83248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76496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132707</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139336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4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145737</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4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150575</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00000000-0008-0000-01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00000000-0008-0000-01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2" name="【公営住宅】&#10;有形固定資産減価償却率最大値テキスト">
          <a:extLst>
            <a:ext uri="{FF2B5EF4-FFF2-40B4-BE49-F238E27FC236}">
              <a16:creationId xmlns:a16="http://schemas.microsoft.com/office/drawing/2014/main" id="{00000000-0008-0000-0100-0000C0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0000000-0008-0000-0100-0000C2000000}"/>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95069</xdr:rowOff>
    </xdr:from>
    <xdr:to>
      <xdr:col>24</xdr:col>
      <xdr:colOff>114300</xdr:colOff>
      <xdr:row>83</xdr:row>
      <xdr:rowOff>25219</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4584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117946</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00000000-0008-0000-0100-0000CE000000}"/>
            </a:ext>
          </a:extLst>
        </xdr:cNvPr>
        <xdr:cNvSpPr txBox="1"/>
      </xdr:nvSpPr>
      <xdr:spPr>
        <a:xfrm>
          <a:off x="4673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3746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108313</xdr:rowOff>
    </xdr:from>
    <xdr:to>
      <xdr:col>24</xdr:col>
      <xdr:colOff>63500</xdr:colOff>
      <xdr:row>82</xdr:row>
      <xdr:rowOff>145869</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3797300" y="141672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16692</xdr:rowOff>
    </xdr:from>
    <xdr:to>
      <xdr:col>15</xdr:col>
      <xdr:colOff>101600</xdr:colOff>
      <xdr:row>82</xdr:row>
      <xdr:rowOff>118292</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2857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67492</xdr:rowOff>
    </xdr:from>
    <xdr:to>
      <xdr:col>19</xdr:col>
      <xdr:colOff>177800</xdr:colOff>
      <xdr:row>82</xdr:row>
      <xdr:rowOff>108313</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2908300" y="141263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196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34834</xdr:rowOff>
    </xdr:from>
    <xdr:to>
      <xdr:col>15</xdr:col>
      <xdr:colOff>50800</xdr:colOff>
      <xdr:row>82</xdr:row>
      <xdr:rowOff>67492</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2019300" y="140937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134257</xdr:rowOff>
    </xdr:from>
    <xdr:to>
      <xdr:col>6</xdr:col>
      <xdr:colOff>38100</xdr:colOff>
      <xdr:row>82</xdr:row>
      <xdr:rowOff>64407</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79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xdr:rowOff>
    </xdr:from>
    <xdr:to>
      <xdr:col>10</xdr:col>
      <xdr:colOff>114300</xdr:colOff>
      <xdr:row>82</xdr:row>
      <xdr:rowOff>34834</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130300" y="140725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100-0000D700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100-0000D800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217" name="n_3aveValue【公営住宅】&#10;有形固定資産減価償却率">
          <a:extLst>
            <a:ext uri="{FF2B5EF4-FFF2-40B4-BE49-F238E27FC236}">
              <a16:creationId xmlns:a16="http://schemas.microsoft.com/office/drawing/2014/main" id="{00000000-0008-0000-0100-0000D900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218" name="n_4aveValue【公営住宅】&#10;有形固定資産減価償却率">
          <a:extLst>
            <a:ext uri="{FF2B5EF4-FFF2-40B4-BE49-F238E27FC236}">
              <a16:creationId xmlns:a16="http://schemas.microsoft.com/office/drawing/2014/main" id="{00000000-0008-0000-0100-0000DA000000}"/>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4190</xdr:rowOff>
    </xdr:from>
    <xdr:ext cx="405111" cy="259045"/>
    <xdr:sp macro="" textlink="">
      <xdr:nvSpPr>
        <xdr:cNvPr id="219" name="n_1mainValue【公営住宅】&#10;有形固定資産減価償却率">
          <a:extLst>
            <a:ext uri="{FF2B5EF4-FFF2-40B4-BE49-F238E27FC236}">
              <a16:creationId xmlns:a16="http://schemas.microsoft.com/office/drawing/2014/main" id="{00000000-0008-0000-0100-0000DB000000}"/>
            </a:ext>
          </a:extLst>
        </xdr:cNvPr>
        <xdr:cNvSpPr txBox="1"/>
      </xdr:nvSpPr>
      <xdr:spPr>
        <a:xfrm>
          <a:off x="35820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134819</xdr:rowOff>
    </xdr:from>
    <xdr:ext cx="405111" cy="259045"/>
    <xdr:sp macro="" textlink="">
      <xdr:nvSpPr>
        <xdr:cNvPr id="220" name="n_2mainValue【公営住宅】&#10;有形固定資産減価償却率">
          <a:extLst>
            <a:ext uri="{FF2B5EF4-FFF2-40B4-BE49-F238E27FC236}">
              <a16:creationId xmlns:a16="http://schemas.microsoft.com/office/drawing/2014/main" id="{00000000-0008-0000-0100-0000DC000000}"/>
            </a:ext>
          </a:extLst>
        </xdr:cNvPr>
        <xdr:cNvSpPr txBox="1"/>
      </xdr:nvSpPr>
      <xdr:spPr>
        <a:xfrm>
          <a:off x="2705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21" name="n_3mainValue【公営住宅】&#10;有形固定資産減価償却率">
          <a:extLst>
            <a:ext uri="{FF2B5EF4-FFF2-40B4-BE49-F238E27FC236}">
              <a16:creationId xmlns:a16="http://schemas.microsoft.com/office/drawing/2014/main" id="{00000000-0008-0000-0100-0000DD00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80934</xdr:rowOff>
    </xdr:from>
    <xdr:ext cx="405111" cy="259045"/>
    <xdr:sp macro="" textlink="">
      <xdr:nvSpPr>
        <xdr:cNvPr id="222" name="n_4mainValue【公営住宅】&#10;有形固定資産減価償却率">
          <a:extLst>
            <a:ext uri="{FF2B5EF4-FFF2-40B4-BE49-F238E27FC236}">
              <a16:creationId xmlns:a16="http://schemas.microsoft.com/office/drawing/2014/main" id="{00000000-0008-0000-0100-0000DE000000}"/>
            </a:ext>
          </a:extLst>
        </xdr:cNvPr>
        <xdr:cNvSpPr txBox="1"/>
      </xdr:nvSpPr>
      <xdr:spPr>
        <a:xfrm>
          <a:off x="927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a:extLst>
            <a:ext uri="{FF2B5EF4-FFF2-40B4-BE49-F238E27FC236}">
              <a16:creationId xmlns:a16="http://schemas.microsoft.com/office/drawing/2014/main" id="{00000000-0008-0000-01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a:extLst>
            <a:ext uri="{FF2B5EF4-FFF2-40B4-BE49-F238E27FC236}">
              <a16:creationId xmlns:a16="http://schemas.microsoft.com/office/drawing/2014/main" id="{00000000-0008-0000-0100-0000F500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247" name="【公営住宅】&#10;一人当たり面積最大値テキスト">
          <a:extLst>
            <a:ext uri="{FF2B5EF4-FFF2-40B4-BE49-F238E27FC236}">
              <a16:creationId xmlns:a16="http://schemas.microsoft.com/office/drawing/2014/main" id="{00000000-0008-0000-0100-0000F700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249" name="【公営住宅】&#10;一人当たり面積平均値テキスト">
          <a:extLst>
            <a:ext uri="{FF2B5EF4-FFF2-40B4-BE49-F238E27FC236}">
              <a16:creationId xmlns:a16="http://schemas.microsoft.com/office/drawing/2014/main" id="{00000000-0008-0000-0100-0000F900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57708</xdr:rowOff>
    </xdr:from>
    <xdr:to>
      <xdr:col>55</xdr:col>
      <xdr:colOff>50800</xdr:colOff>
      <xdr:row>85</xdr:row>
      <xdr:rowOff>159308</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104267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11218</xdr:rowOff>
    </xdr:from>
    <xdr:ext cx="469744" cy="259045"/>
    <xdr:sp macro="" textlink="">
      <xdr:nvSpPr>
        <xdr:cNvPr id="261" name="【公営住宅】&#10;一人当たり面積該当値テキスト">
          <a:extLst>
            <a:ext uri="{FF2B5EF4-FFF2-40B4-BE49-F238E27FC236}">
              <a16:creationId xmlns:a16="http://schemas.microsoft.com/office/drawing/2014/main" id="{00000000-0008-0000-0100-000005010000}"/>
            </a:ext>
          </a:extLst>
        </xdr:cNvPr>
        <xdr:cNvSpPr txBox="1"/>
      </xdr:nvSpPr>
      <xdr:spPr>
        <a:xfrm>
          <a:off x="10515600" y="1458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59080</xdr:rowOff>
    </xdr:from>
    <xdr:to>
      <xdr:col>50</xdr:col>
      <xdr:colOff>165100</xdr:colOff>
      <xdr:row>85</xdr:row>
      <xdr:rowOff>160680</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9588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108508</xdr:rowOff>
    </xdr:from>
    <xdr:to>
      <xdr:col>55</xdr:col>
      <xdr:colOff>0</xdr:colOff>
      <xdr:row>85</xdr:row>
      <xdr:rowOff>109880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9639300" y="1468175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60223</xdr:rowOff>
    </xdr:from>
    <xdr:to>
      <xdr:col>46</xdr:col>
      <xdr:colOff>38100</xdr:colOff>
      <xdr:row>85</xdr:row>
      <xdr:rowOff>161823</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8699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109880</xdr:rowOff>
    </xdr:from>
    <xdr:to>
      <xdr:col>50</xdr:col>
      <xdr:colOff>114300</xdr:colOff>
      <xdr:row>85</xdr:row>
      <xdr:rowOff>111023</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8750300" y="146831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60909</xdr:rowOff>
    </xdr:from>
    <xdr:to>
      <xdr:col>41</xdr:col>
      <xdr:colOff>101600</xdr:colOff>
      <xdr:row>85</xdr:row>
      <xdr:rowOff>162509</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78105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111023</xdr:rowOff>
    </xdr:from>
    <xdr:to>
      <xdr:col>45</xdr:col>
      <xdr:colOff>177800</xdr:colOff>
      <xdr:row>85</xdr:row>
      <xdr:rowOff>111709</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7861300" y="1468427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61824</xdr:rowOff>
    </xdr:from>
    <xdr:to>
      <xdr:col>36</xdr:col>
      <xdr:colOff>165100</xdr:colOff>
      <xdr:row>85</xdr:row>
      <xdr:rowOff>163424</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6921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111709</xdr:rowOff>
    </xdr:from>
    <xdr:to>
      <xdr:col>41</xdr:col>
      <xdr:colOff>50800</xdr:colOff>
      <xdr:row>85</xdr:row>
      <xdr:rowOff>112624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6972300" y="146849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270" name="n_1aveValue【公営住宅】&#10;一人当たり面積">
          <a:extLst>
            <a:ext uri="{FF2B5EF4-FFF2-40B4-BE49-F238E27FC236}">
              <a16:creationId xmlns:a16="http://schemas.microsoft.com/office/drawing/2014/main" id="{00000000-0008-0000-0100-00000E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271" name="n_2aveValue【公営住宅】&#10;一人当たり面積">
          <a:extLst>
            <a:ext uri="{FF2B5EF4-FFF2-40B4-BE49-F238E27FC236}">
              <a16:creationId xmlns:a16="http://schemas.microsoft.com/office/drawing/2014/main" id="{00000000-0008-0000-0100-00000F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272" name="n_3aveValue【公営住宅】&#10;一人当たり面積">
          <a:extLst>
            <a:ext uri="{FF2B5EF4-FFF2-40B4-BE49-F238E27FC236}">
              <a16:creationId xmlns:a16="http://schemas.microsoft.com/office/drawing/2014/main" id="{00000000-0008-0000-0100-000010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273" name="n_4aveValue【公営住宅】&#10;一人当たり面積">
          <a:extLst>
            <a:ext uri="{FF2B5EF4-FFF2-40B4-BE49-F238E27FC236}">
              <a16:creationId xmlns:a16="http://schemas.microsoft.com/office/drawing/2014/main" id="{00000000-0008-0000-0100-000011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151807</xdr:rowOff>
    </xdr:from>
    <xdr:ext cx="469744" cy="259045"/>
    <xdr:sp macro="" textlink="">
      <xdr:nvSpPr>
        <xdr:cNvPr id="274" name="n_1mainValue【公営住宅】&#10;一人当たり面積">
          <a:extLst>
            <a:ext uri="{FF2B5EF4-FFF2-40B4-BE49-F238E27FC236}">
              <a16:creationId xmlns:a16="http://schemas.microsoft.com/office/drawing/2014/main" id="{00000000-0008-0000-0100-000012010000}"/>
            </a:ext>
          </a:extLst>
        </xdr:cNvPr>
        <xdr:cNvSpPr txBox="1"/>
      </xdr:nvSpPr>
      <xdr:spPr>
        <a:xfrm>
          <a:off x="93917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152950</xdr:rowOff>
    </xdr:from>
    <xdr:ext cx="469744" cy="259045"/>
    <xdr:sp macro="" textlink="">
      <xdr:nvSpPr>
        <xdr:cNvPr id="275" name="n_2mainValue【公営住宅】&#10;一人当たり面積">
          <a:extLst>
            <a:ext uri="{FF2B5EF4-FFF2-40B4-BE49-F238E27FC236}">
              <a16:creationId xmlns:a16="http://schemas.microsoft.com/office/drawing/2014/main" id="{00000000-0008-0000-0100-000013010000}"/>
            </a:ext>
          </a:extLst>
        </xdr:cNvPr>
        <xdr:cNvSpPr txBox="1"/>
      </xdr:nvSpPr>
      <xdr:spPr>
        <a:xfrm>
          <a:off x="8515427" y="1472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153636</xdr:rowOff>
    </xdr:from>
    <xdr:ext cx="469744" cy="259045"/>
    <xdr:sp macro="" textlink="">
      <xdr:nvSpPr>
        <xdr:cNvPr id="276" name="n_3mainValue【公営住宅】&#10;一人当たり面積">
          <a:extLst>
            <a:ext uri="{FF2B5EF4-FFF2-40B4-BE49-F238E27FC236}">
              <a16:creationId xmlns:a16="http://schemas.microsoft.com/office/drawing/2014/main" id="{00000000-0008-0000-0100-000014010000}"/>
            </a:ext>
          </a:extLst>
        </xdr:cNvPr>
        <xdr:cNvSpPr txBox="1"/>
      </xdr:nvSpPr>
      <xdr:spPr>
        <a:xfrm>
          <a:off x="7626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154551</xdr:rowOff>
    </xdr:from>
    <xdr:ext cx="469744" cy="259045"/>
    <xdr:sp macro="" textlink="">
      <xdr:nvSpPr>
        <xdr:cNvPr id="277" name="n_4mainValue【公営住宅】&#10;一人当たり面積">
          <a:extLst>
            <a:ext uri="{FF2B5EF4-FFF2-40B4-BE49-F238E27FC236}">
              <a16:creationId xmlns:a16="http://schemas.microsoft.com/office/drawing/2014/main" id="{00000000-0008-0000-0100-000015010000}"/>
            </a:ext>
          </a:extLst>
        </xdr:cNvPr>
        <xdr:cNvSpPr txBox="1"/>
      </xdr:nvSpPr>
      <xdr:spPr>
        <a:xfrm>
          <a:off x="6737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00000000-0008-0000-01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00000000-0008-0000-0100-00003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1" name="【認定こども園・幼稚園・保育所】&#10;有形固定資産減価償却率最大値テキスト">
          <a:extLst>
            <a:ext uri="{FF2B5EF4-FFF2-40B4-BE49-F238E27FC236}">
              <a16:creationId xmlns:a16="http://schemas.microsoft.com/office/drawing/2014/main" id="{00000000-0008-0000-0100-000041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00000000-0008-0000-0100-000043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00000000-0008-0000-0100-00004F010000}"/>
            </a:ext>
          </a:extLst>
        </xdr:cNvPr>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40</xdr:row>
      <xdr:rowOff>80010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5481300" y="6240780"/>
          <a:ext cx="838200" cy="6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17145</xdr:rowOff>
    </xdr:from>
    <xdr:to>
      <xdr:col>81</xdr:col>
      <xdr:colOff>50800</xdr:colOff>
      <xdr:row>40</xdr:row>
      <xdr:rowOff>80010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4592300" y="68751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3652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40</xdr:row>
      <xdr:rowOff>17145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3703300" y="68160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4445</xdr:rowOff>
    </xdr:from>
    <xdr:to>
      <xdr:col>67</xdr:col>
      <xdr:colOff>101600</xdr:colOff>
      <xdr:row>39</xdr:row>
      <xdr:rowOff>106045</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2763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55245</xdr:rowOff>
    </xdr:from>
    <xdr:to>
      <xdr:col>71</xdr:col>
      <xdr:colOff>177800</xdr:colOff>
      <xdr:row>39</xdr:row>
      <xdr:rowOff>129540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814300" y="67417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4389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3500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97172</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2611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a:extLst>
            <a:ext uri="{FF2B5EF4-FFF2-40B4-BE49-F238E27FC236}">
              <a16:creationId xmlns:a16="http://schemas.microsoft.com/office/drawing/2014/main" id="{00000000-0008-0000-0100-00007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4" name="【認定こども園・幼稚園・保育所】&#10;一人当たり面積最小値テキスト">
          <a:extLst>
            <a:ext uri="{FF2B5EF4-FFF2-40B4-BE49-F238E27FC236}">
              <a16:creationId xmlns:a16="http://schemas.microsoft.com/office/drawing/2014/main" id="{00000000-0008-0000-0100-000076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6" name="【認定こども園・幼稚園・保育所】&#10;一人当たり面積最大値テキスト">
          <a:extLst>
            <a:ext uri="{FF2B5EF4-FFF2-40B4-BE49-F238E27FC236}">
              <a16:creationId xmlns:a16="http://schemas.microsoft.com/office/drawing/2014/main" id="{00000000-0008-0000-0100-000078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78" name="【認定こども園・幼稚園・保育所】&#10;一人当たり面積平均値テキスト">
          <a:extLst>
            <a:ext uri="{FF2B5EF4-FFF2-40B4-BE49-F238E27FC236}">
              <a16:creationId xmlns:a16="http://schemas.microsoft.com/office/drawing/2014/main" id="{00000000-0008-0000-0100-00007A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2110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82567</xdr:rowOff>
    </xdr:from>
    <xdr:ext cx="469744" cy="259045"/>
    <xdr:sp macro="" textlink="">
      <xdr:nvSpPr>
        <xdr:cNvPr id="390" name="【認定こども園・幼稚園・保育所】&#10;一人当たり面積該当値テキスト">
          <a:extLst>
            <a:ext uri="{FF2B5EF4-FFF2-40B4-BE49-F238E27FC236}">
              <a16:creationId xmlns:a16="http://schemas.microsoft.com/office/drawing/2014/main" id="{00000000-0008-0000-0100-000086010000}"/>
            </a:ext>
          </a:extLst>
        </xdr:cNvPr>
        <xdr:cNvSpPr txBox="1"/>
      </xdr:nvSpPr>
      <xdr:spPr>
        <a:xfrm>
          <a:off x="22199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141986</xdr:rowOff>
    </xdr:from>
    <xdr:to>
      <xdr:col>112</xdr:col>
      <xdr:colOff>38100</xdr:colOff>
      <xdr:row>39</xdr:row>
      <xdr:rowOff>72136</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1272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110490</xdr:rowOff>
    </xdr:from>
    <xdr:to>
      <xdr:col>116</xdr:col>
      <xdr:colOff>63500</xdr:colOff>
      <xdr:row>39</xdr:row>
      <xdr:rowOff>21336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21323300" y="662559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21336</xdr:rowOff>
    </xdr:from>
    <xdr:to>
      <xdr:col>111</xdr:col>
      <xdr:colOff>177800</xdr:colOff>
      <xdr:row>39</xdr:row>
      <xdr:rowOff>32766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0434300" y="67078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87122</xdr:rowOff>
    </xdr:from>
    <xdr:to>
      <xdr:col>102</xdr:col>
      <xdr:colOff>165100</xdr:colOff>
      <xdr:row>39</xdr:row>
      <xdr:rowOff>17272</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9494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137922</xdr:rowOff>
    </xdr:from>
    <xdr:to>
      <xdr:col>107</xdr:col>
      <xdr:colOff>50800</xdr:colOff>
      <xdr:row>39</xdr:row>
      <xdr:rowOff>32766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9545300" y="665302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xdr:rowOff>
    </xdr:from>
    <xdr:to>
      <xdr:col>98</xdr:col>
      <xdr:colOff>38100</xdr:colOff>
      <xdr:row>39</xdr:row>
      <xdr:rowOff>106426</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8605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137922</xdr:rowOff>
    </xdr:from>
    <xdr:to>
      <xdr:col>102</xdr:col>
      <xdr:colOff>114300</xdr:colOff>
      <xdr:row>39</xdr:row>
      <xdr:rowOff>55626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8656300" y="665302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1" name="n_3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02" name="n_4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88663</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100093</xdr:rowOff>
    </xdr:from>
    <xdr:ext cx="469744" cy="259045"/>
    <xdr:sp macro="" textlink="">
      <xdr:nvSpPr>
        <xdr:cNvPr id="404" name="n_2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33799</xdr:rowOff>
    </xdr:from>
    <xdr:ext cx="469744" cy="259045"/>
    <xdr:sp macro="" textlink="">
      <xdr:nvSpPr>
        <xdr:cNvPr id="405" name="n_3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9310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122953</xdr:rowOff>
    </xdr:from>
    <xdr:ext cx="469744" cy="259045"/>
    <xdr:sp macro="" textlink="">
      <xdr:nvSpPr>
        <xdr:cNvPr id="406" name="n_4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421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00000000-0008-0000-01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00000000-0008-0000-0100-0000B001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00000000-0008-0000-0100-0000B201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00000000-0008-0000-0100-0000B401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448" name="【学校施設】&#10;有形固定資産減価償却率該当値テキスト">
          <a:extLst>
            <a:ext uri="{FF2B5EF4-FFF2-40B4-BE49-F238E27FC236}">
              <a16:creationId xmlns:a16="http://schemas.microsoft.com/office/drawing/2014/main" id="{00000000-0008-0000-0100-0000C0010000}"/>
            </a:ext>
          </a:extLst>
        </xdr:cNvPr>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45720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5481300" y="102450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4541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45720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4592300" y="10330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43815</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3703300" y="10302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15240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814300" y="10275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57" name="n_1aveValue【学校施設】&#10;有形固定資産減価償却率">
          <a:extLst>
            <a:ext uri="{FF2B5EF4-FFF2-40B4-BE49-F238E27FC236}">
              <a16:creationId xmlns:a16="http://schemas.microsoft.com/office/drawing/2014/main" id="{00000000-0008-0000-0100-0000C901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58" name="n_2aveValue【学校施設】&#10;有形固定資産減価償却率">
          <a:extLst>
            <a:ext uri="{FF2B5EF4-FFF2-40B4-BE49-F238E27FC236}">
              <a16:creationId xmlns:a16="http://schemas.microsoft.com/office/drawing/2014/main" id="{00000000-0008-0000-0100-0000CA01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59" name="n_3aveValue【学校施設】&#10;有形固定資産減価償却率">
          <a:extLst>
            <a:ext uri="{FF2B5EF4-FFF2-40B4-BE49-F238E27FC236}">
              <a16:creationId xmlns:a16="http://schemas.microsoft.com/office/drawing/2014/main" id="{00000000-0008-0000-0100-0000CB01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0" name="n_4aveValue【学校施設】&#10;有形固定資産減価償却率">
          <a:extLst>
            <a:ext uri="{FF2B5EF4-FFF2-40B4-BE49-F238E27FC236}">
              <a16:creationId xmlns:a16="http://schemas.microsoft.com/office/drawing/2014/main" id="{00000000-0008-0000-0100-0000CC01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461" name="n_1main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62" name="n_2main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82567</xdr:rowOff>
    </xdr:from>
    <xdr:ext cx="405111" cy="259045"/>
    <xdr:sp macro="" textlink="">
      <xdr:nvSpPr>
        <xdr:cNvPr id="463" name="n_3main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464" name="n_4main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22199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100076</xdr:rowOff>
    </xdr:from>
    <xdr:to>
      <xdr:col>112</xdr:col>
      <xdr:colOff>38100</xdr:colOff>
      <xdr:row>61</xdr:row>
      <xdr:rowOff>30226</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1272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150876</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1323300" y="1042035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116078</xdr:rowOff>
    </xdr:from>
    <xdr:to>
      <xdr:col>107</xdr:col>
      <xdr:colOff>101600</xdr:colOff>
      <xdr:row>61</xdr:row>
      <xdr:rowOff>46228</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0383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150876</xdr:rowOff>
    </xdr:from>
    <xdr:to>
      <xdr:col>111</xdr:col>
      <xdr:colOff>177800</xdr:colOff>
      <xdr:row>60</xdr:row>
      <xdr:rowOff>166878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0434300" y="1043787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89408</xdr:rowOff>
    </xdr:from>
    <xdr:to>
      <xdr:col>102</xdr:col>
      <xdr:colOff>165100</xdr:colOff>
      <xdr:row>61</xdr:row>
      <xdr:rowOff>19558</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9494500" y="103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140208</xdr:rowOff>
    </xdr:from>
    <xdr:to>
      <xdr:col>107</xdr:col>
      <xdr:colOff>50800</xdr:colOff>
      <xdr:row>60</xdr:row>
      <xdr:rowOff>166878</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9545300" y="1042720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61214</xdr:rowOff>
    </xdr:from>
    <xdr:to>
      <xdr:col>98</xdr:col>
      <xdr:colOff>38100</xdr:colOff>
      <xdr:row>60</xdr:row>
      <xdr:rowOff>162814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8605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112014</xdr:rowOff>
    </xdr:from>
    <xdr:to>
      <xdr:col>102</xdr:col>
      <xdr:colOff>114300</xdr:colOff>
      <xdr:row>60</xdr:row>
      <xdr:rowOff>140208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656300" y="1039901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517" name="n_3aveValue【学校施設】&#10;一人当たり面積">
          <a:extLst>
            <a:ext uri="{FF2B5EF4-FFF2-40B4-BE49-F238E27FC236}">
              <a16:creationId xmlns:a16="http://schemas.microsoft.com/office/drawing/2014/main" id="{00000000-0008-0000-0100-00000502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518" name="n_4aveValue【学校施設】&#10;一人当たり面積">
          <a:extLst>
            <a:ext uri="{FF2B5EF4-FFF2-40B4-BE49-F238E27FC236}">
              <a16:creationId xmlns:a16="http://schemas.microsoft.com/office/drawing/2014/main" id="{00000000-0008-0000-0100-00000602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46753</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21075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62755</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20199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36085</xdr:rowOff>
    </xdr:from>
    <xdr:ext cx="469744" cy="259045"/>
    <xdr:sp macro="" textlink="">
      <xdr:nvSpPr>
        <xdr:cNvPr id="521" name="n_3mainValue【学校施設】&#10;一人当たり面積">
          <a:extLst>
            <a:ext uri="{FF2B5EF4-FFF2-40B4-BE49-F238E27FC236}">
              <a16:creationId xmlns:a16="http://schemas.microsoft.com/office/drawing/2014/main" id="{00000000-0008-0000-0100-000009020000}"/>
            </a:ext>
          </a:extLst>
        </xdr:cNvPr>
        <xdr:cNvSpPr txBox="1"/>
      </xdr:nvSpPr>
      <xdr:spPr>
        <a:xfrm>
          <a:off x="193104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7891</xdr:rowOff>
    </xdr:from>
    <xdr:ext cx="469744" cy="259045"/>
    <xdr:sp macro="" textlink="">
      <xdr:nvSpPr>
        <xdr:cNvPr id="522" name="n_4mainValue【学校施設】&#10;一人当たり面積">
          <a:extLst>
            <a:ext uri="{FF2B5EF4-FFF2-40B4-BE49-F238E27FC236}">
              <a16:creationId xmlns:a16="http://schemas.microsoft.com/office/drawing/2014/main" id="{00000000-0008-0000-0100-00000A020000}"/>
            </a:ext>
          </a:extLst>
        </xdr:cNvPr>
        <xdr:cNvSpPr txBox="1"/>
      </xdr:nvSpPr>
      <xdr:spPr>
        <a:xfrm>
          <a:off x="18421427" y="101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00000000-0008-0000-01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a:extLst>
            <a:ext uri="{FF2B5EF4-FFF2-40B4-BE49-F238E27FC236}">
              <a16:creationId xmlns:a16="http://schemas.microsoft.com/office/drawing/2014/main" id="{00000000-0008-0000-01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1" name="【児童館】&#10;有形固定資産減価償却率最大値テキスト">
          <a:extLst>
            <a:ext uri="{FF2B5EF4-FFF2-40B4-BE49-F238E27FC236}">
              <a16:creationId xmlns:a16="http://schemas.microsoft.com/office/drawing/2014/main" id="{00000000-0008-0000-0100-000027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53" name="【児童館】&#10;有形固定資産減価償却率平均値テキスト">
          <a:extLst>
            <a:ext uri="{FF2B5EF4-FFF2-40B4-BE49-F238E27FC236}">
              <a16:creationId xmlns:a16="http://schemas.microsoft.com/office/drawing/2014/main" id="{00000000-0008-0000-0100-000029020000}"/>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142421</xdr:rowOff>
    </xdr:from>
    <xdr:to>
      <xdr:col>85</xdr:col>
      <xdr:colOff>177800</xdr:colOff>
      <xdr:row>78</xdr:row>
      <xdr:rowOff>72571</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62687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95448</xdr:rowOff>
    </xdr:from>
    <xdr:ext cx="340478" cy="259045"/>
    <xdr:sp macro="" textlink="">
      <xdr:nvSpPr>
        <xdr:cNvPr id="565" name="【児童館】&#10;有形固定資産減価償却率該当値テキスト">
          <a:extLst>
            <a:ext uri="{FF2B5EF4-FFF2-40B4-BE49-F238E27FC236}">
              <a16:creationId xmlns:a16="http://schemas.microsoft.com/office/drawing/2014/main" id="{00000000-0008-0000-0100-000035020000}"/>
            </a:ext>
          </a:extLst>
        </xdr:cNvPr>
        <xdr:cNvSpPr txBox="1"/>
      </xdr:nvSpPr>
      <xdr:spPr>
        <a:xfrm>
          <a:off x="16357600" y="13297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86905</xdr:rowOff>
    </xdr:from>
    <xdr:to>
      <xdr:col>81</xdr:col>
      <xdr:colOff>101600</xdr:colOff>
      <xdr:row>78</xdr:row>
      <xdr:rowOff>17055</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54305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78</xdr:row>
      <xdr:rowOff>21771</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5481300" y="1333935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31387</xdr:rowOff>
    </xdr:from>
    <xdr:to>
      <xdr:col>76</xdr:col>
      <xdr:colOff>165100</xdr:colOff>
      <xdr:row>77</xdr:row>
      <xdr:rowOff>132987</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4541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82187</xdr:rowOff>
    </xdr:from>
    <xdr:to>
      <xdr:col>81</xdr:col>
      <xdr:colOff>50800</xdr:colOff>
      <xdr:row>77</xdr:row>
      <xdr:rowOff>137705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4592300" y="1328383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70" name="n_1aveValue【児童館】&#10;有形固定資産減価償却率">
          <a:extLst>
            <a:ext uri="{FF2B5EF4-FFF2-40B4-BE49-F238E27FC236}">
              <a16:creationId xmlns:a16="http://schemas.microsoft.com/office/drawing/2014/main" id="{00000000-0008-0000-0100-00003A020000}"/>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1" name="n_2aveValue【児童館】&#10;有形固定資産減価償却率">
          <a:extLst>
            <a:ext uri="{FF2B5EF4-FFF2-40B4-BE49-F238E27FC236}">
              <a16:creationId xmlns:a16="http://schemas.microsoft.com/office/drawing/2014/main" id="{00000000-0008-0000-0100-00003B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2" name="n_3aveValue【児童館】&#10;有形固定資産減価償却率">
          <a:extLst>
            <a:ext uri="{FF2B5EF4-FFF2-40B4-BE49-F238E27FC236}">
              <a16:creationId xmlns:a16="http://schemas.microsoft.com/office/drawing/2014/main" id="{00000000-0008-0000-0100-00003C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73" name="n_4aveValue【児童館】&#10;有形固定資産減価償却率">
          <a:extLst>
            <a:ext uri="{FF2B5EF4-FFF2-40B4-BE49-F238E27FC236}">
              <a16:creationId xmlns:a16="http://schemas.microsoft.com/office/drawing/2014/main" id="{00000000-0008-0000-0100-00003D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33582</xdr:rowOff>
    </xdr:from>
    <xdr:ext cx="340478" cy="259045"/>
    <xdr:sp macro="" textlink="">
      <xdr:nvSpPr>
        <xdr:cNvPr id="574" name="n_1mainValue【児童館】&#10;有形固定資産減価償却率">
          <a:extLst>
            <a:ext uri="{FF2B5EF4-FFF2-40B4-BE49-F238E27FC236}">
              <a16:creationId xmlns:a16="http://schemas.microsoft.com/office/drawing/2014/main" id="{00000000-0008-0000-0100-00003E020000}"/>
            </a:ext>
          </a:extLst>
        </xdr:cNvPr>
        <xdr:cNvSpPr txBox="1"/>
      </xdr:nvSpPr>
      <xdr:spPr>
        <a:xfrm>
          <a:off x="15298361" y="13063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75</xdr:row>
      <xdr:rowOff>149514</xdr:rowOff>
    </xdr:from>
    <xdr:ext cx="340478" cy="259045"/>
    <xdr:sp macro="" textlink="">
      <xdr:nvSpPr>
        <xdr:cNvPr id="575" name="n_2mainValue【児童館】&#10;有形固定資産減価償却率">
          <a:extLst>
            <a:ext uri="{FF2B5EF4-FFF2-40B4-BE49-F238E27FC236}">
              <a16:creationId xmlns:a16="http://schemas.microsoft.com/office/drawing/2014/main" id="{00000000-0008-0000-0100-00003F020000}"/>
            </a:ext>
          </a:extLst>
        </xdr:cNvPr>
        <xdr:cNvSpPr txBox="1"/>
      </xdr:nvSpPr>
      <xdr:spPr>
        <a:xfrm>
          <a:off x="14422061" y="1300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a:extLst>
            <a:ext uri="{FF2B5EF4-FFF2-40B4-BE49-F238E27FC236}">
              <a16:creationId xmlns:a16="http://schemas.microsoft.com/office/drawing/2014/main" id="{00000000-0008-0000-0100-00005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a:extLst>
            <a:ext uri="{FF2B5EF4-FFF2-40B4-BE49-F238E27FC236}">
              <a16:creationId xmlns:a16="http://schemas.microsoft.com/office/drawing/2014/main" id="{00000000-0008-0000-0100-000058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02" name="【児童館】&#10;一人当たり面積最大値テキスト">
          <a:extLst>
            <a:ext uri="{FF2B5EF4-FFF2-40B4-BE49-F238E27FC236}">
              <a16:creationId xmlns:a16="http://schemas.microsoft.com/office/drawing/2014/main" id="{00000000-0008-0000-0100-00005A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4" name="【児童館】&#10;一人当たり面積平均値テキスト">
          <a:extLst>
            <a:ext uri="{FF2B5EF4-FFF2-40B4-BE49-F238E27FC236}">
              <a16:creationId xmlns:a16="http://schemas.microsoft.com/office/drawing/2014/main" id="{00000000-0008-0000-0100-00005C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16" name="【児童館】&#10;一人当たり面積該当値テキスト">
          <a:extLst>
            <a:ext uri="{FF2B5EF4-FFF2-40B4-BE49-F238E27FC236}">
              <a16:creationId xmlns:a16="http://schemas.microsoft.com/office/drawing/2014/main" id="{00000000-0008-0000-0100-000068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0434300" y="1443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21" name="n_1aveValue【児童館】&#10;一人当たり面積">
          <a:extLst>
            <a:ext uri="{FF2B5EF4-FFF2-40B4-BE49-F238E27FC236}">
              <a16:creationId xmlns:a16="http://schemas.microsoft.com/office/drawing/2014/main" id="{00000000-0008-0000-0100-00006D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22" name="n_2aveValue【児童館】&#10;一人当たり面積">
          <a:extLst>
            <a:ext uri="{FF2B5EF4-FFF2-40B4-BE49-F238E27FC236}">
              <a16:creationId xmlns:a16="http://schemas.microsoft.com/office/drawing/2014/main" id="{00000000-0008-0000-0100-00006E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23" name="n_3aveValue【児童館】&#10;一人当たり面積">
          <a:extLst>
            <a:ext uri="{FF2B5EF4-FFF2-40B4-BE49-F238E27FC236}">
              <a16:creationId xmlns:a16="http://schemas.microsoft.com/office/drawing/2014/main" id="{00000000-0008-0000-0100-00006F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24" name="n_4aveValue【児童館】&#10;一人当たり面積">
          <a:extLst>
            <a:ext uri="{FF2B5EF4-FFF2-40B4-BE49-F238E27FC236}">
              <a16:creationId xmlns:a16="http://schemas.microsoft.com/office/drawing/2014/main" id="{00000000-0008-0000-0100-000070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25" name="n_1mainValue【児童館】&#10;一人当たり面積">
          <a:extLst>
            <a:ext uri="{FF2B5EF4-FFF2-40B4-BE49-F238E27FC236}">
              <a16:creationId xmlns:a16="http://schemas.microsoft.com/office/drawing/2014/main" id="{00000000-0008-0000-0100-000071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6" name="n_2mainValue【児童館】&#10;一人当たり面積">
          <a:extLst>
            <a:ext uri="{FF2B5EF4-FFF2-40B4-BE49-F238E27FC236}">
              <a16:creationId xmlns:a16="http://schemas.microsoft.com/office/drawing/2014/main" id="{00000000-0008-0000-0100-000072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3" name="【公民館】&#10;有形固定資産減価償却率最小値テキスト">
          <a:extLst>
            <a:ext uri="{FF2B5EF4-FFF2-40B4-BE49-F238E27FC236}">
              <a16:creationId xmlns:a16="http://schemas.microsoft.com/office/drawing/2014/main" id="{00000000-0008-0000-0100-00008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55" name="【公民館】&#10;有形固定資産減価償却率最大値テキスト">
          <a:extLst>
            <a:ext uri="{FF2B5EF4-FFF2-40B4-BE49-F238E27FC236}">
              <a16:creationId xmlns:a16="http://schemas.microsoft.com/office/drawing/2014/main" id="{00000000-0008-0000-0100-00008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57" name="【公民館】&#10;有形固定資産減価償却率平均値テキスト">
          <a:extLst>
            <a:ext uri="{FF2B5EF4-FFF2-40B4-BE49-F238E27FC236}">
              <a16:creationId xmlns:a16="http://schemas.microsoft.com/office/drawing/2014/main" id="{00000000-0008-0000-0100-00009102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669" name="【公民館】&#10;有形固定資産減価償却率該当値テキスト">
          <a:extLst>
            <a:ext uri="{FF2B5EF4-FFF2-40B4-BE49-F238E27FC236}">
              <a16:creationId xmlns:a16="http://schemas.microsoft.com/office/drawing/2014/main" id="{00000000-0008-0000-0100-00009D020000}"/>
            </a:ext>
          </a:extLst>
        </xdr:cNvPr>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154577</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5481300" y="177845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106</xdr:row>
      <xdr:rowOff>121920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4592300" y="17813927"/>
          <a:ext cx="889000" cy="48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121920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3703300" y="182580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48442</xdr:rowOff>
    </xdr:from>
    <xdr:to>
      <xdr:col>71</xdr:col>
      <xdr:colOff>177800</xdr:colOff>
      <xdr:row>106</xdr:row>
      <xdr:rowOff>84364</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814300" y="182221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78" name="n_1aveValue【公民館】&#10;有形固定資産減価償却率">
          <a:extLst>
            <a:ext uri="{FF2B5EF4-FFF2-40B4-BE49-F238E27FC236}">
              <a16:creationId xmlns:a16="http://schemas.microsoft.com/office/drawing/2014/main" id="{00000000-0008-0000-0100-0000A602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79" name="n_2aveValue【公民館】&#10;有形固定資産減価償却率">
          <a:extLst>
            <a:ext uri="{FF2B5EF4-FFF2-40B4-BE49-F238E27FC236}">
              <a16:creationId xmlns:a16="http://schemas.microsoft.com/office/drawing/2014/main" id="{00000000-0008-0000-0100-0000A702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80" name="n_3aveValue【公民館】&#10;有形固定資産減価償却率">
          <a:extLst>
            <a:ext uri="{FF2B5EF4-FFF2-40B4-BE49-F238E27FC236}">
              <a16:creationId xmlns:a16="http://schemas.microsoft.com/office/drawing/2014/main" id="{00000000-0008-0000-0100-0000A802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81" name="n_4aveValue【公民館】&#10;有形固定資産減価償却率">
          <a:extLst>
            <a:ext uri="{FF2B5EF4-FFF2-40B4-BE49-F238E27FC236}">
              <a16:creationId xmlns:a16="http://schemas.microsoft.com/office/drawing/2014/main" id="{00000000-0008-0000-0100-0000A902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50454</xdr:rowOff>
    </xdr:from>
    <xdr:ext cx="405111" cy="259045"/>
    <xdr:sp macro="" textlink="">
      <xdr:nvSpPr>
        <xdr:cNvPr id="682" name="n_1mainValue【公民館】&#10;有形固定資産減価償却率">
          <a:extLst>
            <a:ext uri="{FF2B5EF4-FFF2-40B4-BE49-F238E27FC236}">
              <a16:creationId xmlns:a16="http://schemas.microsoft.com/office/drawing/2014/main" id="{00000000-0008-0000-0100-0000AA020000}"/>
            </a:ext>
          </a:extLst>
        </xdr:cNvPr>
        <xdr:cNvSpPr txBox="1"/>
      </xdr:nvSpPr>
      <xdr:spPr>
        <a:xfrm>
          <a:off x="152660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683" name="n_2mainValue【公民館】&#10;有形固定資産減価償却率">
          <a:extLst>
            <a:ext uri="{FF2B5EF4-FFF2-40B4-BE49-F238E27FC236}">
              <a16:creationId xmlns:a16="http://schemas.microsoft.com/office/drawing/2014/main" id="{00000000-0008-0000-0100-0000AB020000}"/>
            </a:ext>
          </a:extLst>
        </xdr:cNvPr>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684" name="n_3mainValue【公民館】&#10;有形固定資産減価償却率">
          <a:extLst>
            <a:ext uri="{FF2B5EF4-FFF2-40B4-BE49-F238E27FC236}">
              <a16:creationId xmlns:a16="http://schemas.microsoft.com/office/drawing/2014/main" id="{00000000-0008-0000-0100-0000AC020000}"/>
            </a:ext>
          </a:extLst>
        </xdr:cNvPr>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685" name="n_4mainValue【公民館】&#10;有形固定資産減価償却率">
          <a:extLst>
            <a:ext uri="{FF2B5EF4-FFF2-40B4-BE49-F238E27FC236}">
              <a16:creationId xmlns:a16="http://schemas.microsoft.com/office/drawing/2014/main" id="{00000000-0008-0000-0100-0000AD020000}"/>
            </a:ext>
          </a:extLst>
        </xdr:cNvPr>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a:extLst>
            <a:ext uri="{FF2B5EF4-FFF2-40B4-BE49-F238E27FC236}">
              <a16:creationId xmlns:a16="http://schemas.microsoft.com/office/drawing/2014/main" id="{00000000-0008-0000-0100-0000C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12" name="【公民館】&#10;一人当たり面積最小値テキスト">
          <a:extLst>
            <a:ext uri="{FF2B5EF4-FFF2-40B4-BE49-F238E27FC236}">
              <a16:creationId xmlns:a16="http://schemas.microsoft.com/office/drawing/2014/main" id="{00000000-0008-0000-0100-0000C8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14" name="【公民館】&#10;一人当たり面積最大値テキスト">
          <a:extLst>
            <a:ext uri="{FF2B5EF4-FFF2-40B4-BE49-F238E27FC236}">
              <a16:creationId xmlns:a16="http://schemas.microsoft.com/office/drawing/2014/main" id="{00000000-0008-0000-0100-0000CA02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16" name="【公民館】&#10;一人当たり面積平均値テキスト">
          <a:extLst>
            <a:ext uri="{FF2B5EF4-FFF2-40B4-BE49-F238E27FC236}">
              <a16:creationId xmlns:a16="http://schemas.microsoft.com/office/drawing/2014/main" id="{00000000-0008-0000-0100-0000CC02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125005</xdr:rowOff>
    </xdr:from>
    <xdr:to>
      <xdr:col>116</xdr:col>
      <xdr:colOff>114300</xdr:colOff>
      <xdr:row>104</xdr:row>
      <xdr:rowOff>55155</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2110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147882</xdr:rowOff>
    </xdr:from>
    <xdr:ext cx="469744" cy="259045"/>
    <xdr:sp macro="" textlink="">
      <xdr:nvSpPr>
        <xdr:cNvPr id="728" name="【公民館】&#10;一人当たり面積該当値テキスト">
          <a:extLst>
            <a:ext uri="{FF2B5EF4-FFF2-40B4-BE49-F238E27FC236}">
              <a16:creationId xmlns:a16="http://schemas.microsoft.com/office/drawing/2014/main" id="{00000000-0008-0000-0100-0000D8020000}"/>
            </a:ext>
          </a:extLst>
        </xdr:cNvPr>
        <xdr:cNvSpPr txBox="1"/>
      </xdr:nvSpPr>
      <xdr:spPr>
        <a:xfrm>
          <a:off x="22199600" y="176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134801</xdr:rowOff>
    </xdr:from>
    <xdr:to>
      <xdr:col>112</xdr:col>
      <xdr:colOff>38100</xdr:colOff>
      <xdr:row>104</xdr:row>
      <xdr:rowOff>64951</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127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4355</xdr:rowOff>
    </xdr:from>
    <xdr:to>
      <xdr:col>116</xdr:col>
      <xdr:colOff>63500</xdr:colOff>
      <xdr:row>104</xdr:row>
      <xdr:rowOff>14151</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1323300" y="178351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167458</xdr:rowOff>
    </xdr:from>
    <xdr:to>
      <xdr:col>107</xdr:col>
      <xdr:colOff>101600</xdr:colOff>
      <xdr:row>104</xdr:row>
      <xdr:rowOff>97608</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2038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xdr:rowOff>
    </xdr:from>
    <xdr:to>
      <xdr:col>111</xdr:col>
      <xdr:colOff>177800</xdr:colOff>
      <xdr:row>104</xdr:row>
      <xdr:rowOff>46808</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20434300" y="1784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170724</xdr:rowOff>
    </xdr:from>
    <xdr:to>
      <xdr:col>102</xdr:col>
      <xdr:colOff>165100</xdr:colOff>
      <xdr:row>104</xdr:row>
      <xdr:rowOff>100874</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9494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46808</xdr:rowOff>
    </xdr:from>
    <xdr:to>
      <xdr:col>107</xdr:col>
      <xdr:colOff>50800</xdr:colOff>
      <xdr:row>104</xdr:row>
      <xdr:rowOff>50074</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19545300" y="178776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9071</xdr:rowOff>
    </xdr:from>
    <xdr:to>
      <xdr:col>98</xdr:col>
      <xdr:colOff>38100</xdr:colOff>
      <xdr:row>104</xdr:row>
      <xdr:rowOff>110671</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8605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50074</xdr:rowOff>
    </xdr:from>
    <xdr:to>
      <xdr:col>102</xdr:col>
      <xdr:colOff>114300</xdr:colOff>
      <xdr:row>104</xdr:row>
      <xdr:rowOff>59871</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8656300" y="178808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37" name="n_1aveValue【公民館】&#10;一人当たり面積">
          <a:extLst>
            <a:ext uri="{FF2B5EF4-FFF2-40B4-BE49-F238E27FC236}">
              <a16:creationId xmlns:a16="http://schemas.microsoft.com/office/drawing/2014/main" id="{00000000-0008-0000-0100-0000E102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38" name="n_2aveValue【公民館】&#10;一人当たり面積">
          <a:extLst>
            <a:ext uri="{FF2B5EF4-FFF2-40B4-BE49-F238E27FC236}">
              <a16:creationId xmlns:a16="http://schemas.microsoft.com/office/drawing/2014/main" id="{00000000-0008-0000-0100-0000E202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39" name="n_3aveValue【公民館】&#10;一人当たり面積">
          <a:extLst>
            <a:ext uri="{FF2B5EF4-FFF2-40B4-BE49-F238E27FC236}">
              <a16:creationId xmlns:a16="http://schemas.microsoft.com/office/drawing/2014/main" id="{00000000-0008-0000-0100-0000E3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40" name="n_4aveValue【公民館】&#10;一人当たり面積">
          <a:extLst>
            <a:ext uri="{FF2B5EF4-FFF2-40B4-BE49-F238E27FC236}">
              <a16:creationId xmlns:a16="http://schemas.microsoft.com/office/drawing/2014/main" id="{00000000-0008-0000-0100-0000E4020000}"/>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81478</xdr:rowOff>
    </xdr:from>
    <xdr:ext cx="469744" cy="259045"/>
    <xdr:sp macro="" textlink="">
      <xdr:nvSpPr>
        <xdr:cNvPr id="741" name="n_1mainValue【公民館】&#10;一人当たり面積">
          <a:extLst>
            <a:ext uri="{FF2B5EF4-FFF2-40B4-BE49-F238E27FC236}">
              <a16:creationId xmlns:a16="http://schemas.microsoft.com/office/drawing/2014/main" id="{00000000-0008-0000-0100-0000E5020000}"/>
            </a:ext>
          </a:extLst>
        </xdr:cNvPr>
        <xdr:cNvSpPr txBox="1"/>
      </xdr:nvSpPr>
      <xdr:spPr>
        <a:xfrm>
          <a:off x="21075727" y="175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114135</xdr:rowOff>
    </xdr:from>
    <xdr:ext cx="469744" cy="259045"/>
    <xdr:sp macro="" textlink="">
      <xdr:nvSpPr>
        <xdr:cNvPr id="742" name="n_2mainValue【公民館】&#10;一人当たり面積">
          <a:extLst>
            <a:ext uri="{FF2B5EF4-FFF2-40B4-BE49-F238E27FC236}">
              <a16:creationId xmlns:a16="http://schemas.microsoft.com/office/drawing/2014/main" id="{00000000-0008-0000-0100-0000E6020000}"/>
            </a:ext>
          </a:extLst>
        </xdr:cNvPr>
        <xdr:cNvSpPr txBox="1"/>
      </xdr:nvSpPr>
      <xdr:spPr>
        <a:xfrm>
          <a:off x="20199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117401</xdr:rowOff>
    </xdr:from>
    <xdr:ext cx="469744" cy="259045"/>
    <xdr:sp macro="" textlink="">
      <xdr:nvSpPr>
        <xdr:cNvPr id="743" name="n_3mainValue【公民館】&#10;一人当たり面積">
          <a:extLst>
            <a:ext uri="{FF2B5EF4-FFF2-40B4-BE49-F238E27FC236}">
              <a16:creationId xmlns:a16="http://schemas.microsoft.com/office/drawing/2014/main" id="{00000000-0008-0000-0100-0000E7020000}"/>
            </a:ext>
          </a:extLst>
        </xdr:cNvPr>
        <xdr:cNvSpPr txBox="1"/>
      </xdr:nvSpPr>
      <xdr:spPr>
        <a:xfrm>
          <a:off x="19310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127198</xdr:rowOff>
    </xdr:from>
    <xdr:ext cx="469744" cy="259045"/>
    <xdr:sp macro="" textlink="">
      <xdr:nvSpPr>
        <xdr:cNvPr id="744" name="n_4mainValue【公民館】&#10;一人当たり面積">
          <a:extLst>
            <a:ext uri="{FF2B5EF4-FFF2-40B4-BE49-F238E27FC236}">
              <a16:creationId xmlns:a16="http://schemas.microsoft.com/office/drawing/2014/main" id="{00000000-0008-0000-0100-0000E8020000}"/>
            </a:ext>
          </a:extLst>
        </xdr:cNvPr>
        <xdr:cNvSpPr txBox="1"/>
      </xdr:nvSpPr>
      <xdr:spPr>
        <a:xfrm>
          <a:off x="184214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当町は東西９キロメートル、南北２１キロメートルの細長い地形で、面積は</a:t>
          </a:r>
          <a:r>
            <a:rPr kumimoji="1" lang="en-US" altLang="ja-JP" sz="1100">
              <a:latin typeface="ＭＳ Ｐゴシック" panose="020B0600070205080204" pitchFamily="50" charset="-128"/>
              <a:ea typeface="ＭＳ Ｐゴシック" panose="020B0600070205080204" pitchFamily="50" charset="-128"/>
            </a:rPr>
            <a:t>101.59</a:t>
          </a:r>
          <a:r>
            <a:rPr kumimoji="1" lang="ja-JP" altLang="en-US" sz="1100">
              <a:latin typeface="ＭＳ Ｐゴシック" panose="020B0600070205080204" pitchFamily="50" charset="-128"/>
              <a:ea typeface="ＭＳ Ｐゴシック" panose="020B0600070205080204" pitchFamily="50" charset="-128"/>
            </a:rPr>
            <a:t>平方キロメートルに及ぶ広範な区域に集落が点在しているため、一人当たりの道路延長が多く、類似団体を上回っている。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麻生保育所改修事業が完了したことにより、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今回大幅に減少し、類似団体を下回った。しかし、一人当たりの面積が大きい。今後、幼稚園・保育所の施設再編、民間導入により施設の統廃合が行われるため、解消すると予測される。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中央公民館を令和元年度に大規模改修を終えたことで公民館の有形固定資産減価償却率は大きく減少し、今回も低い数値を維持している。だが、こちらも一人当たりの面積が大きい。現在町内には合計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つの公民館が設置しており、統廃合の検討を進めていきたい。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121920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581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170724</xdr:rowOff>
    </xdr:from>
    <xdr:to>
      <xdr:col>15</xdr:col>
      <xdr:colOff>101600</xdr:colOff>
      <xdr:row>36</xdr:row>
      <xdr:rowOff>100874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50074</xdr:rowOff>
    </xdr:from>
    <xdr:to>
      <xdr:col>19</xdr:col>
      <xdr:colOff>177800</xdr:colOff>
      <xdr:row>36</xdr:row>
      <xdr:rowOff>85997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222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134801</xdr:rowOff>
    </xdr:from>
    <xdr:to>
      <xdr:col>10</xdr:col>
      <xdr:colOff>165100</xdr:colOff>
      <xdr:row>36</xdr:row>
      <xdr:rowOff>64951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xdr:rowOff>
    </xdr:from>
    <xdr:to>
      <xdr:col>15</xdr:col>
      <xdr:colOff>50800</xdr:colOff>
      <xdr:row>36</xdr:row>
      <xdr:rowOff>50074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8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100511</xdr:rowOff>
    </xdr:from>
    <xdr:to>
      <xdr:col>6</xdr:col>
      <xdr:colOff>38100</xdr:colOff>
      <xdr:row>36</xdr:row>
      <xdr:rowOff>30661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151311</xdr:rowOff>
    </xdr:from>
    <xdr:to>
      <xdr:col>10</xdr:col>
      <xdr:colOff>114300</xdr:colOff>
      <xdr:row>36</xdr:row>
      <xdr:rowOff>14151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5206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117401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81478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47188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87630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105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3101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47353</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797300" y="1031802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47353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2967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60</xdr:row>
      <xdr:rowOff>9797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xdr:rowOff>
    </xdr:from>
    <xdr:to>
      <xdr:col>6</xdr:col>
      <xdr:colOff>38100</xdr:colOff>
      <xdr:row>59</xdr:row>
      <xdr:rowOff>107950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57150</xdr:rowOff>
    </xdr:from>
    <xdr:to>
      <xdr:col>10</xdr:col>
      <xdr:colOff>114300</xdr:colOff>
      <xdr:row>59</xdr:row>
      <xdr:rowOff>145324</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17270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78757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65405</xdr:rowOff>
    </xdr:from>
    <xdr:to>
      <xdr:col>50</xdr:col>
      <xdr:colOff>165100</xdr:colOff>
      <xdr:row>60</xdr:row>
      <xdr:rowOff>167005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106680</xdr:rowOff>
    </xdr:from>
    <xdr:to>
      <xdr:col>55</xdr:col>
      <xdr:colOff>0</xdr:colOff>
      <xdr:row>60</xdr:row>
      <xdr:rowOff>116205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3936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71120</xdr:rowOff>
    </xdr:from>
    <xdr:to>
      <xdr:col>46</xdr:col>
      <xdr:colOff>38100</xdr:colOff>
      <xdr:row>61</xdr:row>
      <xdr:rowOff>1270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116205</xdr:rowOff>
    </xdr:from>
    <xdr:to>
      <xdr:col>50</xdr:col>
      <xdr:colOff>114300</xdr:colOff>
      <xdr:row>60</xdr:row>
      <xdr:rowOff>121920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403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76835</xdr:rowOff>
    </xdr:from>
    <xdr:to>
      <xdr:col>41</xdr:col>
      <xdr:colOff>101600</xdr:colOff>
      <xdr:row>61</xdr:row>
      <xdr:rowOff>6985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121920</xdr:rowOff>
    </xdr:from>
    <xdr:to>
      <xdr:col>45</xdr:col>
      <xdr:colOff>177800</xdr:colOff>
      <xdr:row>60</xdr:row>
      <xdr:rowOff>127635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408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17780</xdr:rowOff>
    </xdr:from>
    <xdr:to>
      <xdr:col>36</xdr:col>
      <xdr:colOff>165100</xdr:colOff>
      <xdr:row>61</xdr:row>
      <xdr:rowOff>119380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127635</xdr:rowOff>
    </xdr:from>
    <xdr:to>
      <xdr:col>41</xdr:col>
      <xdr:colOff>50800</xdr:colOff>
      <xdr:row>61</xdr:row>
      <xdr:rowOff>68580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41463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17797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23512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135907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112684</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99968</xdr:rowOff>
    </xdr:from>
    <xdr:to>
      <xdr:col>20</xdr:col>
      <xdr:colOff>38100</xdr:colOff>
      <xdr:row>83</xdr:row>
      <xdr:rowOff>30118</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150768</xdr:rowOff>
    </xdr:from>
    <xdr:to>
      <xdr:col>24</xdr:col>
      <xdr:colOff>63500</xdr:colOff>
      <xdr:row>83</xdr:row>
      <xdr:rowOff>13607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2096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64044</xdr:rowOff>
    </xdr:from>
    <xdr:to>
      <xdr:col>15</xdr:col>
      <xdr:colOff>101600</xdr:colOff>
      <xdr:row>82</xdr:row>
      <xdr:rowOff>165644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114844</xdr:rowOff>
    </xdr:from>
    <xdr:to>
      <xdr:col>19</xdr:col>
      <xdr:colOff>177800</xdr:colOff>
      <xdr:row>82</xdr:row>
      <xdr:rowOff>150768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1737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114844</xdr:rowOff>
    </xdr:from>
    <xdr:to>
      <xdr:col>15</xdr:col>
      <xdr:colOff>50800</xdr:colOff>
      <xdr:row>83</xdr:row>
      <xdr:rowOff>69124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2019300" y="1417374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168548</xdr:rowOff>
    </xdr:from>
    <xdr:to>
      <xdr:col>6</xdr:col>
      <xdr:colOff>38100</xdr:colOff>
      <xdr:row>83</xdr:row>
      <xdr:rowOff>98698</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47898</xdr:rowOff>
    </xdr:from>
    <xdr:to>
      <xdr:col>10</xdr:col>
      <xdr:colOff>114300</xdr:colOff>
      <xdr:row>83</xdr:row>
      <xdr:rowOff>69124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2782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46645</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10721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5587</xdr:rowOff>
    </xdr:from>
    <xdr:to>
      <xdr:col>55</xdr:col>
      <xdr:colOff>50800</xdr:colOff>
      <xdr:row>82</xdr:row>
      <xdr:rowOff>107187</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28464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xdr:rowOff>
    </xdr:from>
    <xdr:to>
      <xdr:col>50</xdr:col>
      <xdr:colOff>165100</xdr:colOff>
      <xdr:row>82</xdr:row>
      <xdr:rowOff>116332</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56387</xdr:rowOff>
    </xdr:from>
    <xdr:to>
      <xdr:col>55</xdr:col>
      <xdr:colOff>0</xdr:colOff>
      <xdr:row>82</xdr:row>
      <xdr:rowOff>65532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1152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1015</xdr:rowOff>
    </xdr:from>
    <xdr:to>
      <xdr:col>46</xdr:col>
      <xdr:colOff>38100</xdr:colOff>
      <xdr:row>82</xdr:row>
      <xdr:rowOff>102615</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51815</xdr:rowOff>
    </xdr:from>
    <xdr:to>
      <xdr:col>50</xdr:col>
      <xdr:colOff>114300</xdr:colOff>
      <xdr:row>82</xdr:row>
      <xdr:rowOff>65532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74168</xdr:rowOff>
    </xdr:from>
    <xdr:to>
      <xdr:col>41</xdr:col>
      <xdr:colOff>101600</xdr:colOff>
      <xdr:row>83</xdr:row>
      <xdr:rowOff>4318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51815</xdr:rowOff>
    </xdr:from>
    <xdr:to>
      <xdr:col>45</xdr:col>
      <xdr:colOff>177800</xdr:colOff>
      <xdr:row>82</xdr:row>
      <xdr:rowOff>124968</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1107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78739</xdr:rowOff>
    </xdr:from>
    <xdr:to>
      <xdr:col>36</xdr:col>
      <xdr:colOff>165100</xdr:colOff>
      <xdr:row>83</xdr:row>
      <xdr:rowOff>8889</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124968</xdr:rowOff>
    </xdr:from>
    <xdr:to>
      <xdr:col>41</xdr:col>
      <xdr:colOff>50800</xdr:colOff>
      <xdr:row>82</xdr:row>
      <xdr:rowOff>129539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18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132859</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119142</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20845</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28848</xdr:rowOff>
    </xdr:from>
    <xdr:to>
      <xdr:col>24</xdr:col>
      <xdr:colOff>63500</xdr:colOff>
      <xdr:row>103</xdr:row>
      <xdr:rowOff>64770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6881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113574</xdr:rowOff>
    </xdr:from>
    <xdr:to>
      <xdr:col>15</xdr:col>
      <xdr:colOff>101600</xdr:colOff>
      <xdr:row>103</xdr:row>
      <xdr:rowOff>43724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164374</xdr:rowOff>
    </xdr:from>
    <xdr:to>
      <xdr:col>19</xdr:col>
      <xdr:colOff>177800</xdr:colOff>
      <xdr:row>103</xdr:row>
      <xdr:rowOff>28848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6522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77651</xdr:rowOff>
    </xdr:from>
    <xdr:to>
      <xdr:col>10</xdr:col>
      <xdr:colOff>165100</xdr:colOff>
      <xdr:row>103</xdr:row>
      <xdr:rowOff>7801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128451</xdr:rowOff>
    </xdr:from>
    <xdr:to>
      <xdr:col>15</xdr:col>
      <xdr:colOff>50800</xdr:colOff>
      <xdr:row>102</xdr:row>
      <xdr:rowOff>164374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61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128451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5820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60251</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24328</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20828</xdr:rowOff>
    </xdr:from>
    <xdr:to>
      <xdr:col>55</xdr:col>
      <xdr:colOff>50800</xdr:colOff>
      <xdr:row>105</xdr:row>
      <xdr:rowOff>122428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43705</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27687</xdr:rowOff>
    </xdr:from>
    <xdr:to>
      <xdr:col>50</xdr:col>
      <xdr:colOff>165100</xdr:colOff>
      <xdr:row>105</xdr:row>
      <xdr:rowOff>129287</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71628</xdr:rowOff>
    </xdr:from>
    <xdr:to>
      <xdr:col>55</xdr:col>
      <xdr:colOff>0</xdr:colOff>
      <xdr:row>105</xdr:row>
      <xdr:rowOff>78487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9639300" y="1807387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34544</xdr:rowOff>
    </xdr:from>
    <xdr:to>
      <xdr:col>46</xdr:col>
      <xdr:colOff>38100</xdr:colOff>
      <xdr:row>105</xdr:row>
      <xdr:rowOff>136144</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78487</xdr:rowOff>
    </xdr:from>
    <xdr:to>
      <xdr:col>50</xdr:col>
      <xdr:colOff>114300</xdr:colOff>
      <xdr:row>105</xdr:row>
      <xdr:rowOff>85344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80807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85344</xdr:rowOff>
    </xdr:from>
    <xdr:to>
      <xdr:col>45</xdr:col>
      <xdr:colOff>177800</xdr:colOff>
      <xdr:row>105</xdr:row>
      <xdr:rowOff>87630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861300" y="180875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87630</xdr:rowOff>
    </xdr:from>
    <xdr:to>
      <xdr:col>41</xdr:col>
      <xdr:colOff>50800</xdr:colOff>
      <xdr:row>105</xdr:row>
      <xdr:rowOff>92202</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72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145814</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152671</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51526</xdr:rowOff>
    </xdr:from>
    <xdr:to>
      <xdr:col>85</xdr:col>
      <xdr:colOff>177800</xdr:colOff>
      <xdr:row>41</xdr:row>
      <xdr:rowOff>153126</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29953</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102326</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705993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131717</xdr:rowOff>
    </xdr:from>
    <xdr:to>
      <xdr:col>81</xdr:col>
      <xdr:colOff>50800</xdr:colOff>
      <xdr:row>41</xdr:row>
      <xdr:rowOff>30480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98971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113574</xdr:rowOff>
    </xdr:from>
    <xdr:to>
      <xdr:col>72</xdr:col>
      <xdr:colOff>38100</xdr:colOff>
      <xdr:row>37</xdr:row>
      <xdr:rowOff>43724</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164374</xdr:rowOff>
    </xdr:from>
    <xdr:to>
      <xdr:col>76</xdr:col>
      <xdr:colOff>114300</xdr:colOff>
      <xdr:row>40</xdr:row>
      <xdr:rowOff>131717</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3703300" y="6336574"/>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72753</xdr:rowOff>
    </xdr:from>
    <xdr:to>
      <xdr:col>67</xdr:col>
      <xdr:colOff>101600</xdr:colOff>
      <xdr:row>37</xdr:row>
      <xdr:rowOff>2903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123553</xdr:rowOff>
    </xdr:from>
    <xdr:to>
      <xdr:col>71</xdr:col>
      <xdr:colOff>177800</xdr:colOff>
      <xdr:row>36</xdr:row>
      <xdr:rowOff>164374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814300" y="62957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19430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2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200-00003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200-00003E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200-00004002000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107742</xdr:rowOff>
    </xdr:from>
    <xdr:to>
      <xdr:col>116</xdr:col>
      <xdr:colOff>114300</xdr:colOff>
      <xdr:row>36</xdr:row>
      <xdr:rowOff>37892</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2110700" y="61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130619</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200-00004C020000}"/>
            </a:ext>
          </a:extLst>
        </xdr:cNvPr>
        <xdr:cNvSpPr txBox="1"/>
      </xdr:nvSpPr>
      <xdr:spPr>
        <a:xfrm>
          <a:off x="22199600" y="595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119052</xdr:rowOff>
    </xdr:from>
    <xdr:to>
      <xdr:col>112</xdr:col>
      <xdr:colOff>38100</xdr:colOff>
      <xdr:row>36</xdr:row>
      <xdr:rowOff>49202</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1272500" y="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158542</xdr:rowOff>
    </xdr:from>
    <xdr:to>
      <xdr:col>116</xdr:col>
      <xdr:colOff>63500</xdr:colOff>
      <xdr:row>35</xdr:row>
      <xdr:rowOff>169852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1323300" y="6159292"/>
          <a:ext cx="8382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129310</xdr:rowOff>
    </xdr:from>
    <xdr:to>
      <xdr:col>107</xdr:col>
      <xdr:colOff>101600</xdr:colOff>
      <xdr:row>36</xdr:row>
      <xdr:rowOff>59460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0383500" y="61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169852</xdr:rowOff>
    </xdr:from>
    <xdr:to>
      <xdr:col>111</xdr:col>
      <xdr:colOff>177800</xdr:colOff>
      <xdr:row>36</xdr:row>
      <xdr:rowOff>8660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0434300" y="6170602"/>
          <a:ext cx="889000" cy="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135237</xdr:rowOff>
    </xdr:from>
    <xdr:to>
      <xdr:col>102</xdr:col>
      <xdr:colOff>165100</xdr:colOff>
      <xdr:row>36</xdr:row>
      <xdr:rowOff>65387</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9494500" y="61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8660</xdr:rowOff>
    </xdr:from>
    <xdr:to>
      <xdr:col>107</xdr:col>
      <xdr:colOff>50800</xdr:colOff>
      <xdr:row>36</xdr:row>
      <xdr:rowOff>14587</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9545300" y="6180860"/>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144015</xdr:rowOff>
    </xdr:from>
    <xdr:to>
      <xdr:col>98</xdr:col>
      <xdr:colOff>38100</xdr:colOff>
      <xdr:row>36</xdr:row>
      <xdr:rowOff>74165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61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14587</xdr:rowOff>
    </xdr:from>
    <xdr:to>
      <xdr:col>102</xdr:col>
      <xdr:colOff>114300</xdr:colOff>
      <xdr:row>36</xdr:row>
      <xdr:rowOff>23365</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8656300" y="6186787"/>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65729</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11095" y="589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75987</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59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81914</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45795" y="59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90692</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56795" y="59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2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200-000077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0000000-0008-0000-0200-000079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200-00007B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200-000087020000}"/>
            </a:ext>
          </a:extLst>
        </xdr:cNvPr>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14696</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5481300" y="104404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4541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153488</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4592300" y="1041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127363</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3703300" y="103849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169290</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2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200-0000B2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200-0000B4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200-0000B6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150041</xdr:rowOff>
    </xdr:from>
    <xdr:to>
      <xdr:col>116</xdr:col>
      <xdr:colOff>114300</xdr:colOff>
      <xdr:row>64</xdr:row>
      <xdr:rowOff>80191</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2110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64968</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200-0000C2020000}"/>
            </a:ext>
          </a:extLst>
        </xdr:cNvPr>
        <xdr:cNvSpPr txBox="1"/>
      </xdr:nvSpPr>
      <xdr:spPr>
        <a:xfrm>
          <a:off x="22199600" y="108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29391</xdr:rowOff>
    </xdr:from>
    <xdr:to>
      <xdr:col>116</xdr:col>
      <xdr:colOff>63500</xdr:colOff>
      <xdr:row>64</xdr:row>
      <xdr:rowOff>29391</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1323300" y="11002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29391</xdr:rowOff>
    </xdr:from>
    <xdr:to>
      <xdr:col>111</xdr:col>
      <xdr:colOff>177800</xdr:colOff>
      <xdr:row>64</xdr:row>
      <xdr:rowOff>29391</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0434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32657</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9545300" y="11002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32657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656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2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47716</xdr:rowOff>
    </xdr:from>
    <xdr:to>
      <xdr:col>67</xdr:col>
      <xdr:colOff>101600</xdr:colOff>
      <xdr:row>83</xdr:row>
      <xdr:rowOff>149316</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2763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58075</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200-0000FF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200-00000003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200-00000103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200-00000203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140443</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28448</xdr:rowOff>
    </xdr:from>
    <xdr:to>
      <xdr:col>116</xdr:col>
      <xdr:colOff>114300</xdr:colOff>
      <xdr:row>80</xdr:row>
      <xdr:rowOff>130048</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51325</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156463</xdr:rowOff>
    </xdr:from>
    <xdr:to>
      <xdr:col>98</xdr:col>
      <xdr:colOff>38100</xdr:colOff>
      <xdr:row>83</xdr:row>
      <xdr:rowOff>86613</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8605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137431</xdr:rowOff>
    </xdr:from>
    <xdr:ext cx="469744" cy="259045"/>
    <xdr:sp macro="" textlink="">
      <xdr:nvSpPr>
        <xdr:cNvPr id="812" name="n_1aveValue【消防施設】&#10;一人当たり面積">
          <a:extLst>
            <a:ext uri="{FF2B5EF4-FFF2-40B4-BE49-F238E27FC236}">
              <a16:creationId xmlns:a16="http://schemas.microsoft.com/office/drawing/2014/main" id="{00000000-0008-0000-0200-00002C03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13" name="n_2aveValue【消防施設】&#10;一人当たり面積">
          <a:extLst>
            <a:ext uri="{FF2B5EF4-FFF2-40B4-BE49-F238E27FC236}">
              <a16:creationId xmlns:a16="http://schemas.microsoft.com/office/drawing/2014/main" id="{00000000-0008-0000-0200-00002D03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14" name="n_3aveValue【消防施設】&#10;一人当たり面積">
          <a:extLst>
            <a:ext uri="{FF2B5EF4-FFF2-40B4-BE49-F238E27FC236}">
              <a16:creationId xmlns:a16="http://schemas.microsoft.com/office/drawing/2014/main" id="{00000000-0008-0000-0200-00002E03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15" name="n_4aveValue【消防施設】&#10;一人当たり面積">
          <a:extLst>
            <a:ext uri="{FF2B5EF4-FFF2-40B4-BE49-F238E27FC236}">
              <a16:creationId xmlns:a16="http://schemas.microsoft.com/office/drawing/2014/main" id="{00000000-0008-0000-0200-00002F03000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103140</xdr:rowOff>
    </xdr:from>
    <xdr:ext cx="469744" cy="259045"/>
    <xdr:sp macro="" textlink="">
      <xdr:nvSpPr>
        <xdr:cNvPr id="816" name="n_4mainValue【消防施設】&#10;一人当たり面積">
          <a:extLst>
            <a:ext uri="{FF2B5EF4-FFF2-40B4-BE49-F238E27FC236}">
              <a16:creationId xmlns:a16="http://schemas.microsoft.com/office/drawing/2014/main" id="{00000000-0008-0000-0200-000030030000}"/>
            </a:ext>
          </a:extLst>
        </xdr:cNvPr>
        <xdr:cNvSpPr txBox="1"/>
      </xdr:nvSpPr>
      <xdr:spPr>
        <a:xfrm>
          <a:off x="18421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1" name="【庁舎】&#10;有形固定資産減価償却率最小値テキスト">
          <a:extLst>
            <a:ext uri="{FF2B5EF4-FFF2-40B4-BE49-F238E27FC236}">
              <a16:creationId xmlns:a16="http://schemas.microsoft.com/office/drawing/2014/main" id="{00000000-0008-0000-0200-000049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43" name="【庁舎】&#10;有形固定資産減価償却率最大値テキスト">
          <a:extLst>
            <a:ext uri="{FF2B5EF4-FFF2-40B4-BE49-F238E27FC236}">
              <a16:creationId xmlns:a16="http://schemas.microsoft.com/office/drawing/2014/main" id="{00000000-0008-0000-0200-00004B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45" name="【庁舎】&#10;有形固定資産減価償却率平均値テキスト">
          <a:extLst>
            <a:ext uri="{FF2B5EF4-FFF2-40B4-BE49-F238E27FC236}">
              <a16:creationId xmlns:a16="http://schemas.microsoft.com/office/drawing/2014/main" id="{00000000-0008-0000-0200-00004D03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46" name="フローチャート: 判断 845">
          <a:extLst>
            <a:ext uri="{FF2B5EF4-FFF2-40B4-BE49-F238E27FC236}">
              <a16:creationId xmlns:a16="http://schemas.microsoft.com/office/drawing/2014/main" id="{00000000-0008-0000-0200-00004E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47" name="フローチャート: 判断 846">
          <a:extLst>
            <a:ext uri="{FF2B5EF4-FFF2-40B4-BE49-F238E27FC236}">
              <a16:creationId xmlns:a16="http://schemas.microsoft.com/office/drawing/2014/main" id="{00000000-0008-0000-0200-00004F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165100</xdr:rowOff>
    </xdr:from>
    <xdr:to>
      <xdr:col>85</xdr:col>
      <xdr:colOff>177800</xdr:colOff>
      <xdr:row>104</xdr:row>
      <xdr:rowOff>95250</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62687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143527</xdr:rowOff>
    </xdr:from>
    <xdr:ext cx="405111" cy="259045"/>
    <xdr:sp macro="" textlink="">
      <xdr:nvSpPr>
        <xdr:cNvPr id="857" name="【庁舎】&#10;有形固定資産減価償却率該当値テキスト">
          <a:extLst>
            <a:ext uri="{FF2B5EF4-FFF2-40B4-BE49-F238E27FC236}">
              <a16:creationId xmlns:a16="http://schemas.microsoft.com/office/drawing/2014/main" id="{00000000-0008-0000-0200-000059030000}"/>
            </a:ext>
          </a:extLst>
        </xdr:cNvPr>
        <xdr:cNvSpPr txBox="1"/>
      </xdr:nvSpPr>
      <xdr:spPr>
        <a:xfrm>
          <a:off x="16357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44450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5481300" y="178498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130811</xdr:rowOff>
    </xdr:from>
    <xdr:to>
      <xdr:col>76</xdr:col>
      <xdr:colOff>165100</xdr:colOff>
      <xdr:row>104</xdr:row>
      <xdr:rowOff>60961</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14541500" y="177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10161</xdr:rowOff>
    </xdr:from>
    <xdr:to>
      <xdr:col>81</xdr:col>
      <xdr:colOff>50800</xdr:colOff>
      <xdr:row>104</xdr:row>
      <xdr:rowOff>19050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4592300" y="178409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102870</xdr:rowOff>
    </xdr:from>
    <xdr:to>
      <xdr:col>72</xdr:col>
      <xdr:colOff>38100</xdr:colOff>
      <xdr:row>104</xdr:row>
      <xdr:rowOff>33020</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13652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153670</xdr:rowOff>
    </xdr:from>
    <xdr:to>
      <xdr:col>76</xdr:col>
      <xdr:colOff>114300</xdr:colOff>
      <xdr:row>104</xdr:row>
      <xdr:rowOff>10161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3703300" y="17813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93980</xdr:rowOff>
    </xdr:from>
    <xdr:to>
      <xdr:col>67</xdr:col>
      <xdr:colOff>101600</xdr:colOff>
      <xdr:row>104</xdr:row>
      <xdr:rowOff>24130</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1276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177800</xdr:colOff>
      <xdr:row>103</xdr:row>
      <xdr:rowOff>153670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814300" y="178041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66" name="n_1aveValue【庁舎】&#10;有形固定資産減価償却率">
          <a:extLst>
            <a:ext uri="{FF2B5EF4-FFF2-40B4-BE49-F238E27FC236}">
              <a16:creationId xmlns:a16="http://schemas.microsoft.com/office/drawing/2014/main" id="{00000000-0008-0000-0200-00006203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67" name="n_2aveValue【庁舎】&#10;有形固定資産減価償却率">
          <a:extLst>
            <a:ext uri="{FF2B5EF4-FFF2-40B4-BE49-F238E27FC236}">
              <a16:creationId xmlns:a16="http://schemas.microsoft.com/office/drawing/2014/main" id="{00000000-0008-0000-0200-000063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68" name="n_3aveValue【庁舎】&#10;有形固定資産減価償却率">
          <a:extLst>
            <a:ext uri="{FF2B5EF4-FFF2-40B4-BE49-F238E27FC236}">
              <a16:creationId xmlns:a16="http://schemas.microsoft.com/office/drawing/2014/main" id="{00000000-0008-0000-0200-000064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69" name="n_4aveValue【庁舎】&#10;有形固定資産減価償却率">
          <a:extLst>
            <a:ext uri="{FF2B5EF4-FFF2-40B4-BE49-F238E27FC236}">
              <a16:creationId xmlns:a16="http://schemas.microsoft.com/office/drawing/2014/main" id="{00000000-0008-0000-0200-000065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870" name="n_1mainValue【庁舎】&#10;有形固定資産減価償却率">
          <a:extLst>
            <a:ext uri="{FF2B5EF4-FFF2-40B4-BE49-F238E27FC236}">
              <a16:creationId xmlns:a16="http://schemas.microsoft.com/office/drawing/2014/main" id="{00000000-0008-0000-0200-000066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52088</xdr:rowOff>
    </xdr:from>
    <xdr:ext cx="405111" cy="259045"/>
    <xdr:sp macro="" textlink="">
      <xdr:nvSpPr>
        <xdr:cNvPr id="871" name="n_2mainValue【庁舎】&#10;有形固定資産減価償却率">
          <a:extLst>
            <a:ext uri="{FF2B5EF4-FFF2-40B4-BE49-F238E27FC236}">
              <a16:creationId xmlns:a16="http://schemas.microsoft.com/office/drawing/2014/main" id="{00000000-0008-0000-0200-000067030000}"/>
            </a:ext>
          </a:extLst>
        </xdr:cNvPr>
        <xdr:cNvSpPr txBox="1"/>
      </xdr:nvSpPr>
      <xdr:spPr>
        <a:xfrm>
          <a:off x="14389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24147</xdr:rowOff>
    </xdr:from>
    <xdr:ext cx="405111" cy="259045"/>
    <xdr:sp macro="" textlink="">
      <xdr:nvSpPr>
        <xdr:cNvPr id="872" name="n_3mainValue【庁舎】&#10;有形固定資産減価償却率">
          <a:extLst>
            <a:ext uri="{FF2B5EF4-FFF2-40B4-BE49-F238E27FC236}">
              <a16:creationId xmlns:a16="http://schemas.microsoft.com/office/drawing/2014/main" id="{00000000-0008-0000-0200-000068030000}"/>
            </a:ext>
          </a:extLst>
        </xdr:cNvPr>
        <xdr:cNvSpPr txBox="1"/>
      </xdr:nvSpPr>
      <xdr:spPr>
        <a:xfrm>
          <a:off x="13500744" y="1785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15257</xdr:rowOff>
    </xdr:from>
    <xdr:ext cx="405111" cy="259045"/>
    <xdr:sp macro="" textlink="">
      <xdr:nvSpPr>
        <xdr:cNvPr id="873" name="n_4mainValue【庁舎】&#10;有形固定資産減価償却率">
          <a:extLst>
            <a:ext uri="{FF2B5EF4-FFF2-40B4-BE49-F238E27FC236}">
              <a16:creationId xmlns:a16="http://schemas.microsoft.com/office/drawing/2014/main" id="{00000000-0008-0000-0200-000069030000}"/>
            </a:ext>
          </a:extLst>
        </xdr:cNvPr>
        <xdr:cNvSpPr txBox="1"/>
      </xdr:nvSpPr>
      <xdr:spPr>
        <a:xfrm>
          <a:off x="12611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00000000-0008-0000-0200-00006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庁舎】&#10;一人当たり面積グラフ枠">
          <a:extLst>
            <a:ext uri="{FF2B5EF4-FFF2-40B4-BE49-F238E27FC236}">
              <a16:creationId xmlns:a16="http://schemas.microsoft.com/office/drawing/2014/main" id="{00000000-0008-0000-0200-00008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01" name="【庁舎】&#10;一人当たり面積最小値テキスト">
          <a:extLst>
            <a:ext uri="{FF2B5EF4-FFF2-40B4-BE49-F238E27FC236}">
              <a16:creationId xmlns:a16="http://schemas.microsoft.com/office/drawing/2014/main" id="{00000000-0008-0000-0200-000085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03" name="【庁舎】&#10;一人当たり面積最大値テキスト">
          <a:extLst>
            <a:ext uri="{FF2B5EF4-FFF2-40B4-BE49-F238E27FC236}">
              <a16:creationId xmlns:a16="http://schemas.microsoft.com/office/drawing/2014/main" id="{00000000-0008-0000-0200-000087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05" name="【庁舎】&#10;一人当たり面積平均値テキスト">
          <a:extLst>
            <a:ext uri="{FF2B5EF4-FFF2-40B4-BE49-F238E27FC236}">
              <a16:creationId xmlns:a16="http://schemas.microsoft.com/office/drawing/2014/main" id="{00000000-0008-0000-0200-00008903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06" name="フローチャート: 判断 905">
          <a:extLst>
            <a:ext uri="{FF2B5EF4-FFF2-40B4-BE49-F238E27FC236}">
              <a16:creationId xmlns:a16="http://schemas.microsoft.com/office/drawing/2014/main" id="{00000000-0008-0000-0200-00008A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07" name="フローチャート: 判断 906">
          <a:extLst>
            <a:ext uri="{FF2B5EF4-FFF2-40B4-BE49-F238E27FC236}">
              <a16:creationId xmlns:a16="http://schemas.microsoft.com/office/drawing/2014/main" id="{00000000-0008-0000-0200-00008B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08" name="フローチャート: 判断 907">
          <a:extLst>
            <a:ext uri="{FF2B5EF4-FFF2-40B4-BE49-F238E27FC236}">
              <a16:creationId xmlns:a16="http://schemas.microsoft.com/office/drawing/2014/main" id="{00000000-0008-0000-0200-00008C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09" name="フローチャート: 判断 908">
          <a:extLst>
            <a:ext uri="{FF2B5EF4-FFF2-40B4-BE49-F238E27FC236}">
              <a16:creationId xmlns:a16="http://schemas.microsoft.com/office/drawing/2014/main" id="{00000000-0008-0000-0200-00008D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0" name="フローチャート: 判断 909">
          <a:extLst>
            <a:ext uri="{FF2B5EF4-FFF2-40B4-BE49-F238E27FC236}">
              <a16:creationId xmlns:a16="http://schemas.microsoft.com/office/drawing/2014/main" id="{00000000-0008-0000-0200-00008E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16" name="楕円 915">
          <a:extLst>
            <a:ext uri="{FF2B5EF4-FFF2-40B4-BE49-F238E27FC236}">
              <a16:creationId xmlns:a16="http://schemas.microsoft.com/office/drawing/2014/main" id="{00000000-0008-0000-0200-000094030000}"/>
            </a:ext>
          </a:extLst>
        </xdr:cNvPr>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142983</xdr:rowOff>
    </xdr:from>
    <xdr:ext cx="469744" cy="259045"/>
    <xdr:sp macro="" textlink="">
      <xdr:nvSpPr>
        <xdr:cNvPr id="917" name="【庁舎】&#10;一人当たり面積該当値テキスト">
          <a:extLst>
            <a:ext uri="{FF2B5EF4-FFF2-40B4-BE49-F238E27FC236}">
              <a16:creationId xmlns:a16="http://schemas.microsoft.com/office/drawing/2014/main" id="{00000000-0008-0000-0200-000095030000}"/>
            </a:ext>
          </a:extLst>
        </xdr:cNvPr>
        <xdr:cNvSpPr txBox="1"/>
      </xdr:nvSpPr>
      <xdr:spPr>
        <a:xfrm>
          <a:off x="22199600" y="181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918" name="楕円 917">
          <a:extLst>
            <a:ext uri="{FF2B5EF4-FFF2-40B4-BE49-F238E27FC236}">
              <a16:creationId xmlns:a16="http://schemas.microsoft.com/office/drawing/2014/main" id="{00000000-0008-0000-0200-000096030000}"/>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9252</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flipV="1">
          <a:off x="21323300" y="183446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920" name="楕円 919">
          <a:extLst>
            <a:ext uri="{FF2B5EF4-FFF2-40B4-BE49-F238E27FC236}">
              <a16:creationId xmlns:a16="http://schemas.microsoft.com/office/drawing/2014/main" id="{00000000-0008-0000-0200-000098030000}"/>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15784</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flipV="1">
          <a:off x="20434300" y="1835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22316</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19545300" y="1836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28848</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18656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26" name="n_1aveValue【庁舎】&#10;一人当たり面積">
          <a:extLst>
            <a:ext uri="{FF2B5EF4-FFF2-40B4-BE49-F238E27FC236}">
              <a16:creationId xmlns:a16="http://schemas.microsoft.com/office/drawing/2014/main" id="{00000000-0008-0000-0200-00009E03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27" name="n_2aveValue【庁舎】&#10;一人当たり面積">
          <a:extLst>
            <a:ext uri="{FF2B5EF4-FFF2-40B4-BE49-F238E27FC236}">
              <a16:creationId xmlns:a16="http://schemas.microsoft.com/office/drawing/2014/main" id="{00000000-0008-0000-0200-00009F03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28" name="n_3aveValue【庁舎】&#10;一人当たり面積">
          <a:extLst>
            <a:ext uri="{FF2B5EF4-FFF2-40B4-BE49-F238E27FC236}">
              <a16:creationId xmlns:a16="http://schemas.microsoft.com/office/drawing/2014/main" id="{00000000-0008-0000-0200-0000A003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29" name="n_4aveValue【庁舎】&#10;一人当たり面積">
          <a:extLst>
            <a:ext uri="{FF2B5EF4-FFF2-40B4-BE49-F238E27FC236}">
              <a16:creationId xmlns:a16="http://schemas.microsoft.com/office/drawing/2014/main" id="{00000000-0008-0000-0200-0000A1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76579</xdr:rowOff>
    </xdr:from>
    <xdr:ext cx="469744" cy="259045"/>
    <xdr:sp macro="" textlink="">
      <xdr:nvSpPr>
        <xdr:cNvPr id="930" name="n_1mainValue【庁舎】&#10;一人当たり面積">
          <a:extLst>
            <a:ext uri="{FF2B5EF4-FFF2-40B4-BE49-F238E27FC236}">
              <a16:creationId xmlns:a16="http://schemas.microsoft.com/office/drawing/2014/main" id="{00000000-0008-0000-0200-0000A2030000}"/>
            </a:ext>
          </a:extLst>
        </xdr:cNvPr>
        <xdr:cNvSpPr txBox="1"/>
      </xdr:nvSpPr>
      <xdr:spPr>
        <a:xfrm>
          <a:off x="210757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931" name="n_2mainValue【庁舎】&#10;一人当たり面積">
          <a:extLst>
            <a:ext uri="{FF2B5EF4-FFF2-40B4-BE49-F238E27FC236}">
              <a16:creationId xmlns:a16="http://schemas.microsoft.com/office/drawing/2014/main" id="{00000000-0008-0000-0200-0000A3030000}"/>
            </a:ext>
          </a:extLst>
        </xdr:cNvPr>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32" name="n_3mainValue【庁舎】&#10;一人当たり面積">
          <a:extLst>
            <a:ext uri="{FF2B5EF4-FFF2-40B4-BE49-F238E27FC236}">
              <a16:creationId xmlns:a16="http://schemas.microsoft.com/office/drawing/2014/main" id="{00000000-0008-0000-0200-0000A4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96175</xdr:rowOff>
    </xdr:from>
    <xdr:ext cx="469744" cy="259045"/>
    <xdr:sp macro="" textlink="">
      <xdr:nvSpPr>
        <xdr:cNvPr id="933" name="n_4mainValue【庁舎】&#10;一人当たり面積">
          <a:extLst>
            <a:ext uri="{FF2B5EF4-FFF2-40B4-BE49-F238E27FC236}">
              <a16:creationId xmlns:a16="http://schemas.microsoft.com/office/drawing/2014/main" id="{00000000-0008-0000-0200-0000A5030000}"/>
            </a:ext>
          </a:extLst>
        </xdr:cNvPr>
        <xdr:cNvSpPr txBox="1"/>
      </xdr:nvSpPr>
      <xdr:spPr>
        <a:xfrm>
          <a:off x="184214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a:extLst>
            <a:ext uri="{FF2B5EF4-FFF2-40B4-BE49-F238E27FC236}">
              <a16:creationId xmlns:a16="http://schemas.microsoft.com/office/drawing/2014/main" id="{00000000-0008-0000-0200-0000A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a:extLst>
            <a:ext uri="{FF2B5EF4-FFF2-40B4-BE49-F238E27FC236}">
              <a16:creationId xmlns:a16="http://schemas.microsoft.com/office/drawing/2014/main" id="{00000000-0008-0000-0200-0000A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一般廃棄物処理施設は平成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年度から類似団体を大きく上回っている。これまで可燃ごみや廃プラスチックの処理を行ってきた美化センターが老朽化したため、令和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松山市へ可燃ごみの処理を委託することとなった。現在、町内にと美化センター及び千里埋立処理場があり、一人当たりの面積が大きく、老朽化も著しいため、今後の方向性を慎重に検討しなければなら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保健センターは年々上昇傾向であり類似団体を上回っているが、令和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年以降に改修を実施する予定であるため、今後減少すると見込まれる。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いずれの施設も老朽化が進んでいるため、今後も公共施設総合管理計画に基づき、適切な施設運営に努める。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前年度以前から横ばいとなっている。この数値は県平均よりは上回っているが、類似団体とは大きく下回っている。</a:t>
          </a:r>
        </a:p>
        <a:p>
          <a:r>
            <a:rPr kumimoji="1" lang="ja-JP" altLang="en-US" sz="1300">
              <a:latin typeface="ＭＳ Ｐゴシック" panose="020B0600070205080204" pitchFamily="50" charset="-128"/>
              <a:ea typeface="ＭＳ Ｐゴシック" panose="020B0600070205080204" pitchFamily="50" charset="-128"/>
            </a:rPr>
            <a:t>　本町は、大きな企業や商業の集積地域が少なく、法人関係の収入も乏しいため、改善は厳しいものとなっている。</a:t>
          </a:r>
        </a:p>
        <a:p>
          <a:r>
            <a:rPr kumimoji="1" lang="ja-JP" altLang="en-US" sz="1300">
              <a:latin typeface="ＭＳ Ｐゴシック" panose="020B0600070205080204" pitchFamily="50" charset="-128"/>
              <a:ea typeface="ＭＳ Ｐゴシック" panose="020B0600070205080204" pitchFamily="50" charset="-128"/>
            </a:rPr>
            <a:t>　財源確保と税負担の公平性を保つため、徴税の滞納者に対する徴収を強化していく。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前年度よりも</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％減少し、県平均、類似団体ともに比較してもかなり良好な数値となった。</a:t>
          </a:r>
        </a:p>
        <a:p>
          <a:r>
            <a:rPr kumimoji="1" lang="ja-JP" altLang="en-US" sz="1200">
              <a:latin typeface="ＭＳ Ｐゴシック" panose="020B0600070205080204" pitchFamily="50" charset="-128"/>
              <a:ea typeface="ＭＳ Ｐゴシック" panose="020B0600070205080204" pitchFamily="50" charset="-128"/>
            </a:rPr>
            <a:t>　大きな原因としては、新型コロナウイルス感染症の影響によって、経常的な事業が縮小・中止となり、支出が抑えられたことが挙げられる。しかし、この影響は緊急かつ一時的なものであるため、財政状況が良好となったとは言えない。</a:t>
          </a:r>
        </a:p>
        <a:p>
          <a:r>
            <a:rPr kumimoji="1" lang="ja-JP" altLang="en-US" sz="1200">
              <a:latin typeface="ＭＳ Ｐゴシック" panose="020B0600070205080204" pitchFamily="50" charset="-128"/>
              <a:ea typeface="ＭＳ Ｐゴシック" panose="020B0600070205080204" pitchFamily="50" charset="-128"/>
            </a:rPr>
            <a:t>　今後、経常経費に対する支出が増加することが見込まれており、財政のさらなる硬直化が懸念される。よって、歳出を再度見直し、不必要な支出を削減するよう努める。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142557</xdr:rowOff>
    </xdr:from>
    <xdr:to>
      <xdr:col>23</xdr:col>
      <xdr:colOff>133350</xdr:colOff>
      <xdr:row>61</xdr:row>
      <xdr:rowOff>143510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258107"/>
          <a:ext cx="8382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61</xdr:row>
      <xdr:rowOff>143510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416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38418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4163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38418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59732"/>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91757</xdr:rowOff>
    </xdr:from>
    <xdr:to>
      <xdr:col>23</xdr:col>
      <xdr:colOff>184150</xdr:colOff>
      <xdr:row>60</xdr:row>
      <xdr:rowOff>21907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13034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9,140</a:t>
          </a:r>
          <a:r>
            <a:rPr kumimoji="1" lang="ja-JP" altLang="en-US" sz="1300">
              <a:latin typeface="ＭＳ Ｐゴシック" panose="020B0600070205080204" pitchFamily="50" charset="-128"/>
              <a:ea typeface="ＭＳ Ｐゴシック" panose="020B0600070205080204" pitchFamily="50" charset="-128"/>
            </a:rPr>
            <a:t>円増加した。これは県平均と類似団体を上回っている。</a:t>
          </a:r>
        </a:p>
        <a:p>
          <a:r>
            <a:rPr kumimoji="1" lang="ja-JP" altLang="en-US" sz="1300">
              <a:latin typeface="ＭＳ Ｐゴシック" panose="020B0600070205080204" pitchFamily="50" charset="-128"/>
              <a:ea typeface="ＭＳ Ｐゴシック" panose="020B0600070205080204" pitchFamily="50" charset="-128"/>
            </a:rPr>
            <a:t>　主な理由としては、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スクール構想実現のためのタブレット整備のため、物件費が増加したことが挙げられる。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さらに今回、人件費も増加した。会計年度任用職員への移行に伴い、期末手当の支給が開始されたことが考えられる。定員管理の適正化のためにも、より計画的に採用を行う必要がある。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9447</xdr:rowOff>
    </xdr:from>
    <xdr:to>
      <xdr:col>23</xdr:col>
      <xdr:colOff>133350</xdr:colOff>
      <xdr:row>84</xdr:row>
      <xdr:rowOff>114471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11247"/>
          <a:ext cx="838200" cy="10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9447</xdr:rowOff>
    </xdr:from>
    <xdr:to>
      <xdr:col>19</xdr:col>
      <xdr:colOff>133350</xdr:colOff>
      <xdr:row>84</xdr:row>
      <xdr:rowOff>10711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1124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10711</xdr:rowOff>
    </xdr:from>
    <xdr:to>
      <xdr:col>15</xdr:col>
      <xdr:colOff>82550</xdr:colOff>
      <xdr:row>84</xdr:row>
      <xdr:rowOff>60029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12511"/>
          <a:ext cx="889000" cy="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128868</xdr:rowOff>
    </xdr:from>
    <xdr:to>
      <xdr:col>11</xdr:col>
      <xdr:colOff>31750</xdr:colOff>
      <xdr:row>84</xdr:row>
      <xdr:rowOff>60029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59218"/>
          <a:ext cx="889000" cy="1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63671</xdr:rowOff>
    </xdr:from>
    <xdr:to>
      <xdr:col>23</xdr:col>
      <xdr:colOff>184150</xdr:colOff>
      <xdr:row>84</xdr:row>
      <xdr:rowOff>165271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35748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130097</xdr:rowOff>
    </xdr:from>
    <xdr:to>
      <xdr:col>19</xdr:col>
      <xdr:colOff>184150</xdr:colOff>
      <xdr:row>84</xdr:row>
      <xdr:rowOff>60247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45024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46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131361</xdr:rowOff>
    </xdr:from>
    <xdr:to>
      <xdr:col>15</xdr:col>
      <xdr:colOff>133350</xdr:colOff>
      <xdr:row>84</xdr:row>
      <xdr:rowOff>61511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46288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9229</xdr:rowOff>
    </xdr:from>
    <xdr:to>
      <xdr:col>11</xdr:col>
      <xdr:colOff>82550</xdr:colOff>
      <xdr:row>84</xdr:row>
      <xdr:rowOff>110829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95606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9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78068</xdr:rowOff>
    </xdr:from>
    <xdr:to>
      <xdr:col>7</xdr:col>
      <xdr:colOff>31750</xdr:colOff>
      <xdr:row>84</xdr:row>
      <xdr:rowOff>8218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164445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9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前年度と同じ数値となった。これは類似団体や全国町村平均と比較しても低水準である。今後も業務に見合った給与水準に努める。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80736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3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706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0.11</a:t>
          </a:r>
          <a:r>
            <a:rPr kumimoji="1" lang="ja-JP" altLang="en-US" sz="1200">
              <a:latin typeface="ＭＳ Ｐゴシック" panose="020B0600070205080204" pitchFamily="50" charset="-128"/>
              <a:ea typeface="ＭＳ Ｐゴシック" panose="020B0600070205080204" pitchFamily="50" charset="-128"/>
            </a:rPr>
            <a:t>人増加し、</a:t>
          </a:r>
          <a:r>
            <a:rPr kumimoji="1" lang="en-US" altLang="ja-JP" sz="1200">
              <a:latin typeface="ＭＳ Ｐゴシック" panose="020B0600070205080204" pitchFamily="50" charset="-128"/>
              <a:ea typeface="ＭＳ Ｐゴシック" panose="020B0600070205080204" pitchFamily="50" charset="-128"/>
            </a:rPr>
            <a:t>8.26</a:t>
          </a:r>
          <a:r>
            <a:rPr kumimoji="1" lang="ja-JP" altLang="en-US" sz="1200">
              <a:latin typeface="ＭＳ Ｐゴシック" panose="020B0600070205080204" pitchFamily="50" charset="-128"/>
              <a:ea typeface="ＭＳ Ｐゴシック" panose="020B0600070205080204" pitchFamily="50" charset="-128"/>
            </a:rPr>
            <a:t>人となった。この数値は県平均や類似団体を上回っている。</a:t>
          </a:r>
        </a:p>
        <a:p>
          <a:r>
            <a:rPr kumimoji="1" lang="ja-JP" altLang="en-US" sz="1200">
              <a:latin typeface="ＭＳ Ｐゴシック" panose="020B0600070205080204" pitchFamily="50" charset="-128"/>
              <a:ea typeface="ＭＳ Ｐゴシック" panose="020B0600070205080204" pitchFamily="50" charset="-128"/>
            </a:rPr>
            <a:t>　本町においても他自治体と同様に人員削減を実施していたが、平成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年度以降は定員適正化計画に基づき、定員管理の適正化に努めているが、住民サービスの維持向上を図るための専門員の確保や、職員の年齢構成を考慮した新規採用を行っている。</a:t>
          </a:r>
        </a:p>
        <a:p>
          <a:r>
            <a:rPr kumimoji="1" lang="ja-JP" altLang="en-US" sz="1200">
              <a:latin typeface="ＭＳ Ｐゴシック" panose="020B0600070205080204" pitchFamily="50" charset="-128"/>
              <a:ea typeface="ＭＳ Ｐゴシック" panose="020B0600070205080204" pitchFamily="50" charset="-128"/>
            </a:rPr>
            <a:t>　今後も厳しい財政状況を踏まえつつ、効率的で効果的な行政運営体制の確保に努める。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18597</xdr:rowOff>
    </xdr:from>
    <xdr:to>
      <xdr:col>81</xdr:col>
      <xdr:colOff>44450</xdr:colOff>
      <xdr:row>62</xdr:row>
      <xdr:rowOff>37556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48497"/>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148681</xdr:rowOff>
    </xdr:from>
    <xdr:to>
      <xdr:col>77</xdr:col>
      <xdr:colOff>44450</xdr:colOff>
      <xdr:row>62</xdr:row>
      <xdr:rowOff>18597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07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61</xdr:row>
      <xdr:rowOff>148681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985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141787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985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130283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139247</xdr:rowOff>
    </xdr:from>
    <xdr:to>
      <xdr:col>77</xdr:col>
      <xdr:colOff>95250</xdr:colOff>
      <xdr:row>62</xdr:row>
      <xdr:rowOff>69397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54174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97881</xdr:rowOff>
    </xdr:from>
    <xdr:to>
      <xdr:col>73</xdr:col>
      <xdr:colOff>44450</xdr:colOff>
      <xdr:row>62</xdr:row>
      <xdr:rowOff>28031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90987</xdr:rowOff>
    </xdr:from>
    <xdr:to>
      <xdr:col>64</xdr:col>
      <xdr:colOff>152400</xdr:colOff>
      <xdr:row>62</xdr:row>
      <xdr:rowOff>21137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前年度と同じ数値となった。これは県平均や類似団体よりもかなり低い状態である。　しかし、今後上昇が続くと予想される。</a:t>
          </a:r>
        </a:p>
        <a:p>
          <a:r>
            <a:rPr kumimoji="1" lang="ja-JP" altLang="en-US" sz="1300">
              <a:latin typeface="ＭＳ Ｐゴシック" panose="020B0600070205080204" pitchFamily="50" charset="-128"/>
              <a:ea typeface="ＭＳ Ｐゴシック" panose="020B0600070205080204" pitchFamily="50" charset="-128"/>
            </a:rPr>
            <a:t>　過去に借入を行った地方債のうち、元金償還金の据置期間が終了したものが複数発生してくこと、また、後年度に大型事業を実施するため、多額の地方債を借入を行う計画がされているためである。</a:t>
          </a:r>
        </a:p>
        <a:p>
          <a:r>
            <a:rPr kumimoji="1" lang="ja-JP" altLang="en-US" sz="1300">
              <a:latin typeface="ＭＳ Ｐゴシック" panose="020B0600070205080204" pitchFamily="50" charset="-128"/>
              <a:ea typeface="ＭＳ Ｐゴシック" panose="020B0600070205080204" pitchFamily="50" charset="-128"/>
            </a:rPr>
            <a:t>　今後、数値の悪化を最小限に抑えるためにも、地方債以外の財源を確保することや、事業の必要性を慎重に考慮することに努めていく。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57150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33020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0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16933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9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％悪化し、</a:t>
          </a:r>
          <a:r>
            <a:rPr kumimoji="1" lang="en-US" altLang="ja-JP" sz="1200">
              <a:latin typeface="ＭＳ Ｐゴシック" panose="020B0600070205080204" pitchFamily="50" charset="-128"/>
              <a:ea typeface="ＭＳ Ｐゴシック" panose="020B0600070205080204" pitchFamily="50" charset="-128"/>
            </a:rPr>
            <a:t>48.6</a:t>
          </a:r>
          <a:r>
            <a:rPr kumimoji="1" lang="ja-JP" altLang="en-US" sz="1200">
              <a:latin typeface="ＭＳ Ｐゴシック" panose="020B0600070205080204" pitchFamily="50" charset="-128"/>
              <a:ea typeface="ＭＳ Ｐゴシック" panose="020B0600070205080204" pitchFamily="50" charset="-128"/>
            </a:rPr>
            <a:t>％となった。これは県平均、類似団体を上回った。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年度では地方債のうち、特に学校教育施設関係によるものが多く、また、豪雨による災害復旧に伴う借入も生じたため、地方債残高が急増した。</a:t>
          </a:r>
        </a:p>
        <a:p>
          <a:r>
            <a:rPr kumimoji="1" lang="ja-JP" altLang="en-US" sz="1200">
              <a:latin typeface="ＭＳ Ｐゴシック" panose="020B0600070205080204" pitchFamily="50" charset="-128"/>
              <a:ea typeface="ＭＳ Ｐゴシック" panose="020B0600070205080204" pitchFamily="50" charset="-128"/>
            </a:rPr>
            <a:t>　さらに、各事業への充当により、充当可能基金残高が減少したことも原因の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つとなっている。</a:t>
          </a:r>
        </a:p>
        <a:p>
          <a:r>
            <a:rPr kumimoji="1" lang="ja-JP" altLang="en-US" sz="1200">
              <a:latin typeface="ＭＳ Ｐゴシック" panose="020B0600070205080204" pitchFamily="50" charset="-128"/>
              <a:ea typeface="ＭＳ Ｐゴシック" panose="020B0600070205080204" pitchFamily="50" charset="-128"/>
            </a:rPr>
            <a:t>　今後も地方債の</a:t>
          </a:r>
          <a:r>
            <a:rPr kumimoji="1" lang="en-US" altLang="ja-JP" sz="1200">
              <a:latin typeface="ＭＳ Ｐゴシック" panose="020B0600070205080204" pitchFamily="50" charset="-128"/>
              <a:ea typeface="ＭＳ Ｐゴシック" panose="020B0600070205080204" pitchFamily="50" charset="-128"/>
            </a:rPr>
            <a:t>10011101</a:t>
          </a:r>
          <a:r>
            <a:rPr kumimoji="1" lang="ja-JP" altLang="en-US" sz="1200">
              <a:latin typeface="ＭＳ Ｐゴシック" panose="020B0600070205080204" pitchFamily="50" charset="-128"/>
              <a:ea typeface="ＭＳ Ｐゴシック" panose="020B0600070205080204" pitchFamily="50" charset="-128"/>
            </a:rPr>
            <a:t>借入は複数計画されており、さらに悪化すると予想される。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51223</xdr:rowOff>
    </xdr:from>
    <xdr:to>
      <xdr:col>81</xdr:col>
      <xdr:colOff>44450</xdr:colOff>
      <xdr:row>17</xdr:row>
      <xdr:rowOff>107527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9658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72390</xdr:rowOff>
    </xdr:from>
    <xdr:to>
      <xdr:col>77</xdr:col>
      <xdr:colOff>44450</xdr:colOff>
      <xdr:row>17</xdr:row>
      <xdr:rowOff>51223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4414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17427</xdr:rowOff>
    </xdr:from>
    <xdr:to>
      <xdr:col>72</xdr:col>
      <xdr:colOff>203200</xdr:colOff>
      <xdr:row>15</xdr:row>
      <xdr:rowOff>72390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89177"/>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56727</xdr:rowOff>
    </xdr:from>
    <xdr:to>
      <xdr:col>81</xdr:col>
      <xdr:colOff>95250</xdr:colOff>
      <xdr:row>17</xdr:row>
      <xdr:rowOff>158327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28804</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423</xdr:rowOff>
    </xdr:from>
    <xdr:to>
      <xdr:col>77</xdr:col>
      <xdr:colOff>95250</xdr:colOff>
      <xdr:row>17</xdr:row>
      <xdr:rowOff>102023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86800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0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138077</xdr:rowOff>
    </xdr:from>
    <xdr:to>
      <xdr:col>68</xdr:col>
      <xdr:colOff>203200</xdr:colOff>
      <xdr:row>15</xdr:row>
      <xdr:rowOff>68227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78404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％となった。この数値は県平均と比較すると低かったが、類似団体平均とは同じ数値となった。　 </a:t>
          </a:r>
        </a:p>
        <a:p>
          <a:r>
            <a:rPr kumimoji="1" lang="ja-JP" altLang="en-US" sz="1300">
              <a:latin typeface="ＭＳ Ｐゴシック" panose="020B0600070205080204" pitchFamily="50" charset="-128"/>
              <a:ea typeface="ＭＳ Ｐゴシック" panose="020B0600070205080204" pitchFamily="50" charset="-128"/>
            </a:rPr>
            <a:t>　今回、経常的な支出の人件費は増額したのだが、経常的な収入がその増加分をを上回って増額したため、このような結果となった。　今後も計画的な採用を行い、定員管理の適正化及び効果的な執行体制の確立に努める。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86995</xdr:rowOff>
    </xdr:from>
    <xdr:to>
      <xdr:col>24</xdr:col>
      <xdr:colOff>25400</xdr:colOff>
      <xdr:row>36</xdr:row>
      <xdr:rowOff>35560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08774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207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46990</xdr:rowOff>
    </xdr:from>
    <xdr:to>
      <xdr:col>15</xdr:col>
      <xdr:colOff>98425</xdr:colOff>
      <xdr:row>36</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219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64135</xdr:rowOff>
    </xdr:from>
    <xdr:to>
      <xdr:col>11</xdr:col>
      <xdr:colOff>9525</xdr:colOff>
      <xdr:row>36</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236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8272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0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xdr:rowOff>
    </xdr:from>
    <xdr:to>
      <xdr:col>6</xdr:col>
      <xdr:colOff>171450</xdr:colOff>
      <xdr:row>36</xdr:row>
      <xdr:rowOff>114935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99712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前年度と比較したところ、</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％減少した。これは県平均より高かったが、類似団体よりも低い数値となった。過去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年以上横ばいの状態が続いている。</a:t>
          </a:r>
        </a:p>
        <a:p>
          <a:r>
            <a:rPr kumimoji="1" lang="ja-JP" altLang="en-US" sz="1300">
              <a:latin typeface="ＭＳ Ｐゴシック" panose="020B0600070205080204" pitchFamily="50" charset="-128"/>
              <a:ea typeface="ＭＳ Ｐゴシック" panose="020B0600070205080204" pitchFamily="50" charset="-128"/>
            </a:rPr>
            <a:t>　今後も現状維持、またはさらに改善できるよう、財政運営に努めていく。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923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85090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減少した。これは、類似団体や県平均よりもかなり低い状態である。</a:t>
          </a:r>
        </a:p>
        <a:p>
          <a:r>
            <a:rPr kumimoji="1" lang="ja-JP" altLang="en-US" sz="1300">
              <a:latin typeface="ＭＳ Ｐゴシック" panose="020B0600070205080204" pitchFamily="50" charset="-128"/>
              <a:ea typeface="ＭＳ Ｐゴシック" panose="020B0600070205080204" pitchFamily="50" charset="-128"/>
            </a:rPr>
            <a:t>　乳幼児医療費助成事業費や重度心身障害者医療助成事業費等が減少したため、このような結果となった。</a:t>
          </a:r>
        </a:p>
        <a:p>
          <a:r>
            <a:rPr kumimoji="1" lang="ja-JP" altLang="en-US" sz="1300">
              <a:latin typeface="ＭＳ Ｐゴシック" panose="020B0600070205080204" pitchFamily="50" charset="-128"/>
              <a:ea typeface="ＭＳ Ｐゴシック" panose="020B0600070205080204" pitchFamily="50" charset="-128"/>
            </a:rPr>
            <a:t>　しかし、今後、障害者事業関係への需要が高まっているため、増加すると見込まれる。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83457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65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83457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％となった。これは類似団体や県平均より高い水準である。</a:t>
          </a:r>
        </a:p>
        <a:p>
          <a:r>
            <a:rPr kumimoji="1" lang="ja-JP" altLang="en-US" sz="1300">
              <a:latin typeface="ＭＳ Ｐゴシック" panose="020B0600070205080204" pitchFamily="50" charset="-128"/>
              <a:ea typeface="ＭＳ Ｐゴシック" panose="020B0600070205080204" pitchFamily="50" charset="-128"/>
            </a:rPr>
            <a:t>　本町の繰出金は、国民健康保険事業特別会計、後期高齢者医療特別会計、介護保険特別会計への繰出金が主であるが、一人当たり医療費の増加や高齢化に伴う医療費及び介護給付の増加により、今後上昇していくことが懸念さ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96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％減少し、県平均より高いが、類似団体よりも低い結果となっており、　新型コロナウイルス感染症の影響で事業が縮小・中止されたことにより、補助額が平年より下回ったことが主に原因として考えられる。</a:t>
          </a:r>
        </a:p>
        <a:p>
          <a:r>
            <a:rPr kumimoji="1" lang="ja-JP" altLang="en-US" sz="1300">
              <a:latin typeface="ＭＳ Ｐゴシック" panose="020B0600070205080204" pitchFamily="50" charset="-128"/>
              <a:ea typeface="ＭＳ Ｐゴシック" panose="020B0600070205080204" pitchFamily="50" charset="-128"/>
            </a:rPr>
            <a:t>　しかし、感染症の影響が収まった際は、通常通りの数値に戻ると予測されるため、今後も補助事業の見直しにより縮小や廃止等を行う。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08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％減少した。これは類似団体や県平均よりも低い水準であり、</a:t>
          </a:r>
        </a:p>
        <a:p>
          <a:r>
            <a:rPr kumimoji="1" lang="ja-JP" altLang="en-US" sz="1200">
              <a:latin typeface="ＭＳ Ｐゴシック" panose="020B0600070205080204" pitchFamily="50" charset="-128"/>
              <a:ea typeface="ＭＳ Ｐゴシック" panose="020B0600070205080204" pitchFamily="50" charset="-128"/>
            </a:rPr>
            <a:t>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年以上横ばいの状態を続けている。　</a:t>
          </a:r>
        </a:p>
        <a:p>
          <a:r>
            <a:rPr kumimoji="1" lang="ja-JP" altLang="en-US" sz="1200">
              <a:latin typeface="ＭＳ Ｐゴシック" panose="020B0600070205080204" pitchFamily="50" charset="-128"/>
              <a:ea typeface="ＭＳ Ｐゴシック" panose="020B0600070205080204" pitchFamily="50" charset="-128"/>
            </a:rPr>
            <a:t>　だが、後年度に大型事業を実施することを計画しており、多額の地方債を借入れる予定である。今後、数値の悪化を最小限に抑えるためにも、地方債以外の財源を確保することや、事業の必要性を慎重に考慮すること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56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26415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％減少した。類似団体や県平均より低い状態である。</a:t>
          </a:r>
        </a:p>
        <a:p>
          <a:r>
            <a:rPr kumimoji="1" lang="ja-JP" altLang="en-US" sz="1300">
              <a:latin typeface="ＭＳ Ｐゴシック" panose="020B0600070205080204" pitchFamily="50" charset="-128"/>
              <a:ea typeface="ＭＳ Ｐゴシック" panose="020B0600070205080204" pitchFamily="50" charset="-128"/>
            </a:rPr>
            <a:t>　理由は、維持補修費に含まれる美化センターの修繕費の減少、扶助費である乳幼児医療費助成事業費や重度心身障害者医療助成事業費の減少、補助団体が新型コロナウイルス感染症の影響で事業を縮小・中止した等により、補助費が減少したた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129287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79476"/>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129287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943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78</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35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84687</xdr:rowOff>
    </xdr:from>
    <xdr:to>
      <xdr:col>29</xdr:col>
      <xdr:colOff>127000</xdr:colOff>
      <xdr:row>14</xdr:row>
      <xdr:rowOff>137184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32612"/>
          <a:ext cx="647700" cy="5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137184</xdr:rowOff>
    </xdr:from>
    <xdr:to>
      <xdr:col>26</xdr:col>
      <xdr:colOff>50800</xdr:colOff>
      <xdr:row>15</xdr:row>
      <xdr:rowOff>24761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85109"/>
          <a:ext cx="698500" cy="5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24761</xdr:rowOff>
    </xdr:from>
    <xdr:to>
      <xdr:col>22</xdr:col>
      <xdr:colOff>114300</xdr:colOff>
      <xdr:row>15</xdr:row>
      <xdr:rowOff>35669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44136"/>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35669</xdr:rowOff>
    </xdr:from>
    <xdr:to>
      <xdr:col>18</xdr:col>
      <xdr:colOff>177800</xdr:colOff>
      <xdr:row>15</xdr:row>
      <xdr:rowOff>112707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55044"/>
          <a:ext cx="6985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33887</xdr:rowOff>
    </xdr:from>
    <xdr:to>
      <xdr:col>29</xdr:col>
      <xdr:colOff>177800</xdr:colOff>
      <xdr:row>14</xdr:row>
      <xdr:rowOff>135487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8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50414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2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86384</xdr:rowOff>
    </xdr:from>
    <xdr:to>
      <xdr:col>26</xdr:col>
      <xdr:colOff>101600</xdr:colOff>
      <xdr:row>15</xdr:row>
      <xdr:rowOff>16534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26711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0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145411</xdr:rowOff>
    </xdr:from>
    <xdr:to>
      <xdr:col>22</xdr:col>
      <xdr:colOff>165100</xdr:colOff>
      <xdr:row>15</xdr:row>
      <xdr:rowOff>75561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9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85738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156319</xdr:rowOff>
    </xdr:from>
    <xdr:to>
      <xdr:col>19</xdr:col>
      <xdr:colOff>38100</xdr:colOff>
      <xdr:row>15</xdr:row>
      <xdr:rowOff>86469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96646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61907</xdr:rowOff>
    </xdr:from>
    <xdr:to>
      <xdr:col>15</xdr:col>
      <xdr:colOff>101600</xdr:colOff>
      <xdr:row>15</xdr:row>
      <xdr:rowOff>163507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2234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145941</xdr:rowOff>
    </xdr:from>
    <xdr:to>
      <xdr:col>29</xdr:col>
      <xdr:colOff>127000</xdr:colOff>
      <xdr:row>37</xdr:row>
      <xdr:rowOff>13157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99191"/>
          <a:ext cx="647700" cy="3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13157</xdr:rowOff>
    </xdr:from>
    <xdr:to>
      <xdr:col>26</xdr:col>
      <xdr:colOff>50800</xdr:colOff>
      <xdr:row>37</xdr:row>
      <xdr:rowOff>40230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37857"/>
          <a:ext cx="6985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1694</xdr:rowOff>
    </xdr:from>
    <xdr:to>
      <xdr:col>22</xdr:col>
      <xdr:colOff>114300</xdr:colOff>
      <xdr:row>37</xdr:row>
      <xdr:rowOff>40230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26394"/>
          <a:ext cx="6985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1694</xdr:rowOff>
    </xdr:from>
    <xdr:to>
      <xdr:col>18</xdr:col>
      <xdr:colOff>177800</xdr:colOff>
      <xdr:row>37</xdr:row>
      <xdr:rowOff>74944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26394"/>
          <a:ext cx="698500" cy="7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95141</xdr:rowOff>
    </xdr:from>
    <xdr:to>
      <xdr:col>29</xdr:col>
      <xdr:colOff>177800</xdr:colOff>
      <xdr:row>37</xdr:row>
      <xdr:rowOff>25291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4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67218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133807</xdr:rowOff>
    </xdr:from>
    <xdr:to>
      <xdr:col>26</xdr:col>
      <xdr:colOff>101600</xdr:colOff>
      <xdr:row>37</xdr:row>
      <xdr:rowOff>63957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8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48734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7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160880</xdr:rowOff>
    </xdr:from>
    <xdr:to>
      <xdr:col>22</xdr:col>
      <xdr:colOff>165100</xdr:colOff>
      <xdr:row>37</xdr:row>
      <xdr:rowOff>91030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1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75807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122344</xdr:rowOff>
    </xdr:from>
    <xdr:to>
      <xdr:col>19</xdr:col>
      <xdr:colOff>38100</xdr:colOff>
      <xdr:row>37</xdr:row>
      <xdr:rowOff>52494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7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37271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6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24144</xdr:rowOff>
    </xdr:from>
    <xdr:to>
      <xdr:col>15</xdr:col>
      <xdr:colOff>101600</xdr:colOff>
      <xdr:row>37</xdr:row>
      <xdr:rowOff>125744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4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110521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138405</xdr:rowOff>
    </xdr:from>
    <xdr:to>
      <xdr:col>24</xdr:col>
      <xdr:colOff>63500</xdr:colOff>
      <xdr:row>35</xdr:row>
      <xdr:rowOff>76988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6255"/>
          <a:ext cx="838200" cy="2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42031</xdr:rowOff>
    </xdr:from>
    <xdr:to>
      <xdr:col>19</xdr:col>
      <xdr:colOff>177800</xdr:colOff>
      <xdr:row>35</xdr:row>
      <xdr:rowOff>76988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42781"/>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42031</xdr:rowOff>
    </xdr:from>
    <xdr:to>
      <xdr:col>15</xdr:col>
      <xdr:colOff>50800</xdr:colOff>
      <xdr:row>35</xdr:row>
      <xdr:rowOff>73939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42781"/>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60376</xdr:rowOff>
    </xdr:from>
    <xdr:to>
      <xdr:col>10</xdr:col>
      <xdr:colOff>114300</xdr:colOff>
      <xdr:row>35</xdr:row>
      <xdr:rowOff>73939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1126"/>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87605</xdr:rowOff>
    </xdr:from>
    <xdr:to>
      <xdr:col>24</xdr:col>
      <xdr:colOff>114300</xdr:colOff>
      <xdr:row>34</xdr:row>
      <xdr:rowOff>17755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110482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26188</xdr:rowOff>
    </xdr:from>
    <xdr:to>
      <xdr:col>20</xdr:col>
      <xdr:colOff>38100</xdr:colOff>
      <xdr:row>35</xdr:row>
      <xdr:rowOff>127788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144315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162681</xdr:rowOff>
    </xdr:from>
    <xdr:to>
      <xdr:col>15</xdr:col>
      <xdr:colOff>101600</xdr:colOff>
      <xdr:row>35</xdr:row>
      <xdr:rowOff>92831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109358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23139</xdr:rowOff>
    </xdr:from>
    <xdr:to>
      <xdr:col>10</xdr:col>
      <xdr:colOff>165100</xdr:colOff>
      <xdr:row>35</xdr:row>
      <xdr:rowOff>124739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141266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9576</xdr:rowOff>
    </xdr:from>
    <xdr:to>
      <xdr:col>6</xdr:col>
      <xdr:colOff>38100</xdr:colOff>
      <xdr:row>35</xdr:row>
      <xdr:rowOff>111176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127703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77750</xdr:rowOff>
    </xdr:from>
    <xdr:to>
      <xdr:col>24</xdr:col>
      <xdr:colOff>63500</xdr:colOff>
      <xdr:row>56</xdr:row>
      <xdr:rowOff>142296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78950"/>
          <a:ext cx="838200" cy="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77750</xdr:rowOff>
    </xdr:from>
    <xdr:to>
      <xdr:col>19</xdr:col>
      <xdr:colOff>177800</xdr:colOff>
      <xdr:row>56</xdr:row>
      <xdr:rowOff>96054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8950"/>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9692</xdr:rowOff>
    </xdr:from>
    <xdr:to>
      <xdr:col>15</xdr:col>
      <xdr:colOff>50800</xdr:colOff>
      <xdr:row>56</xdr:row>
      <xdr:rowOff>96054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10892"/>
          <a:ext cx="889000" cy="8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9692</xdr:rowOff>
    </xdr:from>
    <xdr:to>
      <xdr:col>10</xdr:col>
      <xdr:colOff>114300</xdr:colOff>
      <xdr:row>57</xdr:row>
      <xdr:rowOff>21106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10892"/>
          <a:ext cx="889000" cy="18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91496</xdr:rowOff>
    </xdr:from>
    <xdr:to>
      <xdr:col>24</xdr:col>
      <xdr:colOff>114300</xdr:colOff>
      <xdr:row>57</xdr:row>
      <xdr:rowOff>21646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114373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26950</xdr:rowOff>
    </xdr:from>
    <xdr:to>
      <xdr:col>20</xdr:col>
      <xdr:colOff>38100</xdr:colOff>
      <xdr:row>56</xdr:row>
      <xdr:rowOff>128550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145077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45254</xdr:rowOff>
    </xdr:from>
    <xdr:to>
      <xdr:col>15</xdr:col>
      <xdr:colOff>101600</xdr:colOff>
      <xdr:row>56</xdr:row>
      <xdr:rowOff>146854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163381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2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130342</xdr:rowOff>
    </xdr:from>
    <xdr:to>
      <xdr:col>10</xdr:col>
      <xdr:colOff>165100</xdr:colOff>
      <xdr:row>56</xdr:row>
      <xdr:rowOff>60492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141756</xdr:rowOff>
    </xdr:from>
    <xdr:to>
      <xdr:col>6</xdr:col>
      <xdr:colOff>38100</xdr:colOff>
      <xdr:row>57</xdr:row>
      <xdr:rowOff>71906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88433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47003</xdr:rowOff>
    </xdr:from>
    <xdr:to>
      <xdr:col>24</xdr:col>
      <xdr:colOff>63500</xdr:colOff>
      <xdr:row>77</xdr:row>
      <xdr:rowOff>23628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77203"/>
          <a:ext cx="838200" cy="1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47003</xdr:rowOff>
    </xdr:from>
    <xdr:to>
      <xdr:col>19</xdr:col>
      <xdr:colOff>177800</xdr:colOff>
      <xdr:row>76</xdr:row>
      <xdr:rowOff>98780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77203"/>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67805</xdr:rowOff>
    </xdr:from>
    <xdr:to>
      <xdr:col>15</xdr:col>
      <xdr:colOff>50800</xdr:colOff>
      <xdr:row>76</xdr:row>
      <xdr:rowOff>98780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98005"/>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163874</xdr:rowOff>
    </xdr:from>
    <xdr:to>
      <xdr:col>10</xdr:col>
      <xdr:colOff>114300</xdr:colOff>
      <xdr:row>76</xdr:row>
      <xdr:rowOff>67805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22624"/>
          <a:ext cx="889000" cy="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144278</xdr:rowOff>
    </xdr:from>
    <xdr:to>
      <xdr:col>24</xdr:col>
      <xdr:colOff>114300</xdr:colOff>
      <xdr:row>77</xdr:row>
      <xdr:rowOff>74428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122705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167653</xdr:rowOff>
    </xdr:from>
    <xdr:to>
      <xdr:col>20</xdr:col>
      <xdr:colOff>38100</xdr:colOff>
      <xdr:row>76</xdr:row>
      <xdr:rowOff>97803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114330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47980</xdr:rowOff>
    </xdr:from>
    <xdr:to>
      <xdr:col>15</xdr:col>
      <xdr:colOff>101600</xdr:colOff>
      <xdr:row>76</xdr:row>
      <xdr:rowOff>149580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166108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5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17005</xdr:rowOff>
    </xdr:from>
    <xdr:to>
      <xdr:col>10</xdr:col>
      <xdr:colOff>165100</xdr:colOff>
      <xdr:row>76</xdr:row>
      <xdr:rowOff>118605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135132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113074</xdr:rowOff>
    </xdr:from>
    <xdr:to>
      <xdr:col>6</xdr:col>
      <xdr:colOff>38100</xdr:colOff>
      <xdr:row>76</xdr:row>
      <xdr:rowOff>43225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71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59751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94976</xdr:rowOff>
    </xdr:from>
    <xdr:to>
      <xdr:col>24</xdr:col>
      <xdr:colOff>63500</xdr:colOff>
      <xdr:row>98</xdr:row>
      <xdr:rowOff>105344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897076"/>
          <a:ext cx="8382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105344</xdr:rowOff>
    </xdr:from>
    <xdr:to>
      <xdr:col>19</xdr:col>
      <xdr:colOff>177800</xdr:colOff>
      <xdr:row>98</xdr:row>
      <xdr:rowOff>137218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07444"/>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128139</xdr:rowOff>
    </xdr:from>
    <xdr:to>
      <xdr:col>15</xdr:col>
      <xdr:colOff>50800</xdr:colOff>
      <xdr:row>98</xdr:row>
      <xdr:rowOff>137218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930239"/>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128139</xdr:rowOff>
    </xdr:from>
    <xdr:to>
      <xdr:col>10</xdr:col>
      <xdr:colOff>114300</xdr:colOff>
      <xdr:row>98</xdr:row>
      <xdr:rowOff>155195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30239"/>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44176</xdr:rowOff>
    </xdr:from>
    <xdr:to>
      <xdr:col>24</xdr:col>
      <xdr:colOff>114300</xdr:colOff>
      <xdr:row>98</xdr:row>
      <xdr:rowOff>145776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4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22603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2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54544</xdr:rowOff>
    </xdr:from>
    <xdr:to>
      <xdr:col>20</xdr:col>
      <xdr:colOff>38100</xdr:colOff>
      <xdr:row>98</xdr:row>
      <xdr:rowOff>156144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147271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86418</xdr:rowOff>
    </xdr:from>
    <xdr:to>
      <xdr:col>15</xdr:col>
      <xdr:colOff>101600</xdr:colOff>
      <xdr:row>99</xdr:row>
      <xdr:rowOff>16568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77339</xdr:rowOff>
    </xdr:from>
    <xdr:to>
      <xdr:col>10</xdr:col>
      <xdr:colOff>165100</xdr:colOff>
      <xdr:row>99</xdr:row>
      <xdr:rowOff>7489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104395</xdr:rowOff>
    </xdr:from>
    <xdr:to>
      <xdr:col>6</xdr:col>
      <xdr:colOff>38100</xdr:colOff>
      <xdr:row>99</xdr:row>
      <xdr:rowOff>34545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25672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81018</xdr:rowOff>
    </xdr:from>
    <xdr:to>
      <xdr:col>55</xdr:col>
      <xdr:colOff>0</xdr:colOff>
      <xdr:row>37</xdr:row>
      <xdr:rowOff>70347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10318"/>
          <a:ext cx="838200" cy="50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70347</xdr:rowOff>
    </xdr:from>
    <xdr:to>
      <xdr:col>50</xdr:col>
      <xdr:colOff>114300</xdr:colOff>
      <xdr:row>37</xdr:row>
      <xdr:rowOff>82449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13997"/>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58670</xdr:rowOff>
    </xdr:from>
    <xdr:to>
      <xdr:col>45</xdr:col>
      <xdr:colOff>177800</xdr:colOff>
      <xdr:row>37</xdr:row>
      <xdr:rowOff>82449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02320"/>
          <a:ext cx="8890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58670</xdr:rowOff>
    </xdr:from>
    <xdr:to>
      <xdr:col>41</xdr:col>
      <xdr:colOff>50800</xdr:colOff>
      <xdr:row>37</xdr:row>
      <xdr:rowOff>78732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02320"/>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30218</xdr:rowOff>
    </xdr:from>
    <xdr:to>
      <xdr:col>55</xdr:col>
      <xdr:colOff>50800</xdr:colOff>
      <xdr:row>34</xdr:row>
      <xdr:rowOff>131818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53095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1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19547</xdr:rowOff>
    </xdr:from>
    <xdr:to>
      <xdr:col>50</xdr:col>
      <xdr:colOff>165100</xdr:colOff>
      <xdr:row>37</xdr:row>
      <xdr:rowOff>121147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137674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31649</xdr:rowOff>
    </xdr:from>
    <xdr:to>
      <xdr:col>46</xdr:col>
      <xdr:colOff>38100</xdr:colOff>
      <xdr:row>37</xdr:row>
      <xdr:rowOff>133249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149776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7870</xdr:rowOff>
    </xdr:from>
    <xdr:to>
      <xdr:col>41</xdr:col>
      <xdr:colOff>101600</xdr:colOff>
      <xdr:row>37</xdr:row>
      <xdr:rowOff>109470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125997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27932</xdr:rowOff>
    </xdr:from>
    <xdr:to>
      <xdr:col>36</xdr:col>
      <xdr:colOff>165100</xdr:colOff>
      <xdr:row>37</xdr:row>
      <xdr:rowOff>129532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146059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53106</xdr:rowOff>
    </xdr:from>
    <xdr:to>
      <xdr:col>55</xdr:col>
      <xdr:colOff>0</xdr:colOff>
      <xdr:row>55</xdr:row>
      <xdr:rowOff>68624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8968506"/>
          <a:ext cx="838200" cy="5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53106</xdr:rowOff>
    </xdr:from>
    <xdr:to>
      <xdr:col>50</xdr:col>
      <xdr:colOff>114300</xdr:colOff>
      <xdr:row>54</xdr:row>
      <xdr:rowOff>124329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8968506"/>
          <a:ext cx="889000" cy="4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42417</xdr:rowOff>
    </xdr:from>
    <xdr:to>
      <xdr:col>45</xdr:col>
      <xdr:colOff>177800</xdr:colOff>
      <xdr:row>54</xdr:row>
      <xdr:rowOff>124329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300717"/>
          <a:ext cx="889000" cy="8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42417</xdr:rowOff>
    </xdr:from>
    <xdr:to>
      <xdr:col>41</xdr:col>
      <xdr:colOff>50800</xdr:colOff>
      <xdr:row>56</xdr:row>
      <xdr:rowOff>26543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300717"/>
          <a:ext cx="889000" cy="3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17824</xdr:rowOff>
    </xdr:from>
    <xdr:to>
      <xdr:col>55</xdr:col>
      <xdr:colOff>50800</xdr:colOff>
      <xdr:row>55</xdr:row>
      <xdr:rowOff>119424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40701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2306</xdr:rowOff>
    </xdr:from>
    <xdr:to>
      <xdr:col>50</xdr:col>
      <xdr:colOff>165100</xdr:colOff>
      <xdr:row>52</xdr:row>
      <xdr:rowOff>103906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89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120433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869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73529</xdr:rowOff>
    </xdr:from>
    <xdr:to>
      <xdr:col>46</xdr:col>
      <xdr:colOff>38100</xdr:colOff>
      <xdr:row>55</xdr:row>
      <xdr:rowOff>3679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20206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1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163067</xdr:rowOff>
    </xdr:from>
    <xdr:to>
      <xdr:col>41</xdr:col>
      <xdr:colOff>101600</xdr:colOff>
      <xdr:row>54</xdr:row>
      <xdr:rowOff>93217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2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109744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0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147193</xdr:rowOff>
    </xdr:from>
    <xdr:to>
      <xdr:col>36</xdr:col>
      <xdr:colOff>165100</xdr:colOff>
      <xdr:row>56</xdr:row>
      <xdr:rowOff>77343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93870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132793</xdr:rowOff>
    </xdr:from>
    <xdr:to>
      <xdr:col>55</xdr:col>
      <xdr:colOff>0</xdr:colOff>
      <xdr:row>79</xdr:row>
      <xdr:rowOff>92494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05893"/>
          <a:ext cx="838200" cy="1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21726</xdr:rowOff>
    </xdr:from>
    <xdr:to>
      <xdr:col>50</xdr:col>
      <xdr:colOff>114300</xdr:colOff>
      <xdr:row>79</xdr:row>
      <xdr:rowOff>92494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66276"/>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21726</xdr:rowOff>
    </xdr:from>
    <xdr:to>
      <xdr:col>45</xdr:col>
      <xdr:colOff>177800</xdr:colOff>
      <xdr:row>79</xdr:row>
      <xdr:rowOff>97997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66276"/>
          <a:ext cx="889000" cy="7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65291</xdr:rowOff>
    </xdr:from>
    <xdr:to>
      <xdr:col>41</xdr:col>
      <xdr:colOff>50800</xdr:colOff>
      <xdr:row>79</xdr:row>
      <xdr:rowOff>97997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09841"/>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81993</xdr:rowOff>
    </xdr:from>
    <xdr:to>
      <xdr:col>55</xdr:col>
      <xdr:colOff>50800</xdr:colOff>
      <xdr:row>79</xdr:row>
      <xdr:rowOff>12143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60420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41694</xdr:rowOff>
    </xdr:from>
    <xdr:to>
      <xdr:col>50</xdr:col>
      <xdr:colOff>165100</xdr:colOff>
      <xdr:row>79</xdr:row>
      <xdr:rowOff>143294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134421</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7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142376</xdr:rowOff>
    </xdr:from>
    <xdr:to>
      <xdr:col>46</xdr:col>
      <xdr:colOff>38100</xdr:colOff>
      <xdr:row>79</xdr:row>
      <xdr:rowOff>72526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63653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47197</xdr:rowOff>
    </xdr:from>
    <xdr:to>
      <xdr:col>41</xdr:col>
      <xdr:colOff>101600</xdr:colOff>
      <xdr:row>79</xdr:row>
      <xdr:rowOff>148797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139924</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04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14491</xdr:rowOff>
    </xdr:from>
    <xdr:to>
      <xdr:col>36</xdr:col>
      <xdr:colOff>165100</xdr:colOff>
      <xdr:row>79</xdr:row>
      <xdr:rowOff>116091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107218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127228</xdr:rowOff>
    </xdr:from>
    <xdr:to>
      <xdr:col>55</xdr:col>
      <xdr:colOff>0</xdr:colOff>
      <xdr:row>96</xdr:row>
      <xdr:rowOff>48718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557728"/>
          <a:ext cx="838200" cy="9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127228</xdr:rowOff>
    </xdr:from>
    <xdr:to>
      <xdr:col>50</xdr:col>
      <xdr:colOff>114300</xdr:colOff>
      <xdr:row>95</xdr:row>
      <xdr:rowOff>93090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557728"/>
          <a:ext cx="889000" cy="8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47879</xdr:rowOff>
    </xdr:from>
    <xdr:to>
      <xdr:col>45</xdr:col>
      <xdr:colOff>177800</xdr:colOff>
      <xdr:row>95</xdr:row>
      <xdr:rowOff>93090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992729"/>
          <a:ext cx="889000" cy="3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47879</xdr:rowOff>
    </xdr:from>
    <xdr:to>
      <xdr:col>41</xdr:col>
      <xdr:colOff>50800</xdr:colOff>
      <xdr:row>95</xdr:row>
      <xdr:rowOff>139612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992729"/>
          <a:ext cx="889000" cy="4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169368</xdr:rowOff>
    </xdr:from>
    <xdr:to>
      <xdr:col>55</xdr:col>
      <xdr:colOff>50800</xdr:colOff>
      <xdr:row>96</xdr:row>
      <xdr:rowOff>99518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20795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76428</xdr:rowOff>
    </xdr:from>
    <xdr:to>
      <xdr:col>50</xdr:col>
      <xdr:colOff>165100</xdr:colOff>
      <xdr:row>91</xdr:row>
      <xdr:rowOff>6578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5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23105</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28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42290</xdr:rowOff>
    </xdr:from>
    <xdr:to>
      <xdr:col>46</xdr:col>
      <xdr:colOff>38100</xdr:colOff>
      <xdr:row>95</xdr:row>
      <xdr:rowOff>143890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160417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168529</xdr:rowOff>
    </xdr:from>
    <xdr:to>
      <xdr:col>41</xdr:col>
      <xdr:colOff>101600</xdr:colOff>
      <xdr:row>93</xdr:row>
      <xdr:rowOff>98679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115206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7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88812</xdr:rowOff>
    </xdr:from>
    <xdr:to>
      <xdr:col>36</xdr:col>
      <xdr:colOff>165100</xdr:colOff>
      <xdr:row>96</xdr:row>
      <xdr:rowOff>18962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35489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2250</xdr:rowOff>
    </xdr:from>
    <xdr:to>
      <xdr:col>85</xdr:col>
      <xdr:colOff>127000</xdr:colOff>
      <xdr:row>39</xdr:row>
      <xdr:rowOff>14031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88800"/>
          <a:ext cx="8382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2250</xdr:rowOff>
    </xdr:from>
    <xdr:to>
      <xdr:col>81</xdr:col>
      <xdr:colOff>50800</xdr:colOff>
      <xdr:row>39</xdr:row>
      <xdr:rowOff>22756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88800"/>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22756</xdr:rowOff>
    </xdr:from>
    <xdr:to>
      <xdr:col>76</xdr:col>
      <xdr:colOff>114300</xdr:colOff>
      <xdr:row>39</xdr:row>
      <xdr:rowOff>43067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9306"/>
          <a:ext cx="889000" cy="2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42876</xdr:rowOff>
    </xdr:from>
    <xdr:to>
      <xdr:col>71</xdr:col>
      <xdr:colOff>177800</xdr:colOff>
      <xdr:row>39</xdr:row>
      <xdr:rowOff>43067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942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134681</xdr:rowOff>
    </xdr:from>
    <xdr:to>
      <xdr:col>85</xdr:col>
      <xdr:colOff>177800</xdr:colOff>
      <xdr:row>39</xdr:row>
      <xdr:rowOff>64831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94058</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3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122900</xdr:rowOff>
    </xdr:from>
    <xdr:to>
      <xdr:col>81</xdr:col>
      <xdr:colOff>101600</xdr:colOff>
      <xdr:row>39</xdr:row>
      <xdr:rowOff>53050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69577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4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143406</xdr:rowOff>
    </xdr:from>
    <xdr:to>
      <xdr:col>76</xdr:col>
      <xdr:colOff>165100</xdr:colOff>
      <xdr:row>39</xdr:row>
      <xdr:rowOff>73556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90083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163717</xdr:rowOff>
    </xdr:from>
    <xdr:to>
      <xdr:col>72</xdr:col>
      <xdr:colOff>38100</xdr:colOff>
      <xdr:row>39</xdr:row>
      <xdr:rowOff>93867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84994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163526</xdr:rowOff>
    </xdr:from>
    <xdr:to>
      <xdr:col>67</xdr:col>
      <xdr:colOff>101600</xdr:colOff>
      <xdr:row>39</xdr:row>
      <xdr:rowOff>93676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84803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152615</xdr:rowOff>
    </xdr:from>
    <xdr:to>
      <xdr:col>85</xdr:col>
      <xdr:colOff>127000</xdr:colOff>
      <xdr:row>76</xdr:row>
      <xdr:rowOff>156372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82815"/>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156372</xdr:rowOff>
    </xdr:from>
    <xdr:to>
      <xdr:col>81</xdr:col>
      <xdr:colOff>50800</xdr:colOff>
      <xdr:row>77</xdr:row>
      <xdr:rowOff>12533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6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12533</xdr:rowOff>
    </xdr:from>
    <xdr:to>
      <xdr:col>76</xdr:col>
      <xdr:colOff>114300</xdr:colOff>
      <xdr:row>77</xdr:row>
      <xdr:rowOff>19081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1418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19081</xdr:rowOff>
    </xdr:from>
    <xdr:to>
      <xdr:col>71</xdr:col>
      <xdr:colOff>177800</xdr:colOff>
      <xdr:row>77</xdr:row>
      <xdr:rowOff>43949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0731"/>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101815</xdr:rowOff>
    </xdr:from>
    <xdr:to>
      <xdr:col>85</xdr:col>
      <xdr:colOff>177800</xdr:colOff>
      <xdr:row>77</xdr:row>
      <xdr:rowOff>31965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80242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105572</xdr:rowOff>
    </xdr:from>
    <xdr:to>
      <xdr:col>81</xdr:col>
      <xdr:colOff>101600</xdr:colOff>
      <xdr:row>77</xdr:row>
      <xdr:rowOff>35722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26849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133183</xdr:rowOff>
    </xdr:from>
    <xdr:to>
      <xdr:col>76</xdr:col>
      <xdr:colOff>165100</xdr:colOff>
      <xdr:row>77</xdr:row>
      <xdr:rowOff>63333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54460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139731</xdr:rowOff>
    </xdr:from>
    <xdr:to>
      <xdr:col>72</xdr:col>
      <xdr:colOff>38100</xdr:colOff>
      <xdr:row>77</xdr:row>
      <xdr:rowOff>69881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61008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164599</xdr:rowOff>
    </xdr:from>
    <xdr:to>
      <xdr:col>67</xdr:col>
      <xdr:colOff>101600</xdr:colOff>
      <xdr:row>77</xdr:row>
      <xdr:rowOff>94749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85876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127090</xdr:rowOff>
    </xdr:from>
    <xdr:to>
      <xdr:col>85</xdr:col>
      <xdr:colOff>127000</xdr:colOff>
      <xdr:row>98</xdr:row>
      <xdr:rowOff>127594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29190"/>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92015</xdr:rowOff>
    </xdr:from>
    <xdr:to>
      <xdr:col>81</xdr:col>
      <xdr:colOff>50800</xdr:colOff>
      <xdr:row>98</xdr:row>
      <xdr:rowOff>127594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4115"/>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92015</xdr:rowOff>
    </xdr:from>
    <xdr:to>
      <xdr:col>76</xdr:col>
      <xdr:colOff>114300</xdr:colOff>
      <xdr:row>98</xdr:row>
      <xdr:rowOff>111838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94115"/>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90715</xdr:rowOff>
    </xdr:from>
    <xdr:to>
      <xdr:col>71</xdr:col>
      <xdr:colOff>177800</xdr:colOff>
      <xdr:row>98</xdr:row>
      <xdr:rowOff>111838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92815"/>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76290</xdr:rowOff>
    </xdr:from>
    <xdr:to>
      <xdr:col>85</xdr:col>
      <xdr:colOff>177800</xdr:colOff>
      <xdr:row>99</xdr:row>
      <xdr:rowOff>6440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162667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76794</xdr:rowOff>
    </xdr:from>
    <xdr:to>
      <xdr:col>81</xdr:col>
      <xdr:colOff>101600</xdr:colOff>
      <xdr:row>99</xdr:row>
      <xdr:rowOff>6944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169521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7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41215</xdr:rowOff>
    </xdr:from>
    <xdr:to>
      <xdr:col>76</xdr:col>
      <xdr:colOff>165100</xdr:colOff>
      <xdr:row>98</xdr:row>
      <xdr:rowOff>142815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133942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61038</xdr:rowOff>
    </xdr:from>
    <xdr:to>
      <xdr:col>72</xdr:col>
      <xdr:colOff>38100</xdr:colOff>
      <xdr:row>98</xdr:row>
      <xdr:rowOff>162638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153765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5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39915</xdr:rowOff>
    </xdr:from>
    <xdr:to>
      <xdr:col>67</xdr:col>
      <xdr:colOff>101600</xdr:colOff>
      <xdr:row>98</xdr:row>
      <xdr:rowOff>141515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132642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3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51369</xdr:rowOff>
    </xdr:from>
    <xdr:to>
      <xdr:col>116</xdr:col>
      <xdr:colOff>63500</xdr:colOff>
      <xdr:row>38</xdr:row>
      <xdr:rowOff>83007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66469"/>
          <a:ext cx="8382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53563</xdr:rowOff>
    </xdr:from>
    <xdr:to>
      <xdr:col>111</xdr:col>
      <xdr:colOff>177800</xdr:colOff>
      <xdr:row>38</xdr:row>
      <xdr:rowOff>83007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68663"/>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144912</xdr:rowOff>
    </xdr:from>
    <xdr:to>
      <xdr:col>107</xdr:col>
      <xdr:colOff>50800</xdr:colOff>
      <xdr:row>38</xdr:row>
      <xdr:rowOff>53563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5974212"/>
          <a:ext cx="889000" cy="59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132750</xdr:rowOff>
    </xdr:from>
    <xdr:to>
      <xdr:col>102</xdr:col>
      <xdr:colOff>114300</xdr:colOff>
      <xdr:row>34</xdr:row>
      <xdr:rowOff>144912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96205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569</xdr:rowOff>
    </xdr:from>
    <xdr:to>
      <xdr:col>116</xdr:col>
      <xdr:colOff>114300</xdr:colOff>
      <xdr:row>38</xdr:row>
      <xdr:rowOff>102169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86946</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30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32207</xdr:rowOff>
    </xdr:from>
    <xdr:to>
      <xdr:col>112</xdr:col>
      <xdr:colOff>38100</xdr:colOff>
      <xdr:row>38</xdr:row>
      <xdr:rowOff>133807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124934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2763</xdr:rowOff>
    </xdr:from>
    <xdr:to>
      <xdr:col>107</xdr:col>
      <xdr:colOff>101600</xdr:colOff>
      <xdr:row>38</xdr:row>
      <xdr:rowOff>104363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95490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1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94112</xdr:rowOff>
    </xdr:from>
    <xdr:to>
      <xdr:col>102</xdr:col>
      <xdr:colOff>165100</xdr:colOff>
      <xdr:row>35</xdr:row>
      <xdr:rowOff>24262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9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40789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69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81950</xdr:rowOff>
    </xdr:from>
    <xdr:to>
      <xdr:col>98</xdr:col>
      <xdr:colOff>38100</xdr:colOff>
      <xdr:row>35</xdr:row>
      <xdr:rowOff>12100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9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28627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6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170485</xdr:rowOff>
    </xdr:from>
    <xdr:to>
      <xdr:col>116</xdr:col>
      <xdr:colOff>63500</xdr:colOff>
      <xdr:row>59</xdr:row>
      <xdr:rowOff>16866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14585"/>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140538</xdr:rowOff>
    </xdr:from>
    <xdr:to>
      <xdr:col>111</xdr:col>
      <xdr:colOff>177800</xdr:colOff>
      <xdr:row>58</xdr:row>
      <xdr:rowOff>170485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463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126746</xdr:rowOff>
    </xdr:from>
    <xdr:to>
      <xdr:col>107</xdr:col>
      <xdr:colOff>50800</xdr:colOff>
      <xdr:row>58</xdr:row>
      <xdr:rowOff>140538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7084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126746</xdr:rowOff>
    </xdr:from>
    <xdr:to>
      <xdr:col>102</xdr:col>
      <xdr:colOff>114300</xdr:colOff>
      <xdr:row>58</xdr:row>
      <xdr:rowOff>127660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708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137516</xdr:rowOff>
    </xdr:from>
    <xdr:to>
      <xdr:col>116</xdr:col>
      <xdr:colOff>114300</xdr:colOff>
      <xdr:row>59</xdr:row>
      <xdr:rowOff>67666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52443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119685</xdr:rowOff>
    </xdr:from>
    <xdr:to>
      <xdr:col>112</xdr:col>
      <xdr:colOff>38100</xdr:colOff>
      <xdr:row>59</xdr:row>
      <xdr:rowOff>49835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40962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89738</xdr:rowOff>
    </xdr:from>
    <xdr:to>
      <xdr:col>107</xdr:col>
      <xdr:colOff>101600</xdr:colOff>
      <xdr:row>59</xdr:row>
      <xdr:rowOff>19888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11015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2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75946</xdr:rowOff>
    </xdr:from>
    <xdr:to>
      <xdr:col>102</xdr:col>
      <xdr:colOff>165100</xdr:colOff>
      <xdr:row>59</xdr:row>
      <xdr:rowOff>6096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168673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76860</xdr:rowOff>
    </xdr:from>
    <xdr:to>
      <xdr:col>98</xdr:col>
      <xdr:colOff>38100</xdr:colOff>
      <xdr:row>59</xdr:row>
      <xdr:rowOff>7010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169587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35344</xdr:rowOff>
    </xdr:from>
    <xdr:to>
      <xdr:col>116</xdr:col>
      <xdr:colOff>63500</xdr:colOff>
      <xdr:row>75</xdr:row>
      <xdr:rowOff>95306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94094"/>
          <a:ext cx="838200" cy="5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95306</xdr:rowOff>
    </xdr:from>
    <xdr:to>
      <xdr:col>111</xdr:col>
      <xdr:colOff>177800</xdr:colOff>
      <xdr:row>75</xdr:row>
      <xdr:rowOff>125230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54056"/>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102667</xdr:rowOff>
    </xdr:from>
    <xdr:to>
      <xdr:col>107</xdr:col>
      <xdr:colOff>50800</xdr:colOff>
      <xdr:row>75</xdr:row>
      <xdr:rowOff>125230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61417"/>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102667</xdr:rowOff>
    </xdr:from>
    <xdr:to>
      <xdr:col>102</xdr:col>
      <xdr:colOff>114300</xdr:colOff>
      <xdr:row>75</xdr:row>
      <xdr:rowOff>147724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1417"/>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155994</xdr:rowOff>
    </xdr:from>
    <xdr:to>
      <xdr:col>116</xdr:col>
      <xdr:colOff>114300</xdr:colOff>
      <xdr:row>75</xdr:row>
      <xdr:rowOff>86144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7421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44506</xdr:rowOff>
    </xdr:from>
    <xdr:to>
      <xdr:col>112</xdr:col>
      <xdr:colOff>38100</xdr:colOff>
      <xdr:row>75</xdr:row>
      <xdr:rowOff>146106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162633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74430</xdr:rowOff>
    </xdr:from>
    <xdr:to>
      <xdr:col>107</xdr:col>
      <xdr:colOff>101600</xdr:colOff>
      <xdr:row>76</xdr:row>
      <xdr:rowOff>4580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51867</xdr:rowOff>
    </xdr:from>
    <xdr:to>
      <xdr:col>102</xdr:col>
      <xdr:colOff>165100</xdr:colOff>
      <xdr:row>75</xdr:row>
      <xdr:rowOff>153467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169994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96924</xdr:rowOff>
    </xdr:from>
    <xdr:to>
      <xdr:col>98</xdr:col>
      <xdr:colOff>38100</xdr:colOff>
      <xdr:row>76</xdr:row>
      <xdr:rowOff>27074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43601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89,068</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円となっている。類似団体や県平均と比較しても、一人当たりコストが高い状態となっている。これは平成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年度に本町の定員適正化計画に基づき人員を調整し、職員数が増加したことが主な要因である。今後は、より計画的な採用を行い、定員管理の適正化及び効率的な執行体制の確立に努めていく。</a:t>
          </a:r>
        </a:p>
        <a:p>
          <a:r>
            <a:rPr kumimoji="1" lang="ja-JP" altLang="en-US" sz="1300">
              <a:latin typeface="ＭＳ Ｐゴシック" panose="020B0600070205080204" pitchFamily="50" charset="-128"/>
              <a:ea typeface="ＭＳ Ｐゴシック" panose="020B0600070205080204" pitchFamily="50" charset="-128"/>
            </a:rPr>
            <a:t>　普通建設事業のうち、更新整備は住民一人当たり</a:t>
          </a:r>
          <a:r>
            <a:rPr kumimoji="1" lang="en-US" altLang="ja-JP" sz="1300">
              <a:latin typeface="ＭＳ Ｐゴシック" panose="020B0600070205080204" pitchFamily="50" charset="-128"/>
              <a:ea typeface="ＭＳ Ｐゴシック" panose="020B0600070205080204" pitchFamily="50" charset="-128"/>
            </a:rPr>
            <a:t>40,164</a:t>
          </a:r>
          <a:r>
            <a:rPr kumimoji="1" lang="ja-JP" altLang="en-US" sz="1300">
              <a:latin typeface="ＭＳ Ｐゴシック" panose="020B0600070205080204" pitchFamily="50" charset="-128"/>
              <a:ea typeface="ＭＳ Ｐゴシック" panose="020B0600070205080204" pitchFamily="50" charset="-128"/>
            </a:rPr>
            <a:t>円となっており、類似団体及び県平均より高い状態である。しかし、前年度と比較すれば、大幅に減少している。前年度まで実施していた大型事業の工事が完了したためである。主なものとして、平成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年度から実施していた中央公民館耐震・大規模修繕事業が令和元年度に完了したことが挙げられる。しかし、今後も大規模な工事を予定しているため、増加することが見込まれる。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20,714
20,634
101.59
11,954,881
10,864,531
1,075,702
5,467,958
9,956,407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62738</xdr:rowOff>
    </xdr:from>
    <xdr:to>
      <xdr:col>24</xdr:col>
      <xdr:colOff>63500</xdr:colOff>
      <xdr:row>32</xdr:row>
      <xdr:rowOff>107315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49138"/>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62738</xdr:rowOff>
    </xdr:from>
    <xdr:to>
      <xdr:col>19</xdr:col>
      <xdr:colOff>177800</xdr:colOff>
      <xdr:row>32</xdr:row>
      <xdr:rowOff>92837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4913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92837</xdr:rowOff>
    </xdr:from>
    <xdr:to>
      <xdr:col>15</xdr:col>
      <xdr:colOff>50800</xdr:colOff>
      <xdr:row>32</xdr:row>
      <xdr:rowOff>125222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79237"/>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89408</xdr:rowOff>
    </xdr:from>
    <xdr:to>
      <xdr:col>10</xdr:col>
      <xdr:colOff>114300</xdr:colOff>
      <xdr:row>32</xdr:row>
      <xdr:rowOff>125222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7580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56515</xdr:rowOff>
    </xdr:from>
    <xdr:to>
      <xdr:col>24</xdr:col>
      <xdr:colOff>114300</xdr:colOff>
      <xdr:row>32</xdr:row>
      <xdr:rowOff>158115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79392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11938</xdr:rowOff>
    </xdr:from>
    <xdr:to>
      <xdr:col>20</xdr:col>
      <xdr:colOff>38100</xdr:colOff>
      <xdr:row>32</xdr:row>
      <xdr:rowOff>113538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130065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42037</xdr:rowOff>
    </xdr:from>
    <xdr:to>
      <xdr:col>15</xdr:col>
      <xdr:colOff>101600</xdr:colOff>
      <xdr:row>32</xdr:row>
      <xdr:rowOff>143637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160164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74422</xdr:rowOff>
    </xdr:from>
    <xdr:to>
      <xdr:col>10</xdr:col>
      <xdr:colOff>165100</xdr:colOff>
      <xdr:row>33</xdr:row>
      <xdr:rowOff>4572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21099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38608</xdr:rowOff>
    </xdr:from>
    <xdr:to>
      <xdr:col>6</xdr:col>
      <xdr:colOff>38100</xdr:colOff>
      <xdr:row>32</xdr:row>
      <xdr:rowOff>140208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156735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142752</xdr:rowOff>
    </xdr:from>
    <xdr:to>
      <xdr:col>24</xdr:col>
      <xdr:colOff>63500</xdr:colOff>
      <xdr:row>58</xdr:row>
      <xdr:rowOff>34056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72502"/>
          <a:ext cx="838200" cy="4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34056</xdr:rowOff>
    </xdr:from>
    <xdr:to>
      <xdr:col>19</xdr:col>
      <xdr:colOff>177800</xdr:colOff>
      <xdr:row>58</xdr:row>
      <xdr:rowOff>35337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815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15505</xdr:rowOff>
    </xdr:from>
    <xdr:to>
      <xdr:col>15</xdr:col>
      <xdr:colOff>50800</xdr:colOff>
      <xdr:row>58</xdr:row>
      <xdr:rowOff>35337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9605"/>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15239</xdr:rowOff>
    </xdr:from>
    <xdr:to>
      <xdr:col>10</xdr:col>
      <xdr:colOff>114300</xdr:colOff>
      <xdr:row>58</xdr:row>
      <xdr:rowOff>15505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933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91952</xdr:rowOff>
    </xdr:from>
    <xdr:to>
      <xdr:col>24</xdr:col>
      <xdr:colOff>114300</xdr:colOff>
      <xdr:row>56</xdr:row>
      <xdr:rowOff>22102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154706</xdr:rowOff>
    </xdr:from>
    <xdr:to>
      <xdr:col>20</xdr:col>
      <xdr:colOff>38100</xdr:colOff>
      <xdr:row>58</xdr:row>
      <xdr:rowOff>84856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75983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155987</xdr:rowOff>
    </xdr:from>
    <xdr:to>
      <xdr:col>15</xdr:col>
      <xdr:colOff>101600</xdr:colOff>
      <xdr:row>58</xdr:row>
      <xdr:rowOff>86137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77264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136155</xdr:rowOff>
    </xdr:from>
    <xdr:to>
      <xdr:col>10</xdr:col>
      <xdr:colOff>165100</xdr:colOff>
      <xdr:row>58</xdr:row>
      <xdr:rowOff>66305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57432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135889</xdr:rowOff>
    </xdr:from>
    <xdr:to>
      <xdr:col>6</xdr:col>
      <xdr:colOff>38100</xdr:colOff>
      <xdr:row>58</xdr:row>
      <xdr:rowOff>66039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16985</xdr:rowOff>
    </xdr:from>
    <xdr:to>
      <xdr:col>24</xdr:col>
      <xdr:colOff>63500</xdr:colOff>
      <xdr:row>75</xdr:row>
      <xdr:rowOff>170757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75735"/>
          <a:ext cx="838200" cy="1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97779</xdr:rowOff>
    </xdr:from>
    <xdr:to>
      <xdr:col>19</xdr:col>
      <xdr:colOff>177800</xdr:colOff>
      <xdr:row>75</xdr:row>
      <xdr:rowOff>16985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85079"/>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97779</xdr:rowOff>
    </xdr:from>
    <xdr:to>
      <xdr:col>15</xdr:col>
      <xdr:colOff>50800</xdr:colOff>
      <xdr:row>77</xdr:row>
      <xdr:rowOff>16725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85079"/>
          <a:ext cx="889000" cy="4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16725</xdr:rowOff>
    </xdr:from>
    <xdr:to>
      <xdr:col>10</xdr:col>
      <xdr:colOff>114300</xdr:colOff>
      <xdr:row>77</xdr:row>
      <xdr:rowOff>131209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8375"/>
          <a:ext cx="889000" cy="1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119957</xdr:rowOff>
    </xdr:from>
    <xdr:to>
      <xdr:col>24</xdr:col>
      <xdr:colOff>114300</xdr:colOff>
      <xdr:row>76</xdr:row>
      <xdr:rowOff>50107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142834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137635</xdr:rowOff>
    </xdr:from>
    <xdr:to>
      <xdr:col>20</xdr:col>
      <xdr:colOff>38100</xdr:colOff>
      <xdr:row>75</xdr:row>
      <xdr:rowOff>67785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84312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46979</xdr:rowOff>
    </xdr:from>
    <xdr:to>
      <xdr:col>15</xdr:col>
      <xdr:colOff>101600</xdr:colOff>
      <xdr:row>74</xdr:row>
      <xdr:rowOff>148579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165106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0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137375</xdr:rowOff>
    </xdr:from>
    <xdr:to>
      <xdr:col>10</xdr:col>
      <xdr:colOff>165100</xdr:colOff>
      <xdr:row>77</xdr:row>
      <xdr:rowOff>67525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84051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4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80409</xdr:rowOff>
    </xdr:from>
    <xdr:to>
      <xdr:col>6</xdr:col>
      <xdr:colOff>38100</xdr:colOff>
      <xdr:row>78</xdr:row>
      <xdr:rowOff>10559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97410</xdr:rowOff>
    </xdr:from>
    <xdr:to>
      <xdr:col>24</xdr:col>
      <xdr:colOff>63500</xdr:colOff>
      <xdr:row>96</xdr:row>
      <xdr:rowOff>112485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56610"/>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97410</xdr:rowOff>
    </xdr:from>
    <xdr:to>
      <xdr:col>19</xdr:col>
      <xdr:colOff>177800</xdr:colOff>
      <xdr:row>96</xdr:row>
      <xdr:rowOff>124116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56610"/>
          <a:ext cx="8890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58255</xdr:rowOff>
    </xdr:from>
    <xdr:to>
      <xdr:col>15</xdr:col>
      <xdr:colOff>50800</xdr:colOff>
      <xdr:row>96</xdr:row>
      <xdr:rowOff>124116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17455"/>
          <a:ext cx="8890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52108</xdr:rowOff>
    </xdr:from>
    <xdr:to>
      <xdr:col>10</xdr:col>
      <xdr:colOff>114300</xdr:colOff>
      <xdr:row>96</xdr:row>
      <xdr:rowOff>58255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11308"/>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61685</xdr:rowOff>
    </xdr:from>
    <xdr:to>
      <xdr:col>24</xdr:col>
      <xdr:colOff>114300</xdr:colOff>
      <xdr:row>96</xdr:row>
      <xdr:rowOff>163285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84562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46610</xdr:rowOff>
    </xdr:from>
    <xdr:to>
      <xdr:col>20</xdr:col>
      <xdr:colOff>38100</xdr:colOff>
      <xdr:row>96</xdr:row>
      <xdr:rowOff>148210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164737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73316</xdr:rowOff>
    </xdr:from>
    <xdr:to>
      <xdr:col>15</xdr:col>
      <xdr:colOff>101600</xdr:colOff>
      <xdr:row>97</xdr:row>
      <xdr:rowOff>3466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19993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7455</xdr:rowOff>
    </xdr:from>
    <xdr:to>
      <xdr:col>10</xdr:col>
      <xdr:colOff>165100</xdr:colOff>
      <xdr:row>96</xdr:row>
      <xdr:rowOff>109055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125582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1308</xdr:rowOff>
    </xdr:from>
    <xdr:to>
      <xdr:col>6</xdr:col>
      <xdr:colOff>38100</xdr:colOff>
      <xdr:row>96</xdr:row>
      <xdr:rowOff>102908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119435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125222</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0322"/>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117983</xdr:rowOff>
    </xdr:from>
    <xdr:to>
      <xdr:col>50</xdr:col>
      <xdr:colOff>114300</xdr:colOff>
      <xdr:row>38</xdr:row>
      <xdr:rowOff>125222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61633"/>
          <a:ext cx="8890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81407</xdr:rowOff>
    </xdr:from>
    <xdr:to>
      <xdr:col>45</xdr:col>
      <xdr:colOff>177800</xdr:colOff>
      <xdr:row>37</xdr:row>
      <xdr:rowOff>117983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5360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81407</xdr:rowOff>
    </xdr:from>
    <xdr:to>
      <xdr:col>41</xdr:col>
      <xdr:colOff>50800</xdr:colOff>
      <xdr:row>36</xdr:row>
      <xdr:rowOff>87122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536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74422</xdr:rowOff>
    </xdr:from>
    <xdr:to>
      <xdr:col>50</xdr:col>
      <xdr:colOff>165100</xdr:colOff>
      <xdr:row>39</xdr:row>
      <xdr:rowOff>4572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167149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67183</xdr:rowOff>
    </xdr:from>
    <xdr:to>
      <xdr:col>46</xdr:col>
      <xdr:colOff>38100</xdr:colOff>
      <xdr:row>37</xdr:row>
      <xdr:rowOff>168783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30607</xdr:rowOff>
    </xdr:from>
    <xdr:to>
      <xdr:col>41</xdr:col>
      <xdr:colOff>101600</xdr:colOff>
      <xdr:row>36</xdr:row>
      <xdr:rowOff>132207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6464</xdr:rowOff>
    </xdr:from>
    <xdr:to>
      <xdr:col>55</xdr:col>
      <xdr:colOff>0</xdr:colOff>
      <xdr:row>58</xdr:row>
      <xdr:rowOff>15513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50564"/>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162731</xdr:rowOff>
    </xdr:from>
    <xdr:to>
      <xdr:col>50</xdr:col>
      <xdr:colOff>114300</xdr:colOff>
      <xdr:row>58</xdr:row>
      <xdr:rowOff>6464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35381"/>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131432</xdr:rowOff>
    </xdr:from>
    <xdr:to>
      <xdr:col>45</xdr:col>
      <xdr:colOff>177800</xdr:colOff>
      <xdr:row>57</xdr:row>
      <xdr:rowOff>162731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4082"/>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131432</xdr:rowOff>
    </xdr:from>
    <xdr:to>
      <xdr:col>41</xdr:col>
      <xdr:colOff>50800</xdr:colOff>
      <xdr:row>58</xdr:row>
      <xdr:rowOff>8407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4082"/>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136163</xdr:rowOff>
    </xdr:from>
    <xdr:to>
      <xdr:col>55</xdr:col>
      <xdr:colOff>50800</xdr:colOff>
      <xdr:row>58</xdr:row>
      <xdr:rowOff>66313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114590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127114</xdr:rowOff>
    </xdr:from>
    <xdr:to>
      <xdr:col>50</xdr:col>
      <xdr:colOff>165100</xdr:colOff>
      <xdr:row>58</xdr:row>
      <xdr:rowOff>57264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73791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111931</xdr:rowOff>
    </xdr:from>
    <xdr:to>
      <xdr:col>46</xdr:col>
      <xdr:colOff>38100</xdr:colOff>
      <xdr:row>58</xdr:row>
      <xdr:rowOff>42081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58608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80632</xdr:rowOff>
    </xdr:from>
    <xdr:to>
      <xdr:col>41</xdr:col>
      <xdr:colOff>101600</xdr:colOff>
      <xdr:row>58</xdr:row>
      <xdr:rowOff>10782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27309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2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129057</xdr:rowOff>
    </xdr:from>
    <xdr:to>
      <xdr:col>36</xdr:col>
      <xdr:colOff>165100</xdr:colOff>
      <xdr:row>58</xdr:row>
      <xdr:rowOff>59207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75734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7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2026</xdr:rowOff>
    </xdr:from>
    <xdr:to>
      <xdr:col>55</xdr:col>
      <xdr:colOff>0</xdr:colOff>
      <xdr:row>77</xdr:row>
      <xdr:rowOff>108001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03676"/>
          <a:ext cx="8382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73882</xdr:rowOff>
    </xdr:from>
    <xdr:to>
      <xdr:col>50</xdr:col>
      <xdr:colOff>114300</xdr:colOff>
      <xdr:row>77</xdr:row>
      <xdr:rowOff>108001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75532"/>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73882</xdr:rowOff>
    </xdr:from>
    <xdr:to>
      <xdr:col>45</xdr:col>
      <xdr:colOff>177800</xdr:colOff>
      <xdr:row>77</xdr:row>
      <xdr:rowOff>137358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75532"/>
          <a:ext cx="889000" cy="6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137358</xdr:rowOff>
    </xdr:from>
    <xdr:to>
      <xdr:col>41</xdr:col>
      <xdr:colOff>50800</xdr:colOff>
      <xdr:row>78</xdr:row>
      <xdr:rowOff>11588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39008"/>
          <a:ext cx="889000" cy="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122676</xdr:rowOff>
    </xdr:from>
    <xdr:to>
      <xdr:col>55</xdr:col>
      <xdr:colOff>50800</xdr:colOff>
      <xdr:row>77</xdr:row>
      <xdr:rowOff>52826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145553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57201</xdr:rowOff>
    </xdr:from>
    <xdr:to>
      <xdr:col>50</xdr:col>
      <xdr:colOff>165100</xdr:colOff>
      <xdr:row>77</xdr:row>
      <xdr:rowOff>158801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23082</xdr:rowOff>
    </xdr:from>
    <xdr:to>
      <xdr:col>46</xdr:col>
      <xdr:colOff>38100</xdr:colOff>
      <xdr:row>77</xdr:row>
      <xdr:rowOff>124682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141209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86558</xdr:rowOff>
    </xdr:from>
    <xdr:to>
      <xdr:col>41</xdr:col>
      <xdr:colOff>101600</xdr:colOff>
      <xdr:row>78</xdr:row>
      <xdr:rowOff>16708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33235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132238</xdr:rowOff>
    </xdr:from>
    <xdr:to>
      <xdr:col>36</xdr:col>
      <xdr:colOff>165100</xdr:colOff>
      <xdr:row>78</xdr:row>
      <xdr:rowOff>62388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78915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125102</xdr:rowOff>
    </xdr:from>
    <xdr:to>
      <xdr:col>55</xdr:col>
      <xdr:colOff>0</xdr:colOff>
      <xdr:row>97</xdr:row>
      <xdr:rowOff>162919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55752"/>
          <a:ext cx="8382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122217</xdr:rowOff>
    </xdr:from>
    <xdr:to>
      <xdr:col>50</xdr:col>
      <xdr:colOff>114300</xdr:colOff>
      <xdr:row>97</xdr:row>
      <xdr:rowOff>162919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52867"/>
          <a:ext cx="8890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94622</xdr:rowOff>
    </xdr:from>
    <xdr:to>
      <xdr:col>45</xdr:col>
      <xdr:colOff>177800</xdr:colOff>
      <xdr:row>97</xdr:row>
      <xdr:rowOff>122217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2527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93044</xdr:rowOff>
    </xdr:from>
    <xdr:to>
      <xdr:col>41</xdr:col>
      <xdr:colOff>50800</xdr:colOff>
      <xdr:row>97</xdr:row>
      <xdr:rowOff>94622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2369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74302</xdr:rowOff>
    </xdr:from>
    <xdr:to>
      <xdr:col>55</xdr:col>
      <xdr:colOff>50800</xdr:colOff>
      <xdr:row>98</xdr:row>
      <xdr:rowOff>4452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52729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112119</xdr:rowOff>
    </xdr:from>
    <xdr:to>
      <xdr:col>50</xdr:col>
      <xdr:colOff>165100</xdr:colOff>
      <xdr:row>98</xdr:row>
      <xdr:rowOff>42269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33396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3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71417</xdr:rowOff>
    </xdr:from>
    <xdr:to>
      <xdr:col>46</xdr:col>
      <xdr:colOff>38100</xdr:colOff>
      <xdr:row>98</xdr:row>
      <xdr:rowOff>1567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164144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43822</xdr:rowOff>
    </xdr:from>
    <xdr:to>
      <xdr:col>41</xdr:col>
      <xdr:colOff>101600</xdr:colOff>
      <xdr:row>97</xdr:row>
      <xdr:rowOff>145422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42244</xdr:rowOff>
    </xdr:from>
    <xdr:to>
      <xdr:col>36</xdr:col>
      <xdr:colOff>165100</xdr:colOff>
      <xdr:row>97</xdr:row>
      <xdr:rowOff>143844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134971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162312</xdr:rowOff>
    </xdr:from>
    <xdr:to>
      <xdr:col>85</xdr:col>
      <xdr:colOff>127000</xdr:colOff>
      <xdr:row>36</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63062"/>
          <a:ext cx="8382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25400</xdr:rowOff>
    </xdr:from>
    <xdr:to>
      <xdr:col>81</xdr:col>
      <xdr:colOff>50800</xdr:colOff>
      <xdr:row>36</xdr:row>
      <xdr:rowOff>125908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97600"/>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118593</xdr:rowOff>
    </xdr:from>
    <xdr:to>
      <xdr:col>76</xdr:col>
      <xdr:colOff>114300</xdr:colOff>
      <xdr:row>36</xdr:row>
      <xdr:rowOff>125908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9079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109658</xdr:rowOff>
    </xdr:from>
    <xdr:to>
      <xdr:col>71</xdr:col>
      <xdr:colOff>177800</xdr:colOff>
      <xdr:row>36</xdr:row>
      <xdr:rowOff>118593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81858"/>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111512</xdr:rowOff>
    </xdr:from>
    <xdr:to>
      <xdr:col>85</xdr:col>
      <xdr:colOff>177800</xdr:colOff>
      <xdr:row>36</xdr:row>
      <xdr:rowOff>41662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134389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146050</xdr:rowOff>
    </xdr:from>
    <xdr:to>
      <xdr:col>81</xdr:col>
      <xdr:colOff>101600</xdr:colOff>
      <xdr:row>36</xdr:row>
      <xdr:rowOff>76200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75108</xdr:rowOff>
    </xdr:from>
    <xdr:to>
      <xdr:col>76</xdr:col>
      <xdr:colOff>165100</xdr:colOff>
      <xdr:row>37</xdr:row>
      <xdr:rowOff>5258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21785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67793</xdr:rowOff>
    </xdr:from>
    <xdr:to>
      <xdr:col>72</xdr:col>
      <xdr:colOff>38100</xdr:colOff>
      <xdr:row>36</xdr:row>
      <xdr:rowOff>169393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14470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58858</xdr:rowOff>
    </xdr:from>
    <xdr:to>
      <xdr:col>67</xdr:col>
      <xdr:colOff>101600</xdr:colOff>
      <xdr:row>36</xdr:row>
      <xdr:rowOff>160458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93466</xdr:rowOff>
    </xdr:from>
    <xdr:to>
      <xdr:col>85</xdr:col>
      <xdr:colOff>127000</xdr:colOff>
      <xdr:row>56</xdr:row>
      <xdr:rowOff>112068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180316"/>
          <a:ext cx="838200" cy="5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93466</xdr:rowOff>
    </xdr:from>
    <xdr:to>
      <xdr:col>81</xdr:col>
      <xdr:colOff>50800</xdr:colOff>
      <xdr:row>58</xdr:row>
      <xdr:rowOff>9298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180316"/>
          <a:ext cx="889000" cy="7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122283</xdr:rowOff>
    </xdr:from>
    <xdr:to>
      <xdr:col>76</xdr:col>
      <xdr:colOff>114300</xdr:colOff>
      <xdr:row>58</xdr:row>
      <xdr:rowOff>9298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209133"/>
          <a:ext cx="889000" cy="74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122283</xdr:rowOff>
    </xdr:from>
    <xdr:to>
      <xdr:col>71</xdr:col>
      <xdr:colOff>177800</xdr:colOff>
      <xdr:row>56</xdr:row>
      <xdr:rowOff>126684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09133"/>
          <a:ext cx="889000" cy="5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61268</xdr:rowOff>
    </xdr:from>
    <xdr:to>
      <xdr:col>85</xdr:col>
      <xdr:colOff>177800</xdr:colOff>
      <xdr:row>56</xdr:row>
      <xdr:rowOff>162868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84145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42666</xdr:rowOff>
    </xdr:from>
    <xdr:to>
      <xdr:col>81</xdr:col>
      <xdr:colOff>101600</xdr:colOff>
      <xdr:row>53</xdr:row>
      <xdr:rowOff>144266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1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160793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890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129948</xdr:rowOff>
    </xdr:from>
    <xdr:to>
      <xdr:col>76</xdr:col>
      <xdr:colOff>165100</xdr:colOff>
      <xdr:row>58</xdr:row>
      <xdr:rowOff>60098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51225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71483</xdr:rowOff>
    </xdr:from>
    <xdr:to>
      <xdr:col>72</xdr:col>
      <xdr:colOff>38100</xdr:colOff>
      <xdr:row>54</xdr:row>
      <xdr:rowOff>1633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1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18160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893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75884</xdr:rowOff>
    </xdr:from>
    <xdr:to>
      <xdr:col>67</xdr:col>
      <xdr:colOff>101600</xdr:colOff>
      <xdr:row>57</xdr:row>
      <xdr:rowOff>6034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22561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5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2251</xdr:rowOff>
    </xdr:from>
    <xdr:to>
      <xdr:col>85</xdr:col>
      <xdr:colOff>127000</xdr:colOff>
      <xdr:row>79</xdr:row>
      <xdr:rowOff>14032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46801"/>
          <a:ext cx="8382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2251</xdr:rowOff>
    </xdr:from>
    <xdr:to>
      <xdr:col>81</xdr:col>
      <xdr:colOff>50800</xdr:colOff>
      <xdr:row>79</xdr:row>
      <xdr:rowOff>22755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46801"/>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22755</xdr:rowOff>
    </xdr:from>
    <xdr:to>
      <xdr:col>76</xdr:col>
      <xdr:colOff>114300</xdr:colOff>
      <xdr:row>79</xdr:row>
      <xdr:rowOff>43067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67305"/>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42876</xdr:rowOff>
    </xdr:from>
    <xdr:to>
      <xdr:col>71</xdr:col>
      <xdr:colOff>177800</xdr:colOff>
      <xdr:row>79</xdr:row>
      <xdr:rowOff>43067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742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134682</xdr:rowOff>
    </xdr:from>
    <xdr:to>
      <xdr:col>85</xdr:col>
      <xdr:colOff>177800</xdr:colOff>
      <xdr:row>79</xdr:row>
      <xdr:rowOff>64832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0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94059</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9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122901</xdr:rowOff>
    </xdr:from>
    <xdr:to>
      <xdr:col>81</xdr:col>
      <xdr:colOff>101600</xdr:colOff>
      <xdr:row>79</xdr:row>
      <xdr:rowOff>53051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69578</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32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143405</xdr:rowOff>
    </xdr:from>
    <xdr:to>
      <xdr:col>76</xdr:col>
      <xdr:colOff>165100</xdr:colOff>
      <xdr:row>79</xdr:row>
      <xdr:rowOff>73555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90082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9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163717</xdr:rowOff>
    </xdr:from>
    <xdr:to>
      <xdr:col>72</xdr:col>
      <xdr:colOff>38100</xdr:colOff>
      <xdr:row>79</xdr:row>
      <xdr:rowOff>93867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84994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2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163526</xdr:rowOff>
    </xdr:from>
    <xdr:to>
      <xdr:col>67</xdr:col>
      <xdr:colOff>101600</xdr:colOff>
      <xdr:row>79</xdr:row>
      <xdr:rowOff>93676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84803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9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152615</xdr:rowOff>
    </xdr:from>
    <xdr:to>
      <xdr:col>85</xdr:col>
      <xdr:colOff>127000</xdr:colOff>
      <xdr:row>96</xdr:row>
      <xdr:rowOff>156372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611815"/>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156372</xdr:rowOff>
    </xdr:from>
    <xdr:to>
      <xdr:col>81</xdr:col>
      <xdr:colOff>50800</xdr:colOff>
      <xdr:row>97</xdr:row>
      <xdr:rowOff>12533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15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12533</xdr:rowOff>
    </xdr:from>
    <xdr:to>
      <xdr:col>76</xdr:col>
      <xdr:colOff>114300</xdr:colOff>
      <xdr:row>97</xdr:row>
      <xdr:rowOff>19081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318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19081</xdr:rowOff>
    </xdr:from>
    <xdr:to>
      <xdr:col>71</xdr:col>
      <xdr:colOff>177800</xdr:colOff>
      <xdr:row>97</xdr:row>
      <xdr:rowOff>43949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9731"/>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101815</xdr:rowOff>
    </xdr:from>
    <xdr:to>
      <xdr:col>85</xdr:col>
      <xdr:colOff>177800</xdr:colOff>
      <xdr:row>97</xdr:row>
      <xdr:rowOff>31965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80242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105572</xdr:rowOff>
    </xdr:from>
    <xdr:to>
      <xdr:col>81</xdr:col>
      <xdr:colOff>101600</xdr:colOff>
      <xdr:row>97</xdr:row>
      <xdr:rowOff>35722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26849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133183</xdr:rowOff>
    </xdr:from>
    <xdr:to>
      <xdr:col>76</xdr:col>
      <xdr:colOff>165100</xdr:colOff>
      <xdr:row>97</xdr:row>
      <xdr:rowOff>63333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54460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139731</xdr:rowOff>
    </xdr:from>
    <xdr:to>
      <xdr:col>72</xdr:col>
      <xdr:colOff>38100</xdr:colOff>
      <xdr:row>97</xdr:row>
      <xdr:rowOff>69881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61008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164599</xdr:rowOff>
    </xdr:from>
    <xdr:to>
      <xdr:col>67</xdr:col>
      <xdr:colOff>101600</xdr:colOff>
      <xdr:row>97</xdr:row>
      <xdr:rowOff>94749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85876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146,397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ている麻生保育所改築工事にかかわる費用が大幅に縮減したため減少した。この数値は類似団体より高いが、県平均より低い状態となった。しかし今後、社会福祉施設の整備のために支出する予定があるため、増加すると見込まれ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20,227</a:t>
          </a:r>
          <a:r>
            <a:rPr kumimoji="1" lang="ja-JP" altLang="en-US" sz="1300">
              <a:latin typeface="ＭＳ Ｐゴシック" panose="020B0600070205080204" pitchFamily="50" charset="-128"/>
              <a:ea typeface="ＭＳ Ｐゴシック" panose="020B0600070205080204" pitchFamily="50" charset="-128"/>
            </a:rPr>
            <a:t>円となっており、県平均より低いが、類似団体より高い状態となった。中小企業者等経営安定補助金やプレミアム商品券事業補助金等の新型コロナウイルス感染症対策にかかわる補助金を支出したため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ていた中央公民館耐震・大規模修繕事業が令和元年度に完了したことや、新型コロナウイルス感染症により、事業を縮小・中止したことで支出が減少したため、実質単年度収支は黒字となり、実質収支額も近年の中でも最も良好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一方で、財政調整基金を</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億円取崩したため、残高が減少した。施設の老朽化に伴う大型な更新事業が控えているため、計画的な基金運用が必要となる。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一般会計及び水道会計の黒字が多い。公共下水道事業会計の黒字額が多いが、一般会計からの繰出金で成り立っている会計である。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その他の会計についても、浄化槽特別会計など、独立採算制を堅持している会計があるものの、ほとんどの会計において、一般会計からの繰入により成り立っている状態である。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国民健康保険特別会計においては、被保険者数が減少する中、医療の高度化により、医療費が増加している。今後も、医療費及び保険税の適正化を行うことで、健全な国保事業の運営に努めていく。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11954881</v>
      </c>
      <c r="BO4" s="433"/>
      <c r="BP4" s="433"/>
      <c r="BQ4" s="433"/>
      <c r="BR4" s="433"/>
      <c r="BS4" s="433"/>
      <c r="BT4" s="433"/>
      <c r="BU4" s="434"/>
      <c r="BV4" s="432">
        <v>10448863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19.7</v>
      </c>
      <c r="CU4" s="439"/>
      <c r="CV4" s="439"/>
      <c r="CW4" s="439"/>
      <c r="CX4" s="439"/>
      <c r="CY4" s="439"/>
      <c r="CZ4" s="439"/>
      <c r="DA4" s="440"/>
      <c r="DB4" s="438">
        <v>13.1</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10864531</v>
      </c>
      <c r="BO5" s="470"/>
      <c r="BP5" s="470"/>
      <c r="BQ5" s="470"/>
      <c r="BR5" s="470"/>
      <c r="BS5" s="470"/>
      <c r="BT5" s="470"/>
      <c r="BU5" s="471"/>
      <c r="BV5" s="469">
        <v>9724887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81.099999999999994</v>
      </c>
      <c r="CU5" s="467"/>
      <c r="CV5" s="467"/>
      <c r="CW5" s="467"/>
      <c r="CX5" s="467"/>
      <c r="CY5" s="467"/>
      <c r="CZ5" s="467"/>
      <c r="DA5" s="468"/>
      <c r="DB5" s="466">
        <v>86.8</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1090350</v>
      </c>
      <c r="BO6" s="470"/>
      <c r="BP6" s="470"/>
      <c r="BQ6" s="470"/>
      <c r="BR6" s="470"/>
      <c r="BS6" s="470"/>
      <c r="BT6" s="470"/>
      <c r="BU6" s="471"/>
      <c r="BV6" s="469">
        <v>723976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84.6</v>
      </c>
      <c r="CU6" s="507"/>
      <c r="CV6" s="507"/>
      <c r="CW6" s="507"/>
      <c r="CX6" s="507"/>
      <c r="CY6" s="507"/>
      <c r="CZ6" s="507"/>
      <c r="DA6" s="508"/>
      <c r="DB6" s="506">
        <v>90.7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14648</v>
      </c>
      <c r="BO7" s="470"/>
      <c r="BP7" s="470"/>
      <c r="BQ7" s="470"/>
      <c r="BR7" s="470"/>
      <c r="BS7" s="470"/>
      <c r="BT7" s="470"/>
      <c r="BU7" s="471"/>
      <c r="BV7" s="469">
        <v>36628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5467958</v>
      </c>
      <c r="CU7" s="470"/>
      <c r="CV7" s="470"/>
      <c r="CW7" s="470"/>
      <c r="CX7" s="470"/>
      <c r="CY7" s="470"/>
      <c r="CZ7" s="470"/>
      <c r="DA7" s="471"/>
      <c r="DB7" s="469">
        <v>5238736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1075702</v>
      </c>
      <c r="BO8" s="470"/>
      <c r="BP8" s="470"/>
      <c r="BQ8" s="470"/>
      <c r="BR8" s="470"/>
      <c r="BS8" s="470"/>
      <c r="BT8" s="470"/>
      <c r="BU8" s="471"/>
      <c r="BV8" s="469">
        <v>687348</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0.45</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20480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388354</v>
      </c>
      <c r="BO9" s="470"/>
      <c r="BP9" s="470"/>
      <c r="BQ9" s="470"/>
      <c r="BR9" s="470"/>
      <c r="BS9" s="470"/>
      <c r="BT9" s="470"/>
      <c r="BU9" s="471"/>
      <c r="BV9" s="469">
        <v>82988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8.1</v>
      </c>
      <c r="CU9" s="467"/>
      <c r="CV9" s="467"/>
      <c r="CW9" s="467"/>
      <c r="CX9" s="467"/>
      <c r="CY9" s="467"/>
      <c r="CZ9" s="467"/>
      <c r="DA9" s="468"/>
      <c r="DB9" s="466">
        <v>9.1999999999999993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21239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262</v>
      </c>
      <c r="BO10" s="470"/>
      <c r="BP10" s="470"/>
      <c r="BQ10" s="470"/>
      <c r="BR10" s="470"/>
      <c r="BS10" s="470"/>
      <c r="BT10" s="470"/>
      <c r="BU10" s="471"/>
      <c r="BV10" s="469">
        <v>279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20714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110</v>
      </c>
      <c r="AV12" s="502"/>
      <c r="AW12" s="502"/>
      <c r="AX12" s="502"/>
      <c r="AY12" s="503" t="s">
        <v>136</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100000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20634</v>
      </c>
      <c r="S13" s="554"/>
      <c r="T13" s="554"/>
      <c r="U13" s="554"/>
      <c r="V13" s="555"/>
      <c r="W13" s="485" t="s">
        <v>141</v>
      </c>
      <c r="X13" s="486"/>
      <c r="Y13" s="486"/>
      <c r="Z13" s="486"/>
      <c r="AA13" s="486"/>
      <c r="AB13" s="476"/>
      <c r="AC13" s="520">
        <v>953</v>
      </c>
      <c r="AD13" s="521"/>
      <c r="AE13" s="521"/>
      <c r="AF13" s="521"/>
      <c r="AG13" s="563"/>
      <c r="AH13" s="520">
        <v>949</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288616</v>
      </c>
      <c r="BO13" s="470"/>
      <c r="BP13" s="470"/>
      <c r="BQ13" s="470"/>
      <c r="BR13" s="470"/>
      <c r="BS13" s="470"/>
      <c r="BT13" s="470"/>
      <c r="BU13" s="471"/>
      <c r="BV13" s="469">
        <v>-16733</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2</v>
      </c>
      <c r="CU13" s="467"/>
      <c r="CV13" s="467"/>
      <c r="CW13" s="467"/>
      <c r="CX13" s="467"/>
      <c r="CY13" s="467"/>
      <c r="CZ13" s="467"/>
      <c r="DA13" s="468"/>
      <c r="DB13" s="466">
        <v>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20982</v>
      </c>
      <c r="S14" s="554"/>
      <c r="T14" s="554"/>
      <c r="U14" s="554"/>
      <c r="V14" s="555"/>
      <c r="W14" s="459"/>
      <c r="X14" s="460"/>
      <c r="Y14" s="460"/>
      <c r="Z14" s="460"/>
      <c r="AA14" s="460"/>
      <c r="AB14" s="449"/>
      <c r="AC14" s="556">
        <v>9.3000000000000007</v>
      </c>
      <c r="AD14" s="557"/>
      <c r="AE14" s="557"/>
      <c r="AF14" s="557"/>
      <c r="AG14" s="558"/>
      <c r="AH14" s="556">
        <v>9.3000000000000007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48.6</v>
      </c>
      <c r="CU14" s="568"/>
      <c r="CV14" s="568"/>
      <c r="CW14" s="568"/>
      <c r="CX14" s="568"/>
      <c r="CY14" s="568"/>
      <c r="CZ14" s="568"/>
      <c r="DA14" s="569"/>
      <c r="DB14" s="567">
        <v>44.4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20909</v>
      </c>
      <c r="S15" s="554"/>
      <c r="T15" s="554"/>
      <c r="U15" s="554"/>
      <c r="V15" s="555"/>
      <c r="W15" s="485" t="s">
        <v>149</v>
      </c>
      <c r="X15" s="486"/>
      <c r="Y15" s="486"/>
      <c r="Z15" s="486"/>
      <c r="AA15" s="486"/>
      <c r="AB15" s="476"/>
      <c r="AC15" s="520">
        <v>2317</v>
      </c>
      <c r="AD15" s="521"/>
      <c r="AE15" s="521"/>
      <c r="AF15" s="521"/>
      <c r="AG15" s="563"/>
      <c r="AH15" s="520">
        <v>2363</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2069311</v>
      </c>
      <c r="BO15" s="433"/>
      <c r="BP15" s="433"/>
      <c r="BQ15" s="433"/>
      <c r="BR15" s="433"/>
      <c r="BS15" s="433"/>
      <c r="BT15" s="433"/>
      <c r="BU15" s="434"/>
      <c r="BV15" s="432">
        <v>2012864</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22.7</v>
      </c>
      <c r="AD16" s="557"/>
      <c r="AE16" s="557"/>
      <c r="AF16" s="557"/>
      <c r="AG16" s="558"/>
      <c r="AH16" s="556">
        <v>23.1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4716343</v>
      </c>
      <c r="BO16" s="470"/>
      <c r="BP16" s="470"/>
      <c r="BQ16" s="470"/>
      <c r="BR16" s="470"/>
      <c r="BS16" s="470"/>
      <c r="BT16" s="470"/>
      <c r="BU16" s="471"/>
      <c r="BV16" s="469">
        <v>4491909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6930</v>
      </c>
      <c r="AD17" s="521"/>
      <c r="AE17" s="521"/>
      <c r="AF17" s="521"/>
      <c r="AG17" s="563"/>
      <c r="AH17" s="520">
        <v>6925</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2587320</v>
      </c>
      <c r="BO17" s="470"/>
      <c r="BP17" s="470"/>
      <c r="BQ17" s="470"/>
      <c r="BR17" s="470"/>
      <c r="BS17" s="470"/>
      <c r="BT17" s="470"/>
      <c r="BU17" s="471"/>
      <c r="BV17" s="469">
        <v>2537032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101.59</v>
      </c>
      <c r="M18" s="585"/>
      <c r="N18" s="585"/>
      <c r="O18" s="585"/>
      <c r="P18" s="585"/>
      <c r="Q18" s="585"/>
      <c r="R18" s="586"/>
      <c r="S18" s="586"/>
      <c r="T18" s="586"/>
      <c r="U18" s="586"/>
      <c r="V18" s="587"/>
      <c r="W18" s="487"/>
      <c r="X18" s="488"/>
      <c r="Y18" s="488"/>
      <c r="Z18" s="488"/>
      <c r="AA18" s="488"/>
      <c r="AB18" s="479"/>
      <c r="AC18" s="588">
        <v>67.900000000000006</v>
      </c>
      <c r="AD18" s="589"/>
      <c r="AE18" s="589"/>
      <c r="AF18" s="589"/>
      <c r="AG18" s="590"/>
      <c r="AH18" s="588">
        <v>67.599999999999994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4462019</v>
      </c>
      <c r="BO18" s="470"/>
      <c r="BP18" s="470"/>
      <c r="BQ18" s="470"/>
      <c r="BR18" s="470"/>
      <c r="BS18" s="470"/>
      <c r="BT18" s="470"/>
      <c r="BU18" s="471"/>
      <c r="BV18" s="469">
        <v>4589173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202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7037514</v>
      </c>
      <c r="BO19" s="470"/>
      <c r="BP19" s="470"/>
      <c r="BQ19" s="470"/>
      <c r="BR19" s="470"/>
      <c r="BS19" s="470"/>
      <c r="BT19" s="470"/>
      <c r="BU19" s="471"/>
      <c r="BV19" s="469">
        <v>6237272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8477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9956407</v>
      </c>
      <c r="BO23" s="470"/>
      <c r="BP23" s="470"/>
      <c r="BQ23" s="470"/>
      <c r="BR23" s="470"/>
      <c r="BS23" s="470"/>
      <c r="BT23" s="470"/>
      <c r="BU23" s="471"/>
      <c r="BV23" s="469">
        <v>9599936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7840</v>
      </c>
      <c r="R24" s="521"/>
      <c r="S24" s="521"/>
      <c r="T24" s="521"/>
      <c r="U24" s="521"/>
      <c r="V24" s="563"/>
      <c r="W24" s="622"/>
      <c r="X24" s="610"/>
      <c r="Y24" s="611"/>
      <c r="Z24" s="519" t="s">
        <v>173</v>
      </c>
      <c r="AA24" s="499"/>
      <c r="AB24" s="499"/>
      <c r="AC24" s="499"/>
      <c r="AD24" s="499"/>
      <c r="AE24" s="499"/>
      <c r="AF24" s="499"/>
      <c r="AG24" s="500"/>
      <c r="AH24" s="520">
        <v>158</v>
      </c>
      <c r="AI24" s="521"/>
      <c r="AJ24" s="521"/>
      <c r="AK24" s="521"/>
      <c r="AL24" s="563"/>
      <c r="AM24" s="520">
        <v>464836</v>
      </c>
      <c r="AN24" s="521"/>
      <c r="AO24" s="521"/>
      <c r="AP24" s="521"/>
      <c r="AQ24" s="521"/>
      <c r="AR24" s="563"/>
      <c r="AS24" s="520">
        <v>2942</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8138837</v>
      </c>
      <c r="BO24" s="470"/>
      <c r="BP24" s="470"/>
      <c r="BQ24" s="470"/>
      <c r="BR24" s="470"/>
      <c r="BS24" s="470"/>
      <c r="BT24" s="470"/>
      <c r="BU24" s="471"/>
      <c r="BV24" s="469">
        <v>7809438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6320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138</v>
      </c>
      <c r="AN25" s="521"/>
      <c r="AO25" s="521"/>
      <c r="AP25" s="521"/>
      <c r="AQ25" s="521"/>
      <c r="AR25" s="563"/>
      <c r="AS25" s="520" t="s">
        <v>138</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1046686</v>
      </c>
      <c r="BO25" s="433"/>
      <c r="BP25" s="433"/>
      <c r="BQ25" s="433"/>
      <c r="BR25" s="433"/>
      <c r="BS25" s="433"/>
      <c r="BT25" s="433"/>
      <c r="BU25" s="434"/>
      <c r="BV25" s="432">
        <v>901827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179</v>
      </c>
      <c r="F26" s="499"/>
      <c r="G26" s="499"/>
      <c r="H26" s="499"/>
      <c r="I26" s="499"/>
      <c r="J26" s="499"/>
      <c r="K26" s="500"/>
      <c r="L26" s="520">
        <v>1</v>
      </c>
      <c r="M26" s="521"/>
      <c r="N26" s="521"/>
      <c r="O26" s="521"/>
      <c r="P26" s="563"/>
      <c r="Q26" s="520">
        <v>5700</v>
      </c>
      <c r="R26" s="521"/>
      <c r="S26" s="521"/>
      <c r="T26" s="521"/>
      <c r="U26" s="521"/>
      <c r="V26" s="563"/>
      <c r="W26" s="622"/>
      <c r="X26" s="610"/>
      <c r="Y26" s="611"/>
      <c r="Z26" s="519" t="s">
        <v>180</v>
      </c>
      <c r="AA26" s="632"/>
      <c r="AB26" s="632"/>
      <c r="AC26" s="632"/>
      <c r="AD26" s="632"/>
      <c r="AE26" s="632"/>
      <c r="AF26" s="632"/>
      <c r="AG26" s="633"/>
      <c r="AH26" s="520">
        <v>2</v>
      </c>
      <c r="AI26" s="521"/>
      <c r="AJ26" s="521"/>
      <c r="AK26" s="521"/>
      <c r="AL26" s="563"/>
      <c r="AM26" s="520" t="s">
        <v>181</v>
      </c>
      <c r="AN26" s="521"/>
      <c r="AO26" s="521"/>
      <c r="AP26" s="521"/>
      <c r="AQ26" s="521"/>
      <c r="AR26" s="563"/>
      <c r="AS26" s="520" t="s">
        <v>182</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184</v>
      </c>
      <c r="F27" s="499"/>
      <c r="G27" s="499"/>
      <c r="H27" s="499"/>
      <c r="I27" s="499"/>
      <c r="J27" s="499"/>
      <c r="K27" s="500"/>
      <c r="L27" s="520">
        <v>1</v>
      </c>
      <c r="M27" s="521"/>
      <c r="N27" s="521"/>
      <c r="O27" s="521"/>
      <c r="P27" s="563"/>
      <c r="Q27" s="520">
        <v>3190</v>
      </c>
      <c r="R27" s="521"/>
      <c r="S27" s="521"/>
      <c r="T27" s="521"/>
      <c r="U27" s="521"/>
      <c r="V27" s="563"/>
      <c r="W27" s="622"/>
      <c r="X27" s="610"/>
      <c r="Y27" s="611"/>
      <c r="Z27" s="519" t="s">
        <v>185</v>
      </c>
      <c r="AA27" s="499"/>
      <c r="AB27" s="499"/>
      <c r="AC27" s="499"/>
      <c r="AD27" s="499"/>
      <c r="AE27" s="499"/>
      <c r="AF27" s="499"/>
      <c r="AG27" s="500"/>
      <c r="AH27" s="520">
        <v>13</v>
      </c>
      <c r="AI27" s="521"/>
      <c r="AJ27" s="521"/>
      <c r="AK27" s="521"/>
      <c r="AL27" s="563"/>
      <c r="AM27" s="520">
        <v>35932</v>
      </c>
      <c r="AN27" s="521"/>
      <c r="AO27" s="521"/>
      <c r="AP27" s="521"/>
      <c r="AQ27" s="521"/>
      <c r="AR27" s="563"/>
      <c r="AS27" s="520">
        <v>2764</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t="s">
        <v>177</v>
      </c>
      <c r="BO27" s="646"/>
      <c r="BP27" s="646"/>
      <c r="BQ27" s="646"/>
      <c r="BR27" s="646"/>
      <c r="BS27" s="646"/>
      <c r="BT27" s="646"/>
      <c r="BU27" s="647"/>
      <c r="BV27" s="645" t="s">
        <v>177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187</v>
      </c>
      <c r="F28" s="499"/>
      <c r="G28" s="499"/>
      <c r="H28" s="499"/>
      <c r="I28" s="499"/>
      <c r="J28" s="499"/>
      <c r="K28" s="500"/>
      <c r="L28" s="520">
        <v>1</v>
      </c>
      <c r="M28" s="521"/>
      <c r="N28" s="521"/>
      <c r="O28" s="521"/>
      <c r="P28" s="563"/>
      <c r="Q28" s="520">
        <v>2600</v>
      </c>
      <c r="R28" s="521"/>
      <c r="S28" s="521"/>
      <c r="T28" s="521"/>
      <c r="U28" s="521"/>
      <c r="V28" s="563"/>
      <c r="W28" s="622"/>
      <c r="X28" s="610"/>
      <c r="Y28" s="611"/>
      <c r="Z28" s="519" t="s">
        <v>188</v>
      </c>
      <c r="AA28" s="499"/>
      <c r="AB28" s="499"/>
      <c r="AC28" s="499"/>
      <c r="AD28" s="499"/>
      <c r="AE28" s="499"/>
      <c r="AF28" s="499"/>
      <c r="AG28" s="500"/>
      <c r="AH28" s="520" t="s">
        <v>177</v>
      </c>
      <c r="AI28" s="521"/>
      <c r="AJ28" s="521"/>
      <c r="AK28" s="521"/>
      <c r="AL28" s="563"/>
      <c r="AM28" s="520" t="s">
        <v>138</v>
      </c>
      <c r="AN28" s="521"/>
      <c r="AO28" s="521"/>
      <c r="AP28" s="521"/>
      <c r="AQ28" s="521"/>
      <c r="AR28" s="563"/>
      <c r="AS28" s="520" t="s">
        <v>177</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855978</v>
      </c>
      <c r="BO28" s="433"/>
      <c r="BP28" s="433"/>
      <c r="BQ28" s="433"/>
      <c r="BR28" s="433"/>
      <c r="BS28" s="433"/>
      <c r="BT28" s="433"/>
      <c r="BU28" s="434"/>
      <c r="BV28" s="432">
        <v>955716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190</v>
      </c>
      <c r="F29" s="499"/>
      <c r="G29" s="499"/>
      <c r="H29" s="499"/>
      <c r="I29" s="499"/>
      <c r="J29" s="499"/>
      <c r="K29" s="500"/>
      <c r="L29" s="520">
        <v>14</v>
      </c>
      <c r="M29" s="521"/>
      <c r="N29" s="521"/>
      <c r="O29" s="521"/>
      <c r="P29" s="563"/>
      <c r="Q29" s="520">
        <v>2390</v>
      </c>
      <c r="R29" s="521"/>
      <c r="S29" s="521"/>
      <c r="T29" s="521"/>
      <c r="U29" s="521"/>
      <c r="V29" s="563"/>
      <c r="W29" s="623"/>
      <c r="X29" s="624"/>
      <c r="Y29" s="625"/>
      <c r="Z29" s="519" t="s">
        <v>191</v>
      </c>
      <c r="AA29" s="499"/>
      <c r="AB29" s="499"/>
      <c r="AC29" s="499"/>
      <c r="AD29" s="499"/>
      <c r="AE29" s="499"/>
      <c r="AF29" s="499"/>
      <c r="AG29" s="500"/>
      <c r="AH29" s="520">
        <v>171</v>
      </c>
      <c r="AI29" s="521"/>
      <c r="AJ29" s="521"/>
      <c r="AK29" s="521"/>
      <c r="AL29" s="563"/>
      <c r="AM29" s="520">
        <v>500768</v>
      </c>
      <c r="AN29" s="521"/>
      <c r="AO29" s="521"/>
      <c r="AP29" s="521"/>
      <c r="AQ29" s="521"/>
      <c r="AR29" s="563"/>
      <c r="AS29" s="520">
        <v>2928</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t="s">
        <v>177</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94.3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1122463</v>
      </c>
      <c r="BO30" s="646"/>
      <c r="BP30" s="646"/>
      <c r="BQ30" s="646"/>
      <c r="BR30" s="646"/>
      <c r="BS30" s="646"/>
      <c r="BT30" s="646"/>
      <c r="BU30" s="647"/>
      <c r="BV30" s="645">
        <v>1203031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202</v>
      </c>
      <c r="X33" s="458"/>
      <c r="Y33" s="458"/>
      <c r="Z33" s="458"/>
      <c r="AA33" s="458"/>
      <c r="AB33" s="458"/>
      <c r="AC33" s="458"/>
      <c r="AD33" s="458"/>
      <c r="AE33" s="458"/>
      <c r="AF33" s="458"/>
      <c r="AG33" s="458"/>
      <c r="AH33" s="458"/>
      <c r="AI33" s="458"/>
      <c r="AJ33" s="458"/>
      <c r="AK33" s="458"/>
      <c r="AL33" s="216"/>
      <c r="AM33" s="493" t="s">
        <v>200</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200</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IF('各会計、関係団体の財政状況及び健全化判断比率'!B35="","",'各会計、関係団体の財政状況及び健全化判断比率'!B35)</f>
        <v>農業集落排水特別会計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松山衛生事務組合（一般会計）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（株）グリーンキーパー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とべの館特別会計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国民健康保険事業特別会計（直営診療施設勘定）</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IF('各会計、関係団体の財政状況及び健全化判断比率'!B34="","",'各会計、関係団体の財政状況及び健全化判断比率'!B34)</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愛媛県市町総合事務組合（退職手当事業分）</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とべ温泉特別会計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介護保険事業特別会計（保険事業勘定）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愛媛県市町総合事務組合（消防補償事業分）</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浄化槽特別会計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介護保険事業特別会計（介護サービス事業勘定）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愛媛県市町総合事務組合（交通災害事業分）</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愛媛県市町総合事務組合（自治会館事業分）</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愛媛県市町総合事務組合（議員公務災害事業分）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愛媛県市町総合事務組合（共通経費分）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伊予市・伊予郡養護老人ホーム組合（一般会計）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大洲・喜多衛生事務組合（一般会計）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伊予消防等事務組合（一般会計）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uVNYm5oxilUfrWZjMg2ziyFKqd/ebxjk2RUulNEz1AL9l66p59cYjAHB366rWhXGsMKKQcahfaTYADGJNpcr3w==" saltValue="0cYZ/HBAMoHGOhk+5NHg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45" t="s">
        <v>580</v>
      </c>
      <c r="D34" s="1245"/>
      <c r="E34" s="1246"/>
      <c r="F34" s="32">
        <v>12.42</v>
      </c>
      <c r="G34" s="33">
        <v>11.17</v>
      </c>
      <c r="H34" s="33">
        <v>10.98</v>
      </c>
      <c r="I34" s="33">
        <v>12.31</v>
      </c>
      <c r="J34" s="34">
        <v>19.079999999999998</v>
      </c>
      <c r="K34" s="22"/>
      <c r="L34" s="22"/>
      <c r="M34" s="22"/>
      <c r="N34" s="22"/>
      <c r="O34" s="22"/>
      <c r="P34" s="22"/>
    </row>
    <row r="35" spans="1:16" ht="39" customHeight="1">
      <c r="A35" s="22"/>
      <c r="B35" s="35"/>
      <c r="C35" s="1239" t="s">
        <v>581</v>
      </c>
      <c r="D35" s="1240"/>
      <c r="E35" s="1241"/>
      <c r="F35" s="36">
        <v>6.77</v>
      </c>
      <c r="G35" s="37">
        <v>7.85</v>
      </c>
      <c r="H35" s="37">
        <v>7.52</v>
      </c>
      <c r="I35" s="37">
        <v>7.21</v>
      </c>
      <c r="J35" s="38">
        <v>6.29</v>
      </c>
      <c r="K35" s="22"/>
      <c r="L35" s="22"/>
      <c r="M35" s="22"/>
      <c r="N35" s="22"/>
      <c r="O35" s="22"/>
      <c r="P35" s="22"/>
    </row>
    <row r="36" spans="1:16" ht="39" customHeight="1">
      <c r="A36" s="22"/>
      <c r="B36" s="35"/>
      <c r="C36" s="1239" t="s">
        <v>582</v>
      </c>
      <c r="D36" s="1240"/>
      <c r="E36" s="1241"/>
      <c r="F36" s="36">
        <v>4.7300000000000004</v>
      </c>
      <c r="G36" s="37">
        <v>7.28</v>
      </c>
      <c r="H36" s="37">
        <v>7.01</v>
      </c>
      <c r="I36" s="37">
        <v>6.36</v>
      </c>
      <c r="J36" s="38">
        <v>6.06</v>
      </c>
      <c r="K36" s="22"/>
      <c r="L36" s="22"/>
      <c r="M36" s="22"/>
      <c r="N36" s="22"/>
      <c r="O36" s="22"/>
      <c r="P36" s="22"/>
    </row>
    <row r="37" spans="1:16" ht="39" customHeight="1">
      <c r="A37" s="22"/>
      <c r="B37" s="35"/>
      <c r="C37" s="1239" t="s">
        <v>583</v>
      </c>
      <c r="D37" s="1240"/>
      <c r="E37" s="1241"/>
      <c r="F37" s="36">
        <v>6.95</v>
      </c>
      <c r="G37" s="37">
        <v>7.75</v>
      </c>
      <c r="H37" s="37">
        <v>7.15</v>
      </c>
      <c r="I37" s="37">
        <v>6.24</v>
      </c>
      <c r="J37" s="38">
        <v>5.69</v>
      </c>
      <c r="K37" s="22"/>
      <c r="L37" s="22"/>
      <c r="M37" s="22"/>
      <c r="N37" s="22"/>
      <c r="O37" s="22"/>
      <c r="P37" s="22"/>
    </row>
    <row r="38" spans="1:16" ht="39" customHeight="1">
      <c r="A38" s="22"/>
      <c r="B38" s="35"/>
      <c r="C38" s="1239" t="s">
        <v>584</v>
      </c>
      <c r="D38" s="1240"/>
      <c r="E38" s="1241"/>
      <c r="F38" s="36">
        <v>0.1</v>
      </c>
      <c r="G38" s="37">
        <v>1.79</v>
      </c>
      <c r="H38" s="37">
        <v>2.3199999999999998</v>
      </c>
      <c r="I38" s="37">
        <v>1.1200000000000001</v>
      </c>
      <c r="J38" s="38">
        <v>1.03</v>
      </c>
      <c r="K38" s="22"/>
      <c r="L38" s="22"/>
      <c r="M38" s="22"/>
      <c r="N38" s="22"/>
      <c r="O38" s="22"/>
      <c r="P38" s="22"/>
    </row>
    <row r="39" spans="1:16" ht="39" customHeight="1">
      <c r="A39" s="22"/>
      <c r="B39" s="35"/>
      <c r="C39" s="1239" t="s">
        <v>585</v>
      </c>
      <c r="D39" s="1240"/>
      <c r="E39" s="1241"/>
      <c r="F39" s="36">
        <v>0.56999999999999995</v>
      </c>
      <c r="G39" s="37">
        <v>0.53</v>
      </c>
      <c r="H39" s="37">
        <v>0.4</v>
      </c>
      <c r="I39" s="37">
        <v>0.54</v>
      </c>
      <c r="J39" s="38">
        <v>0.43</v>
      </c>
      <c r="K39" s="22"/>
      <c r="L39" s="22"/>
      <c r="M39" s="22"/>
      <c r="N39" s="22"/>
      <c r="O39" s="22"/>
      <c r="P39" s="22"/>
    </row>
    <row r="40" spans="1:16" ht="39" customHeight="1">
      <c r="A40" s="22"/>
      <c r="B40" s="35"/>
      <c r="C40" s="1239" t="s">
        <v>586</v>
      </c>
      <c r="D40" s="1240"/>
      <c r="E40" s="1241"/>
      <c r="F40" s="36">
        <v>0.25</v>
      </c>
      <c r="G40" s="37">
        <v>0.13</v>
      </c>
      <c r="H40" s="37">
        <v>0.13</v>
      </c>
      <c r="I40" s="37">
        <v>0.26</v>
      </c>
      <c r="J40" s="38">
        <v>0.23</v>
      </c>
      <c r="K40" s="22"/>
      <c r="L40" s="22"/>
      <c r="M40" s="22"/>
      <c r="N40" s="22"/>
      <c r="O40" s="22"/>
      <c r="P40" s="22"/>
    </row>
    <row r="41" spans="1:16" ht="39" customHeight="1">
      <c r="A41" s="22"/>
      <c r="B41" s="35"/>
      <c r="C41" s="1239" t="s">
        <v>587</v>
      </c>
      <c r="D41" s="1240"/>
      <c r="E41" s="1241"/>
      <c r="F41" s="36">
        <v>0.15</v>
      </c>
      <c r="G41" s="37">
        <v>0.28000000000000003</v>
      </c>
      <c r="H41" s="37">
        <v>0.24</v>
      </c>
      <c r="I41" s="37">
        <v>0.2</v>
      </c>
      <c r="J41" s="38">
        <v>0.12</v>
      </c>
      <c r="K41" s="22"/>
      <c r="L41" s="22"/>
      <c r="M41" s="22"/>
      <c r="N41" s="22"/>
      <c r="O41" s="22"/>
      <c r="P41" s="22"/>
    </row>
    <row r="42" spans="1:16" ht="39" customHeight="1">
      <c r="A42" s="22"/>
      <c r="B42" s="39"/>
      <c r="C42" s="1239" t="s">
        <v>588</v>
      </c>
      <c r="D42" s="1240"/>
      <c r="E42" s="1241"/>
      <c r="F42" s="36" t="s">
        <v>530</v>
      </c>
      <c r="G42" s="37" t="s">
        <v>530</v>
      </c>
      <c r="H42" s="37" t="s">
        <v>530</v>
      </c>
      <c r="I42" s="37" t="s">
        <v>530</v>
      </c>
      <c r="J42" s="38" t="s">
        <v>530</v>
      </c>
      <c r="K42" s="22"/>
      <c r="L42" s="22"/>
      <c r="M42" s="22"/>
      <c r="N42" s="22"/>
      <c r="O42" s="22"/>
      <c r="P42" s="22"/>
    </row>
    <row r="43" spans="1:16" ht="39" customHeight="1" thickBot="1">
      <c r="A43" s="22"/>
      <c r="B43" s="40"/>
      <c r="C43" s="1242" t="s">
        <v>589</v>
      </c>
      <c r="D43" s="1243"/>
      <c r="E43" s="1244"/>
      <c r="F43" s="41">
        <v>7.0000000000000007E-2</v>
      </c>
      <c r="G43" s="42">
        <v>0.16</v>
      </c>
      <c r="H43" s="42">
        <v>0.06</v>
      </c>
      <c r="I43" s="42">
        <v>0.05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kWjHGl9aDuAP21PbglOaNG2azlNeSDTenR094pfDreS2umYNYQHwfl/iEh5a77TVg/ZdxBe1HADQT9lXrofUA==" saltValue="+6FcT9/+zJ0gEsKhBzU6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47" t="s">
        <v>11</v>
      </c>
      <c r="C45" s="1248"/>
      <c r="D45" s="58"/>
      <c r="E45" s="1253" t="s">
        <v>12</v>
      </c>
      <c r="F45" s="1253"/>
      <c r="G45" s="1253"/>
      <c r="H45" s="1253"/>
      <c r="I45" s="1253"/>
      <c r="J45" s="1254"/>
      <c r="K45" s="59">
        <v>526</v>
      </c>
      <c r="L45" s="60">
        <v>553</v>
      </c>
      <c r="M45" s="60">
        <v>558</v>
      </c>
      <c r="N45" s="60">
        <v>573</v>
      </c>
      <c r="O45" s="61">
        <v>582</v>
      </c>
      <c r="P45" s="48"/>
      <c r="Q45" s="48"/>
      <c r="R45" s="48"/>
      <c r="S45" s="48"/>
      <c r="T45" s="48"/>
      <c r="U45" s="48"/>
    </row>
    <row r="46" spans="1:21" ht="30.75" customHeight="1">
      <c r="A46" s="48"/>
      <c r="B46" s="1249"/>
      <c r="C46" s="1250"/>
      <c r="D46" s="62"/>
      <c r="E46" s="1255" t="s">
        <v>13</v>
      </c>
      <c r="F46" s="1255"/>
      <c r="G46" s="1255"/>
      <c r="H46" s="1255"/>
      <c r="I46" s="1255"/>
      <c r="J46" s="1256"/>
      <c r="K46" s="63" t="s">
        <v>530</v>
      </c>
      <c r="L46" s="64" t="s">
        <v>530</v>
      </c>
      <c r="M46" s="64" t="s">
        <v>530</v>
      </c>
      <c r="N46" s="64" t="s">
        <v>530</v>
      </c>
      <c r="O46" s="65" t="s">
        <v>530</v>
      </c>
      <c r="P46" s="48"/>
      <c r="Q46" s="48"/>
      <c r="R46" s="48"/>
      <c r="S46" s="48"/>
      <c r="T46" s="48"/>
      <c r="U46" s="48"/>
    </row>
    <row r="47" spans="1:21" ht="30.75" customHeight="1">
      <c r="A47" s="48"/>
      <c r="B47" s="1249"/>
      <c r="C47" s="1250"/>
      <c r="D47" s="62"/>
      <c r="E47" s="1255" t="s">
        <v>14</v>
      </c>
      <c r="F47" s="1255"/>
      <c r="G47" s="1255"/>
      <c r="H47" s="1255"/>
      <c r="I47" s="1255"/>
      <c r="J47" s="1256"/>
      <c r="K47" s="63" t="s">
        <v>530</v>
      </c>
      <c r="L47" s="64" t="s">
        <v>530</v>
      </c>
      <c r="M47" s="64" t="s">
        <v>530</v>
      </c>
      <c r="N47" s="64" t="s">
        <v>530</v>
      </c>
      <c r="O47" s="65" t="s">
        <v>530</v>
      </c>
      <c r="P47" s="48"/>
      <c r="Q47" s="48"/>
      <c r="R47" s="48"/>
      <c r="S47" s="48"/>
      <c r="T47" s="48"/>
      <c r="U47" s="48"/>
    </row>
    <row r="48" spans="1:21" ht="30.75" customHeight="1">
      <c r="A48" s="48"/>
      <c r="B48" s="1249"/>
      <c r="C48" s="1250"/>
      <c r="D48" s="62"/>
      <c r="E48" s="1255" t="s">
        <v>15</v>
      </c>
      <c r="F48" s="1255"/>
      <c r="G48" s="1255"/>
      <c r="H48" s="1255"/>
      <c r="I48" s="1255"/>
      <c r="J48" s="1256"/>
      <c r="K48" s="63">
        <v>123</v>
      </c>
      <c r="L48" s="64">
        <v>129</v>
      </c>
      <c r="M48" s="64">
        <v>118</v>
      </c>
      <c r="N48" s="64">
        <v>119</v>
      </c>
      <c r="O48" s="65">
        <v>120</v>
      </c>
      <c r="P48" s="48"/>
      <c r="Q48" s="48"/>
      <c r="R48" s="48"/>
      <c r="S48" s="48"/>
      <c r="T48" s="48"/>
      <c r="U48" s="48"/>
    </row>
    <row r="49" spans="1:21" ht="30.75" customHeight="1">
      <c r="A49" s="48"/>
      <c r="B49" s="1249"/>
      <c r="C49" s="1250"/>
      <c r="D49" s="62"/>
      <c r="E49" s="1255" t="s">
        <v>16</v>
      </c>
      <c r="F49" s="1255"/>
      <c r="G49" s="1255"/>
      <c r="H49" s="1255"/>
      <c r="I49" s="1255"/>
      <c r="J49" s="1256"/>
      <c r="K49" s="63">
        <v>34</v>
      </c>
      <c r="L49" s="64">
        <v>35</v>
      </c>
      <c r="M49" s="64">
        <v>34</v>
      </c>
      <c r="N49" s="64">
        <v>32</v>
      </c>
      <c r="O49" s="65">
        <v>34</v>
      </c>
      <c r="P49" s="48"/>
      <c r="Q49" s="48"/>
      <c r="R49" s="48"/>
      <c r="S49" s="48"/>
      <c r="T49" s="48"/>
      <c r="U49" s="48"/>
    </row>
    <row r="50" spans="1:21" ht="30.75" customHeight="1">
      <c r="A50" s="48"/>
      <c r="B50" s="1249"/>
      <c r="C50" s="1250"/>
      <c r="D50" s="62"/>
      <c r="E50" s="1255" t="s">
        <v>17</v>
      </c>
      <c r="F50" s="1255"/>
      <c r="G50" s="1255"/>
      <c r="H50" s="1255"/>
      <c r="I50" s="1255"/>
      <c r="J50" s="1256"/>
      <c r="K50" s="63">
        <v>1</v>
      </c>
      <c r="L50" s="64">
        <v>1</v>
      </c>
      <c r="M50" s="64">
        <v>2</v>
      </c>
      <c r="N50" s="64">
        <v>2</v>
      </c>
      <c r="O50" s="65">
        <v>2</v>
      </c>
      <c r="P50" s="48"/>
      <c r="Q50" s="48"/>
      <c r="R50" s="48"/>
      <c r="S50" s="48"/>
      <c r="T50" s="48"/>
      <c r="U50" s="48"/>
    </row>
    <row r="51" spans="1:21" ht="30.75" customHeight="1">
      <c r="A51" s="48"/>
      <c r="B51" s="1251"/>
      <c r="C51" s="1252"/>
      <c r="D51" s="66"/>
      <c r="E51" s="1255" t="s">
        <v>18</v>
      </c>
      <c r="F51" s="1255"/>
      <c r="G51" s="1255"/>
      <c r="H51" s="1255"/>
      <c r="I51" s="1255"/>
      <c r="J51" s="1256"/>
      <c r="K51" s="63" t="s">
        <v>530</v>
      </c>
      <c r="L51" s="64" t="s">
        <v>530</v>
      </c>
      <c r="M51" s="64" t="s">
        <v>530</v>
      </c>
      <c r="N51" s="64" t="s">
        <v>530</v>
      </c>
      <c r="O51" s="65" t="s">
        <v>530</v>
      </c>
      <c r="P51" s="48"/>
      <c r="Q51" s="48"/>
      <c r="R51" s="48"/>
      <c r="S51" s="48"/>
      <c r="T51" s="48"/>
      <c r="U51" s="48"/>
    </row>
    <row r="52" spans="1:21" ht="30.75" customHeight="1">
      <c r="A52" s="48"/>
      <c r="B52" s="1257" t="s">
        <v>19</v>
      </c>
      <c r="C52" s="1258"/>
      <c r="D52" s="66"/>
      <c r="E52" s="1255" t="s">
        <v>20</v>
      </c>
      <c r="F52" s="1255"/>
      <c r="G52" s="1255"/>
      <c r="H52" s="1255"/>
      <c r="I52" s="1255"/>
      <c r="J52" s="1256"/>
      <c r="K52" s="63">
        <v>626</v>
      </c>
      <c r="L52" s="64">
        <v>615</v>
      </c>
      <c r="M52" s="64">
        <v>635</v>
      </c>
      <c r="N52" s="64">
        <v>632</v>
      </c>
      <c r="O52" s="65">
        <v>621</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58</v>
      </c>
      <c r="L53" s="69">
        <v>103</v>
      </c>
      <c r="M53" s="69">
        <v>77</v>
      </c>
      <c r="N53" s="69">
        <v>94</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3" t="s">
        <v>25</v>
      </c>
      <c r="C57" s="1264"/>
      <c r="D57" s="1267" t="s">
        <v>26</v>
      </c>
      <c r="E57" s="1268"/>
      <c r="F57" s="1268"/>
      <c r="G57" s="1268"/>
      <c r="H57" s="1268"/>
      <c r="I57" s="1268"/>
      <c r="J57" s="1269"/>
      <c r="K57" s="83"/>
      <c r="L57" s="84"/>
      <c r="M57" s="84"/>
      <c r="N57" s="84"/>
      <c r="O57" s="85"/>
    </row>
    <row r="58" spans="1:21" ht="31.5" customHeight="1" thickBot="1">
      <c r="B58" s="1265"/>
      <c r="C58" s="1266"/>
      <c r="D58" s="1270" t="s">
        <v>27</v>
      </c>
      <c r="E58" s="1271"/>
      <c r="F58" s="1271"/>
      <c r="G58" s="1271"/>
      <c r="H58" s="1271"/>
      <c r="I58" s="1271"/>
      <c r="J58" s="127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F+sLCdTdZujJMRRKIeC+Ui0fp8+oCogv62HiZQRx3Un/NXa6hNz82WN3D1x3VBoPzzAEG9SgLDt4KXaD0Es8Q==" saltValue="v79EeloWIgb18l014C5O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73" t="s">
        <v>30</v>
      </c>
      <c r="C41" s="1274"/>
      <c r="D41" s="102"/>
      <c r="E41" s="1279" t="s">
        <v>31</v>
      </c>
      <c r="F41" s="1279"/>
      <c r="G41" s="1279"/>
      <c r="H41" s="1280"/>
      <c r="I41" s="103">
        <v>6591</v>
      </c>
      <c r="J41" s="104">
        <v>7531</v>
      </c>
      <c r="K41" s="104">
        <v>8160</v>
      </c>
      <c r="L41" s="104">
        <v>9600</v>
      </c>
      <c r="M41" s="105">
        <v>9956</v>
      </c>
    </row>
    <row r="42" spans="2:13" ht="27.75" customHeight="1">
      <c r="B42" s="1275"/>
      <c r="C42" s="1276"/>
      <c r="D42" s="106"/>
      <c r="E42" s="1281" t="s">
        <v>32</v>
      </c>
      <c r="F42" s="1281"/>
      <c r="G42" s="1281"/>
      <c r="H42" s="1282"/>
      <c r="I42" s="107" t="s">
        <v>530</v>
      </c>
      <c r="J42" s="108" t="s">
        <v>530</v>
      </c>
      <c r="K42" s="108" t="s">
        <v>530</v>
      </c>
      <c r="L42" s="108" t="s">
        <v>530</v>
      </c>
      <c r="M42" s="109" t="s">
        <v>530</v>
      </c>
    </row>
    <row r="43" spans="2:13" ht="27.75" customHeight="1">
      <c r="B43" s="1275"/>
      <c r="C43" s="1276"/>
      <c r="D43" s="106"/>
      <c r="E43" s="1281" t="s">
        <v>33</v>
      </c>
      <c r="F43" s="1281"/>
      <c r="G43" s="1281"/>
      <c r="H43" s="1282"/>
      <c r="I43" s="107">
        <v>3647</v>
      </c>
      <c r="J43" s="108">
        <v>3562</v>
      </c>
      <c r="K43" s="108">
        <v>3490</v>
      </c>
      <c r="L43" s="108">
        <v>3410</v>
      </c>
      <c r="M43" s="109">
        <v>3246</v>
      </c>
    </row>
    <row r="44" spans="2:13" ht="27.75" customHeight="1">
      <c r="B44" s="1275"/>
      <c r="C44" s="1276"/>
      <c r="D44" s="106"/>
      <c r="E44" s="1281" t="s">
        <v>34</v>
      </c>
      <c r="F44" s="1281"/>
      <c r="G44" s="1281"/>
      <c r="H44" s="1282"/>
      <c r="I44" s="107">
        <v>215</v>
      </c>
      <c r="J44" s="108">
        <v>263</v>
      </c>
      <c r="K44" s="108">
        <v>309</v>
      </c>
      <c r="L44" s="108">
        <v>278</v>
      </c>
      <c r="M44" s="109">
        <v>256</v>
      </c>
    </row>
    <row r="45" spans="2:13" ht="27.75" customHeight="1">
      <c r="B45" s="1275"/>
      <c r="C45" s="1276"/>
      <c r="D45" s="106"/>
      <c r="E45" s="1281" t="s">
        <v>35</v>
      </c>
      <c r="F45" s="1281"/>
      <c r="G45" s="1281"/>
      <c r="H45" s="1282"/>
      <c r="I45" s="107">
        <v>588</v>
      </c>
      <c r="J45" s="108">
        <v>519</v>
      </c>
      <c r="K45" s="108">
        <v>448</v>
      </c>
      <c r="L45" s="108">
        <v>516</v>
      </c>
      <c r="M45" s="109">
        <v>474</v>
      </c>
    </row>
    <row r="46" spans="2:13" ht="27.75" customHeight="1">
      <c r="B46" s="1275"/>
      <c r="C46" s="1276"/>
      <c r="D46" s="110"/>
      <c r="E46" s="1281" t="s">
        <v>36</v>
      </c>
      <c r="F46" s="1281"/>
      <c r="G46" s="1281"/>
      <c r="H46" s="1282"/>
      <c r="I46" s="107" t="s">
        <v>530</v>
      </c>
      <c r="J46" s="108" t="s">
        <v>530</v>
      </c>
      <c r="K46" s="108" t="s">
        <v>530</v>
      </c>
      <c r="L46" s="108" t="s">
        <v>530</v>
      </c>
      <c r="M46" s="109" t="s">
        <v>530</v>
      </c>
    </row>
    <row r="47" spans="2:13" ht="27.75" customHeight="1">
      <c r="B47" s="1275"/>
      <c r="C47" s="1276"/>
      <c r="D47" s="111"/>
      <c r="E47" s="1283" t="s">
        <v>37</v>
      </c>
      <c r="F47" s="1284"/>
      <c r="G47" s="1284"/>
      <c r="H47" s="1285"/>
      <c r="I47" s="107" t="s">
        <v>530</v>
      </c>
      <c r="J47" s="108" t="s">
        <v>530</v>
      </c>
      <c r="K47" s="108" t="s">
        <v>530</v>
      </c>
      <c r="L47" s="108" t="s">
        <v>530</v>
      </c>
      <c r="M47" s="109" t="s">
        <v>530</v>
      </c>
    </row>
    <row r="48" spans="2:13" ht="27.75" customHeight="1">
      <c r="B48" s="1275"/>
      <c r="C48" s="1276"/>
      <c r="D48" s="106"/>
      <c r="E48" s="1281" t="s">
        <v>38</v>
      </c>
      <c r="F48" s="1281"/>
      <c r="G48" s="1281"/>
      <c r="H48" s="1282"/>
      <c r="I48" s="107" t="s">
        <v>530</v>
      </c>
      <c r="J48" s="108" t="s">
        <v>530</v>
      </c>
      <c r="K48" s="108" t="s">
        <v>530</v>
      </c>
      <c r="L48" s="108" t="s">
        <v>530</v>
      </c>
      <c r="M48" s="109" t="s">
        <v>530</v>
      </c>
    </row>
    <row r="49" spans="2:13" ht="27.75" customHeight="1">
      <c r="B49" s="1277"/>
      <c r="C49" s="1278"/>
      <c r="D49" s="106"/>
      <c r="E49" s="1281" t="s">
        <v>39</v>
      </c>
      <c r="F49" s="1281"/>
      <c r="G49" s="1281"/>
      <c r="H49" s="1282"/>
      <c r="I49" s="107" t="s">
        <v>530</v>
      </c>
      <c r="J49" s="108" t="s">
        <v>530</v>
      </c>
      <c r="K49" s="108" t="s">
        <v>530</v>
      </c>
      <c r="L49" s="108" t="s">
        <v>530</v>
      </c>
      <c r="M49" s="109" t="s">
        <v>530</v>
      </c>
    </row>
    <row r="50" spans="2:13" ht="27.75" customHeight="1">
      <c r="B50" s="1286" t="s">
        <v>40</v>
      </c>
      <c r="C50" s="1287"/>
      <c r="D50" s="112"/>
      <c r="E50" s="1281" t="s">
        <v>41</v>
      </c>
      <c r="F50" s="1281"/>
      <c r="G50" s="1281"/>
      <c r="H50" s="1282"/>
      <c r="I50" s="107">
        <v>3423</v>
      </c>
      <c r="J50" s="108">
        <v>2905</v>
      </c>
      <c r="K50" s="108">
        <v>2633</v>
      </c>
      <c r="L50" s="108">
        <v>2331</v>
      </c>
      <c r="M50" s="109">
        <v>2198</v>
      </c>
    </row>
    <row r="51" spans="2:13" ht="27.75" customHeight="1">
      <c r="B51" s="1275"/>
      <c r="C51" s="1276"/>
      <c r="D51" s="106"/>
      <c r="E51" s="1281" t="s">
        <v>42</v>
      </c>
      <c r="F51" s="1281"/>
      <c r="G51" s="1281"/>
      <c r="H51" s="1282"/>
      <c r="I51" s="107">
        <v>111</v>
      </c>
      <c r="J51" s="108">
        <v>106</v>
      </c>
      <c r="K51" s="108">
        <v>144</v>
      </c>
      <c r="L51" s="108">
        <v>132</v>
      </c>
      <c r="M51" s="109">
        <v>112</v>
      </c>
    </row>
    <row r="52" spans="2:13" ht="27.75" customHeight="1">
      <c r="B52" s="1277"/>
      <c r="C52" s="1278"/>
      <c r="D52" s="106"/>
      <c r="E52" s="1281" t="s">
        <v>43</v>
      </c>
      <c r="F52" s="1281"/>
      <c r="G52" s="1281"/>
      <c r="H52" s="1282"/>
      <c r="I52" s="107">
        <v>7563</v>
      </c>
      <c r="J52" s="108">
        <v>8116</v>
      </c>
      <c r="K52" s="108">
        <v>8697</v>
      </c>
      <c r="L52" s="108">
        <v>9286</v>
      </c>
      <c r="M52" s="109">
        <v>9255</v>
      </c>
    </row>
    <row r="53" spans="2:13" ht="27.75" customHeight="1" thickBot="1">
      <c r="B53" s="1288" t="s">
        <v>44</v>
      </c>
      <c r="C53" s="1289"/>
      <c r="D53" s="113"/>
      <c r="E53" s="1290" t="s">
        <v>45</v>
      </c>
      <c r="F53" s="1290"/>
      <c r="G53" s="1290"/>
      <c r="H53" s="1291"/>
      <c r="I53" s="114">
        <v>-56</v>
      </c>
      <c r="J53" s="115">
        <v>748</v>
      </c>
      <c r="K53" s="115">
        <v>933</v>
      </c>
      <c r="L53" s="115">
        <v>2055</v>
      </c>
      <c r="M53" s="116">
        <v>2367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tCmuTFYDZfs/40hRPEurYgK/gt9zY4GzyUFTtqqbs00mUI6WEDTheIHuqA6gGPFmTAeXkpczNw06Hjwf+NQ/w==" saltValue="SiBS4fMK1IUY3EPuclp4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0" t="s">
        <v>48</v>
      </c>
      <c r="D55" s="1300"/>
      <c r="E55" s="1301"/>
      <c r="F55" s="128">
        <v>1055</v>
      </c>
      <c r="G55" s="128">
        <v>956</v>
      </c>
      <c r="H55" s="129">
        <v>856</v>
      </c>
    </row>
    <row r="56" spans="2:8" ht="52.5" customHeight="1">
      <c r="B56" s="130"/>
      <c r="C56" s="1302" t="s">
        <v>49</v>
      </c>
      <c r="D56" s="1302"/>
      <c r="E56" s="1303"/>
      <c r="F56" s="131" t="s">
        <v>530</v>
      </c>
      <c r="G56" s="131" t="s">
        <v>530</v>
      </c>
      <c r="H56" s="132" t="s">
        <v>530</v>
      </c>
    </row>
    <row r="57" spans="2:8" ht="53.25" customHeight="1">
      <c r="B57" s="130"/>
      <c r="C57" s="1304" t="s">
        <v>50</v>
      </c>
      <c r="D57" s="1304"/>
      <c r="E57" s="1305"/>
      <c r="F57" s="133">
        <v>1487</v>
      </c>
      <c r="G57" s="133">
        <v>1203</v>
      </c>
      <c r="H57" s="134">
        <v>1122</v>
      </c>
    </row>
    <row r="58" spans="2:8" ht="45.75" customHeight="1">
      <c r="B58" s="135"/>
      <c r="C58" s="1292" t="s">
        <v>613</v>
      </c>
      <c r="D58" s="1293"/>
      <c r="E58" s="1294"/>
      <c r="F58" s="136">
        <v>300</v>
      </c>
      <c r="G58" s="136">
        <v>300</v>
      </c>
      <c r="H58" s="137">
        <v>300</v>
      </c>
    </row>
    <row r="59" spans="2:8" ht="45.75" customHeight="1">
      <c r="B59" s="135"/>
      <c r="C59" s="1292" t="s">
        <v>614</v>
      </c>
      <c r="D59" s="1293"/>
      <c r="E59" s="1294"/>
      <c r="F59" s="136">
        <v>273</v>
      </c>
      <c r="G59" s="136">
        <v>252</v>
      </c>
      <c r="H59" s="137">
        <v>248</v>
      </c>
    </row>
    <row r="60" spans="2:8" ht="45.75" customHeight="1">
      <c r="B60" s="135"/>
      <c r="C60" s="1292" t="s">
        <v>615</v>
      </c>
      <c r="D60" s="1293"/>
      <c r="E60" s="1294"/>
      <c r="F60" s="136">
        <v>582</v>
      </c>
      <c r="G60" s="136">
        <v>326</v>
      </c>
      <c r="H60" s="137">
        <v>241</v>
      </c>
    </row>
    <row r="61" spans="2:8" ht="45.75" customHeight="1">
      <c r="B61" s="135"/>
      <c r="C61" s="1292" t="s">
        <v>616</v>
      </c>
      <c r="D61" s="1293"/>
      <c r="E61" s="1294"/>
      <c r="F61" s="136">
        <v>102</v>
      </c>
      <c r="G61" s="136">
        <v>107</v>
      </c>
      <c r="H61" s="137">
        <v>112</v>
      </c>
    </row>
    <row r="62" spans="2:8" ht="45.75" customHeight="1" thickBot="1">
      <c r="B62" s="138"/>
      <c r="C62" s="1295" t="s">
        <v>617</v>
      </c>
      <c r="D62" s="1296"/>
      <c r="E62" s="1297"/>
      <c r="F62" s="139">
        <v>74</v>
      </c>
      <c r="G62" s="139">
        <v>74</v>
      </c>
      <c r="H62" s="140">
        <v>74</v>
      </c>
    </row>
    <row r="63" spans="2:8" ht="52.5" customHeight="1" thickBot="1">
      <c r="B63" s="141"/>
      <c r="C63" s="1298" t="s">
        <v>51</v>
      </c>
      <c r="D63" s="1298"/>
      <c r="E63" s="1299"/>
      <c r="F63" s="142">
        <v>2542</v>
      </c>
      <c r="G63" s="142">
        <v>2159</v>
      </c>
      <c r="H63" s="143">
        <v>1978</v>
      </c>
    </row>
    <row r="64" spans="2:8" ht="15" customHeight="1"/>
  </sheetData>
  <sheetProtection algorithmName="SHA-512" hashValue="YGsWamO4JwbV4Q092s7T2w2b7748mlaJeBceHg6RIKjzs7XyRlJfpLdNQr/3n4d3krILilvkhQxfvYNllXDk7A==" saltValue="Jt6ct0cf222g9oftDogD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629</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629</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09" t="s">
        <v>627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9"/>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9"/>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9"/>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9"/>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622</v>
      </c>
    </row>
    <row r="50" spans="1:109" ht="13.5">
      <c r="B50" s="389"/>
      <c r="G50" s="1318"/>
      <c r="H50" s="1318"/>
      <c r="I50" s="1318"/>
      <c r="J50" s="1318"/>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06" t="s">
        <v>571</v>
      </c>
      <c r="BQ50" s="1306"/>
      <c r="BR50" s="1306"/>
      <c r="BS50" s="1306"/>
      <c r="BT50" s="1306"/>
      <c r="BU50" s="1306"/>
      <c r="BV50" s="1306"/>
      <c r="BW50" s="1306"/>
      <c r="BX50" s="1306" t="s">
        <v>572</v>
      </c>
      <c r="BY50" s="1306"/>
      <c r="BZ50" s="1306"/>
      <c r="CA50" s="1306"/>
      <c r="CB50" s="1306"/>
      <c r="CC50" s="1306"/>
      <c r="CD50" s="1306"/>
      <c r="CE50" s="1306"/>
      <c r="CF50" s="1306" t="s">
        <v>573</v>
      </c>
      <c r="CG50" s="1306"/>
      <c r="CH50" s="1306"/>
      <c r="CI50" s="1306"/>
      <c r="CJ50" s="1306"/>
      <c r="CK50" s="1306"/>
      <c r="CL50" s="1306"/>
      <c r="CM50" s="1306"/>
      <c r="CN50" s="1306" t="s">
        <v>574</v>
      </c>
      <c r="CO50" s="1306"/>
      <c r="CP50" s="1306"/>
      <c r="CQ50" s="1306"/>
      <c r="CR50" s="1306"/>
      <c r="CS50" s="1306"/>
      <c r="CT50" s="1306"/>
      <c r="CU50" s="1306"/>
      <c r="CV50" s="1306" t="s">
        <v>575</v>
      </c>
      <c r="CW50" s="1306"/>
      <c r="CX50" s="1306"/>
      <c r="CY50" s="1306"/>
      <c r="CZ50" s="1306"/>
      <c r="DA50" s="1306"/>
      <c r="DB50" s="1306"/>
      <c r="DC50" s="1306"/>
    </row>
    <row r="51" spans="1:109" ht="13.5" customHeight="1">
      <c r="B51" s="389"/>
      <c r="G51" s="1308"/>
      <c r="H51" s="1308"/>
      <c r="I51" s="1325"/>
      <c r="J51" s="1325"/>
      <c r="K51" s="1323"/>
      <c r="L51" s="1323"/>
      <c r="M51" s="1323"/>
      <c r="N51" s="1323"/>
      <c r="AM51" s="396"/>
      <c r="AN51" s="1322" t="s">
        <v>621</v>
      </c>
      <c r="AO51" s="1322"/>
      <c r="AP51" s="1322"/>
      <c r="AQ51" s="1322"/>
      <c r="AR51" s="1322"/>
      <c r="AS51" s="1322"/>
      <c r="AT51" s="1322"/>
      <c r="AU51" s="1322"/>
      <c r="AV51" s="1322"/>
      <c r="AW51" s="1322"/>
      <c r="AX51" s="1322"/>
      <c r="AY51" s="1322"/>
      <c r="AZ51" s="1322"/>
      <c r="BA51" s="1322"/>
      <c r="BB51" s="1322" t="s">
        <v>619</v>
      </c>
      <c r="BC51" s="1322"/>
      <c r="BD51" s="1322"/>
      <c r="BE51" s="1322"/>
      <c r="BF51" s="1322"/>
      <c r="BG51" s="1322"/>
      <c r="BH51" s="1322"/>
      <c r="BI51" s="1322"/>
      <c r="BJ51" s="1322"/>
      <c r="BK51" s="1322"/>
      <c r="BL51" s="1322"/>
      <c r="BM51" s="1322"/>
      <c r="BN51" s="1322"/>
      <c r="BO51" s="1322"/>
      <c r="BP51" s="1307"/>
      <c r="BQ51" s="1307"/>
      <c r="BR51" s="1307"/>
      <c r="BS51" s="1307"/>
      <c r="BT51" s="1307"/>
      <c r="BU51" s="1307"/>
      <c r="BV51" s="1307"/>
      <c r="BW51" s="1307"/>
      <c r="BX51" s="1307">
        <v>16.3</v>
      </c>
      <c r="BY51" s="1307"/>
      <c r="BZ51" s="1307"/>
      <c r="CA51" s="1307"/>
      <c r="CB51" s="1307"/>
      <c r="CC51" s="1307"/>
      <c r="CD51" s="1307"/>
      <c r="CE51" s="1307"/>
      <c r="CF51" s="1307">
        <v>20.399999999999999</v>
      </c>
      <c r="CG51" s="1307"/>
      <c r="CH51" s="1307"/>
      <c r="CI51" s="1307"/>
      <c r="CJ51" s="1307"/>
      <c r="CK51" s="1307"/>
      <c r="CL51" s="1307"/>
      <c r="CM51" s="1307"/>
      <c r="CN51" s="1307">
        <v>44.4</v>
      </c>
      <c r="CO51" s="1307"/>
      <c r="CP51" s="1307"/>
      <c r="CQ51" s="1307"/>
      <c r="CR51" s="1307"/>
      <c r="CS51" s="1307"/>
      <c r="CT51" s="1307"/>
      <c r="CU51" s="1307"/>
      <c r="CV51" s="1307">
        <v>48.6</v>
      </c>
      <c r="CW51" s="1307"/>
      <c r="CX51" s="1307"/>
      <c r="CY51" s="1307"/>
      <c r="CZ51" s="1307"/>
      <c r="DA51" s="1307"/>
      <c r="DB51" s="1307"/>
      <c r="DC51" s="1307"/>
    </row>
    <row r="52" spans="1:109" ht="13.5">
      <c r="B52" s="389"/>
      <c r="G52" s="1308"/>
      <c r="H52" s="1308"/>
      <c r="I52" s="1325"/>
      <c r="J52" s="1325"/>
      <c r="K52" s="1323"/>
      <c r="L52" s="1323"/>
      <c r="M52" s="1323"/>
      <c r="N52" s="1323"/>
      <c r="AM52" s="39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c r="A53" s="404"/>
      <c r="B53" s="389"/>
      <c r="G53" s="1308"/>
      <c r="H53" s="1308"/>
      <c r="I53" s="1318"/>
      <c r="J53" s="1318"/>
      <c r="K53" s="1323"/>
      <c r="L53" s="1323"/>
      <c r="M53" s="1323"/>
      <c r="N53" s="1323"/>
      <c r="AM53" s="396"/>
      <c r="AN53" s="1322"/>
      <c r="AO53" s="1322"/>
      <c r="AP53" s="1322"/>
      <c r="AQ53" s="1322"/>
      <c r="AR53" s="1322"/>
      <c r="AS53" s="1322"/>
      <c r="AT53" s="1322"/>
      <c r="AU53" s="1322"/>
      <c r="AV53" s="1322"/>
      <c r="AW53" s="1322"/>
      <c r="AX53" s="1322"/>
      <c r="AY53" s="1322"/>
      <c r="AZ53" s="1322"/>
      <c r="BA53" s="1322"/>
      <c r="BB53" s="1322" t="s">
        <v>626</v>
      </c>
      <c r="BC53" s="1322"/>
      <c r="BD53" s="1322"/>
      <c r="BE53" s="1322"/>
      <c r="BF53" s="1322"/>
      <c r="BG53" s="1322"/>
      <c r="BH53" s="1322"/>
      <c r="BI53" s="1322"/>
      <c r="BJ53" s="1322"/>
      <c r="BK53" s="1322"/>
      <c r="BL53" s="1322"/>
      <c r="BM53" s="1322"/>
      <c r="BN53" s="1322"/>
      <c r="BO53" s="1322"/>
      <c r="BP53" s="1307">
        <v>47.3</v>
      </c>
      <c r="BQ53" s="1307"/>
      <c r="BR53" s="1307"/>
      <c r="BS53" s="1307"/>
      <c r="BT53" s="1307"/>
      <c r="BU53" s="1307"/>
      <c r="BV53" s="1307"/>
      <c r="BW53" s="1307"/>
      <c r="BX53" s="1307">
        <v>47.6</v>
      </c>
      <c r="BY53" s="1307"/>
      <c r="BZ53" s="1307"/>
      <c r="CA53" s="1307"/>
      <c r="CB53" s="1307"/>
      <c r="CC53" s="1307"/>
      <c r="CD53" s="1307"/>
      <c r="CE53" s="1307"/>
      <c r="CF53" s="1307">
        <v>51.8</v>
      </c>
      <c r="CG53" s="1307"/>
      <c r="CH53" s="1307"/>
      <c r="CI53" s="1307"/>
      <c r="CJ53" s="1307"/>
      <c r="CK53" s="1307"/>
      <c r="CL53" s="1307"/>
      <c r="CM53" s="1307"/>
      <c r="CN53" s="1307">
        <v>53.1</v>
      </c>
      <c r="CO53" s="1307"/>
      <c r="CP53" s="1307"/>
      <c r="CQ53" s="1307"/>
      <c r="CR53" s="1307"/>
      <c r="CS53" s="1307"/>
      <c r="CT53" s="1307"/>
      <c r="CU53" s="1307"/>
      <c r="CV53" s="1307">
        <v>53.7</v>
      </c>
      <c r="CW53" s="1307"/>
      <c r="CX53" s="1307"/>
      <c r="CY53" s="1307"/>
      <c r="CZ53" s="1307"/>
      <c r="DA53" s="1307"/>
      <c r="DB53" s="1307"/>
      <c r="DC53" s="1307"/>
    </row>
    <row r="54" spans="1:109" ht="13.5">
      <c r="A54" s="404"/>
      <c r="B54" s="389"/>
      <c r="G54" s="1308"/>
      <c r="H54" s="1308"/>
      <c r="I54" s="1318"/>
      <c r="J54" s="1318"/>
      <c r="K54" s="1323"/>
      <c r="L54" s="1323"/>
      <c r="M54" s="1323"/>
      <c r="N54" s="1323"/>
      <c r="AM54" s="39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c r="A55" s="404"/>
      <c r="B55" s="389"/>
      <c r="G55" s="1318"/>
      <c r="H55" s="1318"/>
      <c r="I55" s="1318"/>
      <c r="J55" s="1318"/>
      <c r="K55" s="1323"/>
      <c r="L55" s="1323"/>
      <c r="M55" s="1323"/>
      <c r="N55" s="1323"/>
      <c r="AN55" s="1306" t="s">
        <v>620</v>
      </c>
      <c r="AO55" s="1306"/>
      <c r="AP55" s="1306"/>
      <c r="AQ55" s="1306"/>
      <c r="AR55" s="1306"/>
      <c r="AS55" s="1306"/>
      <c r="AT55" s="1306"/>
      <c r="AU55" s="1306"/>
      <c r="AV55" s="1306"/>
      <c r="AW55" s="1306"/>
      <c r="AX55" s="1306"/>
      <c r="AY55" s="1306"/>
      <c r="AZ55" s="1306"/>
      <c r="BA55" s="1306"/>
      <c r="BB55" s="1322" t="s">
        <v>619</v>
      </c>
      <c r="BC55" s="1322"/>
      <c r="BD55" s="1322"/>
      <c r="BE55" s="1322"/>
      <c r="BF55" s="1322"/>
      <c r="BG55" s="1322"/>
      <c r="BH55" s="1322"/>
      <c r="BI55" s="1322"/>
      <c r="BJ55" s="1322"/>
      <c r="BK55" s="1322"/>
      <c r="BL55" s="1322"/>
      <c r="BM55" s="1322"/>
      <c r="BN55" s="1322"/>
      <c r="BO55" s="1322"/>
      <c r="BP55" s="1307">
        <v>21</v>
      </c>
      <c r="BQ55" s="1307"/>
      <c r="BR55" s="1307"/>
      <c r="BS55" s="1307"/>
      <c r="BT55" s="1307"/>
      <c r="BU55" s="1307"/>
      <c r="BV55" s="1307"/>
      <c r="BW55" s="1307"/>
      <c r="BX55" s="1307">
        <v>20.2</v>
      </c>
      <c r="BY55" s="1307"/>
      <c r="BZ55" s="1307"/>
      <c r="CA55" s="1307"/>
      <c r="CB55" s="1307"/>
      <c r="CC55" s="1307"/>
      <c r="CD55" s="1307"/>
      <c r="CE55" s="1307"/>
      <c r="CF55" s="1307">
        <v>18.3</v>
      </c>
      <c r="CG55" s="1307"/>
      <c r="CH55" s="1307"/>
      <c r="CI55" s="1307"/>
      <c r="CJ55" s="1307"/>
      <c r="CK55" s="1307"/>
      <c r="CL55" s="1307"/>
      <c r="CM55" s="1307"/>
      <c r="CN55" s="1307">
        <v>20.3</v>
      </c>
      <c r="CO55" s="1307"/>
      <c r="CP55" s="1307"/>
      <c r="CQ55" s="1307"/>
      <c r="CR55" s="1307"/>
      <c r="CS55" s="1307"/>
      <c r="CT55" s="1307"/>
      <c r="CU55" s="1307"/>
      <c r="CV55" s="1307">
        <v>15.5</v>
      </c>
      <c r="CW55" s="1307"/>
      <c r="CX55" s="1307"/>
      <c r="CY55" s="1307"/>
      <c r="CZ55" s="1307"/>
      <c r="DA55" s="1307"/>
      <c r="DB55" s="1307"/>
      <c r="DC55" s="1307"/>
    </row>
    <row r="56" spans="1:109" ht="13.5">
      <c r="A56" s="404"/>
      <c r="B56" s="389"/>
      <c r="G56" s="1318"/>
      <c r="H56" s="1318"/>
      <c r="I56" s="1318"/>
      <c r="J56" s="1318"/>
      <c r="K56" s="1323"/>
      <c r="L56" s="1323"/>
      <c r="M56" s="1323"/>
      <c r="N56" s="1323"/>
      <c r="AN56" s="1306"/>
      <c r="AO56" s="1306"/>
      <c r="AP56" s="1306"/>
      <c r="AQ56" s="1306"/>
      <c r="AR56" s="1306"/>
      <c r="AS56" s="1306"/>
      <c r="AT56" s="1306"/>
      <c r="AU56" s="1306"/>
      <c r="AV56" s="1306"/>
      <c r="AW56" s="1306"/>
      <c r="AX56" s="1306"/>
      <c r="AY56" s="1306"/>
      <c r="AZ56" s="1306"/>
      <c r="BA56" s="1306"/>
      <c r="BB56" s="1322"/>
      <c r="BC56" s="1322"/>
      <c r="BD56" s="1322"/>
      <c r="BE56" s="1322"/>
      <c r="BF56" s="1322"/>
      <c r="BG56" s="1322"/>
      <c r="BH56" s="1322"/>
      <c r="BI56" s="1322"/>
      <c r="BJ56" s="1322"/>
      <c r="BK56" s="1322"/>
      <c r="BL56" s="1322"/>
      <c r="BM56" s="1322"/>
      <c r="BN56" s="1322"/>
      <c r="BO56" s="1322"/>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4" customFormat="1" ht="13.5">
      <c r="B57" s="410"/>
      <c r="G57" s="1318"/>
      <c r="H57" s="1318"/>
      <c r="I57" s="1324"/>
      <c r="J57" s="1324"/>
      <c r="K57" s="1323"/>
      <c r="L57" s="1323"/>
      <c r="M57" s="1323"/>
      <c r="N57" s="1323"/>
      <c r="AM57" s="388"/>
      <c r="AN57" s="1306"/>
      <c r="AO57" s="1306"/>
      <c r="AP57" s="1306"/>
      <c r="AQ57" s="1306"/>
      <c r="AR57" s="1306"/>
      <c r="AS57" s="1306"/>
      <c r="AT57" s="1306"/>
      <c r="AU57" s="1306"/>
      <c r="AV57" s="1306"/>
      <c r="AW57" s="1306"/>
      <c r="AX57" s="1306"/>
      <c r="AY57" s="1306"/>
      <c r="AZ57" s="1306"/>
      <c r="BA57" s="1306"/>
      <c r="BB57" s="1322" t="s">
        <v>626</v>
      </c>
      <c r="BC57" s="1322"/>
      <c r="BD57" s="1322"/>
      <c r="BE57" s="1322"/>
      <c r="BF57" s="1322"/>
      <c r="BG57" s="1322"/>
      <c r="BH57" s="1322"/>
      <c r="BI57" s="1322"/>
      <c r="BJ57" s="1322"/>
      <c r="BK57" s="1322"/>
      <c r="BL57" s="1322"/>
      <c r="BM57" s="1322"/>
      <c r="BN57" s="1322"/>
      <c r="BO57" s="1322"/>
      <c r="BP57" s="1307">
        <v>55.9</v>
      </c>
      <c r="BQ57" s="1307"/>
      <c r="BR57" s="1307"/>
      <c r="BS57" s="1307"/>
      <c r="BT57" s="1307"/>
      <c r="BU57" s="1307"/>
      <c r="BV57" s="1307"/>
      <c r="BW57" s="1307"/>
      <c r="BX57" s="1307">
        <v>57.5</v>
      </c>
      <c r="BY57" s="1307"/>
      <c r="BZ57" s="1307"/>
      <c r="CA57" s="1307"/>
      <c r="CB57" s="1307"/>
      <c r="CC57" s="1307"/>
      <c r="CD57" s="1307"/>
      <c r="CE57" s="1307"/>
      <c r="CF57" s="1307">
        <v>59.3</v>
      </c>
      <c r="CG57" s="1307"/>
      <c r="CH57" s="1307"/>
      <c r="CI57" s="1307"/>
      <c r="CJ57" s="1307"/>
      <c r="CK57" s="1307"/>
      <c r="CL57" s="1307"/>
      <c r="CM57" s="1307"/>
      <c r="CN57" s="1307">
        <v>60.3</v>
      </c>
      <c r="CO57" s="1307"/>
      <c r="CP57" s="1307"/>
      <c r="CQ57" s="1307"/>
      <c r="CR57" s="1307"/>
      <c r="CS57" s="1307"/>
      <c r="CT57" s="1307"/>
      <c r="CU57" s="1307"/>
      <c r="CV57" s="1307">
        <v>61.4</v>
      </c>
      <c r="CW57" s="1307"/>
      <c r="CX57" s="1307"/>
      <c r="CY57" s="1307"/>
      <c r="CZ57" s="1307"/>
      <c r="DA57" s="1307"/>
      <c r="DB57" s="1307"/>
      <c r="DC57" s="1307"/>
      <c r="DD57" s="415"/>
      <c r="DE57" s="410"/>
    </row>
    <row r="58" spans="1:109" s="404" customFormat="1" ht="13.5">
      <c r="A58" s="388"/>
      <c r="B58" s="410"/>
      <c r="G58" s="1318"/>
      <c r="H58" s="1318"/>
      <c r="I58" s="1324"/>
      <c r="J58" s="1324"/>
      <c r="K58" s="1323"/>
      <c r="L58" s="1323"/>
      <c r="M58" s="1323"/>
      <c r="N58" s="1323"/>
      <c r="AM58" s="388"/>
      <c r="AN58" s="1306"/>
      <c r="AO58" s="1306"/>
      <c r="AP58" s="1306"/>
      <c r="AQ58" s="1306"/>
      <c r="AR58" s="1306"/>
      <c r="AS58" s="1306"/>
      <c r="AT58" s="1306"/>
      <c r="AU58" s="1306"/>
      <c r="AV58" s="1306"/>
      <c r="AW58" s="1306"/>
      <c r="AX58" s="1306"/>
      <c r="AY58" s="1306"/>
      <c r="AZ58" s="1306"/>
      <c r="BA58" s="1306"/>
      <c r="BB58" s="1322"/>
      <c r="BC58" s="1322"/>
      <c r="BD58" s="1322"/>
      <c r="BE58" s="1322"/>
      <c r="BF58" s="1322"/>
      <c r="BG58" s="1322"/>
      <c r="BH58" s="1322"/>
      <c r="BI58" s="1322"/>
      <c r="BJ58" s="1322"/>
      <c r="BK58" s="1322"/>
      <c r="BL58" s="1322"/>
      <c r="BM58" s="1322"/>
      <c r="BN58" s="1322"/>
      <c r="BO58" s="1322"/>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625</v>
      </c>
    </row>
    <row r="64" spans="1:109" ht="13.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09" t="s">
        <v>623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9"/>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9"/>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9"/>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9"/>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622</v>
      </c>
    </row>
    <row r="72" spans="2:107" ht="13.5">
      <c r="B72" s="389"/>
      <c r="G72" s="1318"/>
      <c r="H72" s="1318"/>
      <c r="I72" s="1318"/>
      <c r="J72" s="1318"/>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06" t="s">
        <v>571</v>
      </c>
      <c r="BQ72" s="1306"/>
      <c r="BR72" s="1306"/>
      <c r="BS72" s="1306"/>
      <c r="BT72" s="1306"/>
      <c r="BU72" s="1306"/>
      <c r="BV72" s="1306"/>
      <c r="BW72" s="1306"/>
      <c r="BX72" s="1306" t="s">
        <v>572</v>
      </c>
      <c r="BY72" s="1306"/>
      <c r="BZ72" s="1306"/>
      <c r="CA72" s="1306"/>
      <c r="CB72" s="1306"/>
      <c r="CC72" s="1306"/>
      <c r="CD72" s="1306"/>
      <c r="CE72" s="1306"/>
      <c r="CF72" s="1306" t="s">
        <v>573</v>
      </c>
      <c r="CG72" s="1306"/>
      <c r="CH72" s="1306"/>
      <c r="CI72" s="1306"/>
      <c r="CJ72" s="1306"/>
      <c r="CK72" s="1306"/>
      <c r="CL72" s="1306"/>
      <c r="CM72" s="1306"/>
      <c r="CN72" s="1306" t="s">
        <v>574</v>
      </c>
      <c r="CO72" s="1306"/>
      <c r="CP72" s="1306"/>
      <c r="CQ72" s="1306"/>
      <c r="CR72" s="1306"/>
      <c r="CS72" s="1306"/>
      <c r="CT72" s="1306"/>
      <c r="CU72" s="1306"/>
      <c r="CV72" s="1306" t="s">
        <v>575</v>
      </c>
      <c r="CW72" s="1306"/>
      <c r="CX72" s="1306"/>
      <c r="CY72" s="1306"/>
      <c r="CZ72" s="1306"/>
      <c r="DA72" s="1306"/>
      <c r="DB72" s="1306"/>
      <c r="DC72" s="1306"/>
    </row>
    <row r="73" spans="2:107" ht="13.5">
      <c r="B73" s="389"/>
      <c r="G73" s="1308"/>
      <c r="H73" s="1308"/>
      <c r="I73" s="1308"/>
      <c r="J73" s="1308"/>
      <c r="K73" s="1326"/>
      <c r="L73" s="1326"/>
      <c r="M73" s="1326"/>
      <c r="N73" s="1326"/>
      <c r="AM73" s="396"/>
      <c r="AN73" s="1322" t="s">
        <v>621</v>
      </c>
      <c r="AO73" s="1322"/>
      <c r="AP73" s="1322"/>
      <c r="AQ73" s="1322"/>
      <c r="AR73" s="1322"/>
      <c r="AS73" s="1322"/>
      <c r="AT73" s="1322"/>
      <c r="AU73" s="1322"/>
      <c r="AV73" s="1322"/>
      <c r="AW73" s="1322"/>
      <c r="AX73" s="1322"/>
      <c r="AY73" s="1322"/>
      <c r="AZ73" s="1322"/>
      <c r="BA73" s="1322"/>
      <c r="BB73" s="1322" t="s">
        <v>619</v>
      </c>
      <c r="BC73" s="1322"/>
      <c r="BD73" s="1322"/>
      <c r="BE73" s="1322"/>
      <c r="BF73" s="1322"/>
      <c r="BG73" s="1322"/>
      <c r="BH73" s="1322"/>
      <c r="BI73" s="1322"/>
      <c r="BJ73" s="1322"/>
      <c r="BK73" s="1322"/>
      <c r="BL73" s="1322"/>
      <c r="BM73" s="1322"/>
      <c r="BN73" s="1322"/>
      <c r="BO73" s="1322"/>
      <c r="BP73" s="1307"/>
      <c r="BQ73" s="1307"/>
      <c r="BR73" s="1307"/>
      <c r="BS73" s="1307"/>
      <c r="BT73" s="1307"/>
      <c r="BU73" s="1307"/>
      <c r="BV73" s="1307"/>
      <c r="BW73" s="1307"/>
      <c r="BX73" s="1307">
        <v>16.3</v>
      </c>
      <c r="BY73" s="1307"/>
      <c r="BZ73" s="1307"/>
      <c r="CA73" s="1307"/>
      <c r="CB73" s="1307"/>
      <c r="CC73" s="1307"/>
      <c r="CD73" s="1307"/>
      <c r="CE73" s="1307"/>
      <c r="CF73" s="1307">
        <v>20.399999999999999</v>
      </c>
      <c r="CG73" s="1307"/>
      <c r="CH73" s="1307"/>
      <c r="CI73" s="1307"/>
      <c r="CJ73" s="1307"/>
      <c r="CK73" s="1307"/>
      <c r="CL73" s="1307"/>
      <c r="CM73" s="1307"/>
      <c r="CN73" s="1307">
        <v>44.4</v>
      </c>
      <c r="CO73" s="1307"/>
      <c r="CP73" s="1307"/>
      <c r="CQ73" s="1307"/>
      <c r="CR73" s="1307"/>
      <c r="CS73" s="1307"/>
      <c r="CT73" s="1307"/>
      <c r="CU73" s="1307"/>
      <c r="CV73" s="1307">
        <v>48.6</v>
      </c>
      <c r="CW73" s="1307"/>
      <c r="CX73" s="1307"/>
      <c r="CY73" s="1307"/>
      <c r="CZ73" s="1307"/>
      <c r="DA73" s="1307"/>
      <c r="DB73" s="1307"/>
      <c r="DC73" s="1307"/>
    </row>
    <row r="74" spans="2:107" ht="13.5">
      <c r="B74" s="389"/>
      <c r="G74" s="1308"/>
      <c r="H74" s="1308"/>
      <c r="I74" s="1308"/>
      <c r="J74" s="1308"/>
      <c r="K74" s="1326"/>
      <c r="L74" s="1326"/>
      <c r="M74" s="1326"/>
      <c r="N74" s="1326"/>
      <c r="AM74" s="39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c r="B75" s="389"/>
      <c r="G75" s="1308"/>
      <c r="H75" s="1308"/>
      <c r="I75" s="1318"/>
      <c r="J75" s="1318"/>
      <c r="K75" s="1323"/>
      <c r="L75" s="1323"/>
      <c r="M75" s="1323"/>
      <c r="N75" s="1323"/>
      <c r="AM75" s="396"/>
      <c r="AN75" s="1322"/>
      <c r="AO75" s="1322"/>
      <c r="AP75" s="1322"/>
      <c r="AQ75" s="1322"/>
      <c r="AR75" s="1322"/>
      <c r="AS75" s="1322"/>
      <c r="AT75" s="1322"/>
      <c r="AU75" s="1322"/>
      <c r="AV75" s="1322"/>
      <c r="AW75" s="1322"/>
      <c r="AX75" s="1322"/>
      <c r="AY75" s="1322"/>
      <c r="AZ75" s="1322"/>
      <c r="BA75" s="1322"/>
      <c r="BB75" s="1322" t="s">
        <v>618</v>
      </c>
      <c r="BC75" s="1322"/>
      <c r="BD75" s="1322"/>
      <c r="BE75" s="1322"/>
      <c r="BF75" s="1322"/>
      <c r="BG75" s="1322"/>
      <c r="BH75" s="1322"/>
      <c r="BI75" s="1322"/>
      <c r="BJ75" s="1322"/>
      <c r="BK75" s="1322"/>
      <c r="BL75" s="1322"/>
      <c r="BM75" s="1322"/>
      <c r="BN75" s="1322"/>
      <c r="BO75" s="1322"/>
      <c r="BP75" s="1307">
        <v>1.4</v>
      </c>
      <c r="BQ75" s="1307"/>
      <c r="BR75" s="1307"/>
      <c r="BS75" s="1307"/>
      <c r="BT75" s="1307"/>
      <c r="BU75" s="1307"/>
      <c r="BV75" s="1307"/>
      <c r="BW75" s="1307"/>
      <c r="BX75" s="1307">
        <v>1.5</v>
      </c>
      <c r="BY75" s="1307"/>
      <c r="BZ75" s="1307"/>
      <c r="CA75" s="1307"/>
      <c r="CB75" s="1307"/>
      <c r="CC75" s="1307"/>
      <c r="CD75" s="1307"/>
      <c r="CE75" s="1307"/>
      <c r="CF75" s="1307">
        <v>1.7</v>
      </c>
      <c r="CG75" s="1307"/>
      <c r="CH75" s="1307"/>
      <c r="CI75" s="1307"/>
      <c r="CJ75" s="1307"/>
      <c r="CK75" s="1307"/>
      <c r="CL75" s="1307"/>
      <c r="CM75" s="1307"/>
      <c r="CN75" s="1307">
        <v>2</v>
      </c>
      <c r="CO75" s="1307"/>
      <c r="CP75" s="1307"/>
      <c r="CQ75" s="1307"/>
      <c r="CR75" s="1307"/>
      <c r="CS75" s="1307"/>
      <c r="CT75" s="1307"/>
      <c r="CU75" s="1307"/>
      <c r="CV75" s="1307">
        <v>2</v>
      </c>
      <c r="CW75" s="1307"/>
      <c r="CX75" s="1307"/>
      <c r="CY75" s="1307"/>
      <c r="CZ75" s="1307"/>
      <c r="DA75" s="1307"/>
      <c r="DB75" s="1307"/>
      <c r="DC75" s="1307"/>
    </row>
    <row r="76" spans="2:107" ht="13.5">
      <c r="B76" s="389"/>
      <c r="G76" s="1308"/>
      <c r="H76" s="1308"/>
      <c r="I76" s="1318"/>
      <c r="J76" s="1318"/>
      <c r="K76" s="1323"/>
      <c r="L76" s="1323"/>
      <c r="M76" s="1323"/>
      <c r="N76" s="1323"/>
      <c r="AM76" s="39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c r="B77" s="389"/>
      <c r="G77" s="1318"/>
      <c r="H77" s="1318"/>
      <c r="I77" s="1318"/>
      <c r="J77" s="1318"/>
      <c r="K77" s="1326"/>
      <c r="L77" s="1326"/>
      <c r="M77" s="1326"/>
      <c r="N77" s="1326"/>
      <c r="AN77" s="1306" t="s">
        <v>620</v>
      </c>
      <c r="AO77" s="1306"/>
      <c r="AP77" s="1306"/>
      <c r="AQ77" s="1306"/>
      <c r="AR77" s="1306"/>
      <c r="AS77" s="1306"/>
      <c r="AT77" s="1306"/>
      <c r="AU77" s="1306"/>
      <c r="AV77" s="1306"/>
      <c r="AW77" s="1306"/>
      <c r="AX77" s="1306"/>
      <c r="AY77" s="1306"/>
      <c r="AZ77" s="1306"/>
      <c r="BA77" s="1306"/>
      <c r="BB77" s="1322" t="s">
        <v>619</v>
      </c>
      <c r="BC77" s="1322"/>
      <c r="BD77" s="1322"/>
      <c r="BE77" s="1322"/>
      <c r="BF77" s="1322"/>
      <c r="BG77" s="1322"/>
      <c r="BH77" s="1322"/>
      <c r="BI77" s="1322"/>
      <c r="BJ77" s="1322"/>
      <c r="BK77" s="1322"/>
      <c r="BL77" s="1322"/>
      <c r="BM77" s="1322"/>
      <c r="BN77" s="1322"/>
      <c r="BO77" s="1322"/>
      <c r="BP77" s="1307">
        <v>21</v>
      </c>
      <c r="BQ77" s="1307"/>
      <c r="BR77" s="1307"/>
      <c r="BS77" s="1307"/>
      <c r="BT77" s="1307"/>
      <c r="BU77" s="1307"/>
      <c r="BV77" s="1307"/>
      <c r="BW77" s="1307"/>
      <c r="BX77" s="1307">
        <v>20.2</v>
      </c>
      <c r="BY77" s="1307"/>
      <c r="BZ77" s="1307"/>
      <c r="CA77" s="1307"/>
      <c r="CB77" s="1307"/>
      <c r="CC77" s="1307"/>
      <c r="CD77" s="1307"/>
      <c r="CE77" s="1307"/>
      <c r="CF77" s="1307">
        <v>18.3</v>
      </c>
      <c r="CG77" s="1307"/>
      <c r="CH77" s="1307"/>
      <c r="CI77" s="1307"/>
      <c r="CJ77" s="1307"/>
      <c r="CK77" s="1307"/>
      <c r="CL77" s="1307"/>
      <c r="CM77" s="1307"/>
      <c r="CN77" s="1307">
        <v>20.3</v>
      </c>
      <c r="CO77" s="1307"/>
      <c r="CP77" s="1307"/>
      <c r="CQ77" s="1307"/>
      <c r="CR77" s="1307"/>
      <c r="CS77" s="1307"/>
      <c r="CT77" s="1307"/>
      <c r="CU77" s="1307"/>
      <c r="CV77" s="1307">
        <v>15.5</v>
      </c>
      <c r="CW77" s="1307"/>
      <c r="CX77" s="1307"/>
      <c r="CY77" s="1307"/>
      <c r="CZ77" s="1307"/>
      <c r="DA77" s="1307"/>
      <c r="DB77" s="1307"/>
      <c r="DC77" s="1307"/>
    </row>
    <row r="78" spans="2:107" ht="13.5">
      <c r="B78" s="389"/>
      <c r="G78" s="1318"/>
      <c r="H78" s="1318"/>
      <c r="I78" s="1318"/>
      <c r="J78" s="1318"/>
      <c r="K78" s="1326"/>
      <c r="L78" s="1326"/>
      <c r="M78" s="1326"/>
      <c r="N78" s="1326"/>
      <c r="AN78" s="1306"/>
      <c r="AO78" s="1306"/>
      <c r="AP78" s="1306"/>
      <c r="AQ78" s="1306"/>
      <c r="AR78" s="1306"/>
      <c r="AS78" s="1306"/>
      <c r="AT78" s="1306"/>
      <c r="AU78" s="1306"/>
      <c r="AV78" s="1306"/>
      <c r="AW78" s="1306"/>
      <c r="AX78" s="1306"/>
      <c r="AY78" s="1306"/>
      <c r="AZ78" s="1306"/>
      <c r="BA78" s="1306"/>
      <c r="BB78" s="1322"/>
      <c r="BC78" s="1322"/>
      <c r="BD78" s="1322"/>
      <c r="BE78" s="1322"/>
      <c r="BF78" s="1322"/>
      <c r="BG78" s="1322"/>
      <c r="BH78" s="1322"/>
      <c r="BI78" s="1322"/>
      <c r="BJ78" s="1322"/>
      <c r="BK78" s="1322"/>
      <c r="BL78" s="1322"/>
      <c r="BM78" s="1322"/>
      <c r="BN78" s="1322"/>
      <c r="BO78" s="1322"/>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c r="B79" s="389"/>
      <c r="G79" s="1318"/>
      <c r="H79" s="1318"/>
      <c r="I79" s="1324"/>
      <c r="J79" s="1324"/>
      <c r="K79" s="1327"/>
      <c r="L79" s="1327"/>
      <c r="M79" s="1327"/>
      <c r="N79" s="1327"/>
      <c r="AN79" s="1306"/>
      <c r="AO79" s="1306"/>
      <c r="AP79" s="1306"/>
      <c r="AQ79" s="1306"/>
      <c r="AR79" s="1306"/>
      <c r="AS79" s="1306"/>
      <c r="AT79" s="1306"/>
      <c r="AU79" s="1306"/>
      <c r="AV79" s="1306"/>
      <c r="AW79" s="1306"/>
      <c r="AX79" s="1306"/>
      <c r="AY79" s="1306"/>
      <c r="AZ79" s="1306"/>
      <c r="BA79" s="1306"/>
      <c r="BB79" s="1322" t="s">
        <v>618</v>
      </c>
      <c r="BC79" s="1322"/>
      <c r="BD79" s="1322"/>
      <c r="BE79" s="1322"/>
      <c r="BF79" s="1322"/>
      <c r="BG79" s="1322"/>
      <c r="BH79" s="1322"/>
      <c r="BI79" s="1322"/>
      <c r="BJ79" s="1322"/>
      <c r="BK79" s="1322"/>
      <c r="BL79" s="1322"/>
      <c r="BM79" s="1322"/>
      <c r="BN79" s="1322"/>
      <c r="BO79" s="1322"/>
      <c r="BP79" s="1307">
        <v>6.8</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ht="13.5">
      <c r="B80" s="389"/>
      <c r="G80" s="1318"/>
      <c r="H80" s="1318"/>
      <c r="I80" s="1324"/>
      <c r="J80" s="1324"/>
      <c r="K80" s="1327"/>
      <c r="L80" s="1327"/>
      <c r="M80" s="1327"/>
      <c r="N80" s="1327"/>
      <c r="AN80" s="1306"/>
      <c r="AO80" s="1306"/>
      <c r="AP80" s="1306"/>
      <c r="AQ80" s="1306"/>
      <c r="AR80" s="1306"/>
      <c r="AS80" s="1306"/>
      <c r="AT80" s="1306"/>
      <c r="AU80" s="1306"/>
      <c r="AV80" s="1306"/>
      <c r="AW80" s="1306"/>
      <c r="AX80" s="1306"/>
      <c r="AY80" s="1306"/>
      <c r="AZ80" s="1306"/>
      <c r="BA80" s="1306"/>
      <c r="BB80" s="1322"/>
      <c r="BC80" s="1322"/>
      <c r="BD80" s="1322"/>
      <c r="BE80" s="1322"/>
      <c r="BF80" s="1322"/>
      <c r="BG80" s="1322"/>
      <c r="BH80" s="1322"/>
      <c r="BI80" s="1322"/>
      <c r="BJ80" s="1322"/>
      <c r="BK80" s="1322"/>
      <c r="BL80" s="1322"/>
      <c r="BM80" s="1322"/>
      <c r="BN80" s="1322"/>
      <c r="BO80" s="1322"/>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bPkfwm/RpB5vCr6BxqtksjGB8m/rLeicmIk2OI3Y32LAJ7opzr/NcSar+RREdc/FFhBHQ2LSgbsKpLiWyLGQQ==" saltValue="iU3lhUuLw/XZwTVVMu8/g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DTUxbNGubh11k87wq9HW9J7mzLhH7Q0Dj0L+CC8GSnM2/tU0B8gfMCEq3OAcWegQxWixzQgnQrPGwkWEVHzuew==" saltValue="FyTupaqE2unbqFvNB5Di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T4oEbXn0CfRuoQuHCw2ISMhmDzKlWBamZLE+nIcyTHyQQbpdTIzFR7Zf21OU39AaW0pViKRAWN9d+0sdFoacAQ==" saltValue="N0pr3Zk+V26enMDEgvJz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49875</v>
      </c>
      <c r="E3" s="162"/>
      <c r="F3" s="163">
        <v>47738</v>
      </c>
      <c r="G3" s="164"/>
      <c r="H3" s="165"/>
    </row>
    <row r="4" spans="1:8">
      <c r="A4" s="166"/>
      <c r="B4" s="167"/>
      <c r="C4" s="168"/>
      <c r="D4" s="169">
        <v>28042</v>
      </c>
      <c r="E4" s="170"/>
      <c r="F4" s="171">
        <v>24937</v>
      </c>
      <c r="G4" s="172"/>
      <c r="H4" s="173"/>
    </row>
    <row r="5" spans="1:8">
      <c r="A5" s="154" t="s">
        <v>563</v>
      </c>
      <c r="B5" s="159"/>
      <c r="C5" s="160"/>
      <c r="D5" s="161">
        <v>85639</v>
      </c>
      <c r="E5" s="162"/>
      <c r="F5" s="163">
        <v>52191</v>
      </c>
      <c r="G5" s="164"/>
      <c r="H5" s="165"/>
    </row>
    <row r="6" spans="1:8">
      <c r="A6" s="166"/>
      <c r="B6" s="167"/>
      <c r="C6" s="168"/>
      <c r="D6" s="169">
        <v>57819</v>
      </c>
      <c r="E6" s="170"/>
      <c r="F6" s="171">
        <v>24843</v>
      </c>
      <c r="G6" s="172"/>
      <c r="H6" s="173"/>
    </row>
    <row r="7" spans="1:8">
      <c r="A7" s="154" t="s">
        <v>564</v>
      </c>
      <c r="B7" s="159"/>
      <c r="C7" s="160"/>
      <c r="D7" s="161">
        <v>76681</v>
      </c>
      <c r="E7" s="162"/>
      <c r="F7" s="163">
        <v>47387</v>
      </c>
      <c r="G7" s="164"/>
      <c r="H7" s="165"/>
    </row>
    <row r="8" spans="1:8">
      <c r="A8" s="166"/>
      <c r="B8" s="167"/>
      <c r="C8" s="168"/>
      <c r="D8" s="169">
        <v>66310</v>
      </c>
      <c r="E8" s="170"/>
      <c r="F8" s="171">
        <v>24928</v>
      </c>
      <c r="G8" s="172"/>
      <c r="H8" s="173"/>
    </row>
    <row r="9" spans="1:8">
      <c r="A9" s="154" t="s">
        <v>565</v>
      </c>
      <c r="B9" s="159"/>
      <c r="C9" s="160"/>
      <c r="D9" s="161">
        <v>121970</v>
      </c>
      <c r="E9" s="162"/>
      <c r="F9" s="163">
        <v>51264</v>
      </c>
      <c r="G9" s="164"/>
      <c r="H9" s="165"/>
    </row>
    <row r="10" spans="1:8">
      <c r="A10" s="166"/>
      <c r="B10" s="167"/>
      <c r="C10" s="168"/>
      <c r="D10" s="169">
        <v>101891</v>
      </c>
      <c r="E10" s="170"/>
      <c r="F10" s="171">
        <v>26040</v>
      </c>
      <c r="G10" s="172"/>
      <c r="H10" s="173"/>
    </row>
    <row r="11" spans="1:8">
      <c r="A11" s="154" t="s">
        <v>566</v>
      </c>
      <c r="B11" s="159"/>
      <c r="C11" s="160"/>
      <c r="D11" s="161">
        <v>64023</v>
      </c>
      <c r="E11" s="162"/>
      <c r="F11" s="163">
        <v>52068</v>
      </c>
      <c r="G11" s="164"/>
      <c r="H11" s="165"/>
    </row>
    <row r="12" spans="1:8">
      <c r="A12" s="166"/>
      <c r="B12" s="167"/>
      <c r="C12" s="174"/>
      <c r="D12" s="169">
        <v>50773</v>
      </c>
      <c r="E12" s="170"/>
      <c r="F12" s="171">
        <v>26936</v>
      </c>
      <c r="G12" s="172"/>
      <c r="H12" s="173"/>
    </row>
    <row r="13" spans="1:8">
      <c r="A13" s="154"/>
      <c r="B13" s="159"/>
      <c r="C13" s="175"/>
      <c r="D13" s="176">
        <v>79638</v>
      </c>
      <c r="E13" s="177"/>
      <c r="F13" s="178">
        <v>50130</v>
      </c>
      <c r="G13" s="179"/>
      <c r="H13" s="165"/>
    </row>
    <row r="14" spans="1:8">
      <c r="A14" s="166"/>
      <c r="B14" s="167"/>
      <c r="C14" s="168"/>
      <c r="D14" s="169">
        <v>60967</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13.15</v>
      </c>
      <c r="C19" s="180">
        <f>ROUND(VALUE(SUBSTITUTE(実質収支比率等に係る経年分析!G$48,"▲","-")),2)</f>
        <v>12.15</v>
      </c>
      <c r="D19" s="180">
        <f>ROUND(VALUE(SUBSTITUTE(実質収支比率等に係る経年分析!H$48,"▲","-")),2)</f>
        <v>11.69</v>
      </c>
      <c r="E19" s="180">
        <f>ROUND(VALUE(SUBSTITUTE(実質収支比率等に係る経年分析!I$48,"▲","-")),2)</f>
        <v>13.12</v>
      </c>
      <c r="F19" s="180">
        <f>ROUND(VALUE(SUBSTITUTE(実質収支比率等に係る経年分析!J$48,"▲","-")),2)</f>
        <v>19.670000000000002</v>
      </c>
    </row>
    <row r="20" spans="1:11">
      <c r="A20" s="180" t="s">
        <v>55</v>
      </c>
      <c r="B20" s="180">
        <f>ROUND(VALUE(SUBSTITUTE(実質収支比率等に係る経年分析!F$47,"▲","-")),2)</f>
        <v>24.54</v>
      </c>
      <c r="C20" s="180">
        <f>ROUND(VALUE(SUBSTITUTE(実質収支比率等に係る経年分析!G$47,"▲","-")),2)</f>
        <v>19.829999999999998</v>
      </c>
      <c r="D20" s="180">
        <f>ROUND(VALUE(SUBSTITUTE(実質収支比率等に係る経年分析!H$47,"▲","-")),2)</f>
        <v>20.41</v>
      </c>
      <c r="E20" s="180">
        <f>ROUND(VALUE(SUBSTITUTE(実質収支比率等に係る経年分析!I$47,"▲","-")),2)</f>
        <v>18.239999999999998</v>
      </c>
      <c r="F20" s="180">
        <f>ROUND(VALUE(SUBSTITUTE(実質収支比率等に係る経年分析!J$47,"▲","-")),2)</f>
        <v>15.65</v>
      </c>
    </row>
    <row r="21" spans="1:11">
      <c r="A21" s="180" t="s">
        <v>56</v>
      </c>
      <c r="B21" s="180">
        <f>IF(ISNUMBER(VALUE(SUBSTITUTE(実質収支比率等に係る経年分析!F$49,"▲","-"))),ROUND(VALUE(SUBSTITUTE(実質収支比率等に係る経年分析!F$49,"▲","-")),2),NA())</f>
        <v>-4.59</v>
      </c>
      <c r="C21" s="180">
        <f>IF(ISNUMBER(VALUE(SUBSTITUTE(実質収支比率等に係る経年分析!G$49,"▲","-"))),ROUND(VALUE(SUBSTITUTE(実質収支比率等に係る経年分析!G$49,"▲","-")),2),NA())</f>
        <v>-8.7899999999999991</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5.28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とべの館特別会計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0.28000000000000003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c r="A31" s="181" t="str">
        <f>IF(連結実質赤字比率に係る赤字・黒字の構成分析!C$39="",NA(),連結実質赤字比率に係る赤字・黒字の構成分析!C$39)</f>
        <v>浄化槽特別会計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2.3199999999999998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1.03</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5.69</v>
      </c>
    </row>
    <row r="34" spans="1:16">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4.7300000000000004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19.079999999999998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626</v>
      </c>
      <c r="E42" s="182"/>
      <c r="F42" s="182"/>
      <c r="G42" s="182">
        <f>'実質公債費比率（分子）の構造'!L$52</f>
        <v>615</v>
      </c>
      <c r="H42" s="182"/>
      <c r="I42" s="182"/>
      <c r="J42" s="182">
        <f>'実質公債費比率（分子）の構造'!M$52</f>
        <v>635</v>
      </c>
      <c r="K42" s="182"/>
      <c r="L42" s="182"/>
      <c r="M42" s="182">
        <f>'実質公債費比率（分子）の構造'!N$52</f>
        <v>632</v>
      </c>
      <c r="N42" s="182"/>
      <c r="O42" s="182"/>
      <c r="P42" s="182">
        <f>'実質公債費比率（分子）の構造'!O$52</f>
        <v>621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c r="A45" s="182" t="s">
        <v>66</v>
      </c>
      <c r="B45" s="182">
        <f>'実質公債費比率（分子）の構造'!K$49</f>
        <v>34</v>
      </c>
      <c r="C45" s="182"/>
      <c r="D45" s="182"/>
      <c r="E45" s="182">
        <f>'実質公債費比率（分子）の構造'!L$49</f>
        <v>35</v>
      </c>
      <c r="F45" s="182"/>
      <c r="G45" s="182"/>
      <c r="H45" s="182">
        <f>'実質公債費比率（分子）の構造'!M$49</f>
        <v>34</v>
      </c>
      <c r="I45" s="182"/>
      <c r="J45" s="182"/>
      <c r="K45" s="182">
        <f>'実質公債費比率（分子）の構造'!N$49</f>
        <v>32</v>
      </c>
      <c r="L45" s="182"/>
      <c r="M45" s="182"/>
      <c r="N45" s="182">
        <f>'実質公債費比率（分子）の構造'!O$49</f>
        <v>34</v>
      </c>
      <c r="O45" s="182"/>
      <c r="P45" s="182"/>
    </row>
    <row r="46" spans="1:16">
      <c r="A46" s="182" t="s">
        <v>67</v>
      </c>
      <c r="B46" s="182">
        <f>'実質公債費比率（分子）の構造'!K$48</f>
        <v>123</v>
      </c>
      <c r="C46" s="182"/>
      <c r="D46" s="182"/>
      <c r="E46" s="182">
        <f>'実質公債費比率（分子）の構造'!L$48</f>
        <v>129</v>
      </c>
      <c r="F46" s="182"/>
      <c r="G46" s="182"/>
      <c r="H46" s="182">
        <f>'実質公債費比率（分子）の構造'!M$48</f>
        <v>118</v>
      </c>
      <c r="I46" s="182"/>
      <c r="J46" s="182"/>
      <c r="K46" s="182">
        <f>'実質公債費比率（分子）の構造'!N$48</f>
        <v>119</v>
      </c>
      <c r="L46" s="182"/>
      <c r="M46" s="182"/>
      <c r="N46" s="182">
        <f>'実質公債費比率（分子）の構造'!O$48</f>
        <v>120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526</v>
      </c>
      <c r="C49" s="182"/>
      <c r="D49" s="182"/>
      <c r="E49" s="182">
        <f>'実質公債費比率（分子）の構造'!L$45</f>
        <v>553</v>
      </c>
      <c r="F49" s="182"/>
      <c r="G49" s="182"/>
      <c r="H49" s="182">
        <f>'実質公債費比率（分子）の構造'!M$45</f>
        <v>558</v>
      </c>
      <c r="I49" s="182"/>
      <c r="J49" s="182"/>
      <c r="K49" s="182">
        <f>'実質公債費比率（分子）の構造'!N$45</f>
        <v>573</v>
      </c>
      <c r="L49" s="182"/>
      <c r="M49" s="182"/>
      <c r="N49" s="182">
        <f>'実質公債費比率（分子）の構造'!O$45</f>
        <v>582</v>
      </c>
      <c r="O49" s="182"/>
      <c r="P49" s="182"/>
    </row>
    <row r="50" spans="1:16">
      <c r="A50" s="182" t="s">
        <v>71</v>
      </c>
      <c r="B50" s="182" t="e">
        <f>NA()</f>
        <v>#N/A</v>
      </c>
      <c r="C50" s="182">
        <f>IF(ISNUMBER('実質公債費比率（分子）の構造'!K$53),'実質公債費比率（分子）の構造'!K$53,NA())</f>
        <v>58</v>
      </c>
      <c r="D50" s="182" t="e">
        <f>NA()</f>
        <v>#N/A</v>
      </c>
      <c r="E50" s="182" t="e">
        <f>NA()</f>
        <v>#N/A</v>
      </c>
      <c r="F50" s="182">
        <f>IF(ISNUMBER('実質公債費比率（分子）の構造'!L$53),'実質公債費比率（分子）の構造'!L$53,NA())</f>
        <v>103</v>
      </c>
      <c r="G50" s="182" t="e">
        <f>NA()</f>
        <v>#N/A</v>
      </c>
      <c r="H50" s="182" t="e">
        <f>NA()</f>
        <v>#N/A</v>
      </c>
      <c r="I50" s="182">
        <f>IF(ISNUMBER('実質公債費比率（分子）の構造'!M$53),'実質公債費比率（分子）の構造'!M$53,NA())</f>
        <v>77</v>
      </c>
      <c r="J50" s="182" t="e">
        <f>NA()</f>
        <v>#N/A</v>
      </c>
      <c r="K50" s="182" t="e">
        <f>NA()</f>
        <v>#N/A</v>
      </c>
      <c r="L50" s="182">
        <f>IF(ISNUMBER('実質公債費比率（分子）の構造'!N$53),'実質公債費比率（分子）の構造'!N$53,NA())</f>
        <v>94</v>
      </c>
      <c r="M50" s="182" t="e">
        <f>NA()</f>
        <v>#N/A</v>
      </c>
      <c r="N50" s="182" t="e">
        <f>NA()</f>
        <v>#N/A</v>
      </c>
      <c r="O50" s="182">
        <f>IF(ISNUMBER('実質公債費比率（分子）の構造'!O$53),'実質公債費比率（分子）の構造'!O$53,NA())</f>
        <v>117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7563</v>
      </c>
      <c r="E56" s="181"/>
      <c r="F56" s="181"/>
      <c r="G56" s="181">
        <f>'将来負担比率（分子）の構造'!J$52</f>
        <v>8116</v>
      </c>
      <c r="H56" s="181"/>
      <c r="I56" s="181"/>
      <c r="J56" s="181">
        <f>'将来負担比率（分子）の構造'!K$52</f>
        <v>8697</v>
      </c>
      <c r="K56" s="181"/>
      <c r="L56" s="181"/>
      <c r="M56" s="181">
        <f>'将来負担比率（分子）の構造'!L$52</f>
        <v>9286</v>
      </c>
      <c r="N56" s="181"/>
      <c r="O56" s="181"/>
      <c r="P56" s="181">
        <f>'将来負担比率（分子）の構造'!M$52</f>
        <v>9255</v>
      </c>
    </row>
    <row r="57" spans="1:16">
      <c r="A57" s="181" t="s">
        <v>42</v>
      </c>
      <c r="B57" s="181"/>
      <c r="C57" s="181"/>
      <c r="D57" s="181">
        <f>'将来負担比率（分子）の構造'!I$51</f>
        <v>111</v>
      </c>
      <c r="E57" s="181"/>
      <c r="F57" s="181"/>
      <c r="G57" s="181">
        <f>'将来負担比率（分子）の構造'!J$51</f>
        <v>106</v>
      </c>
      <c r="H57" s="181"/>
      <c r="I57" s="181"/>
      <c r="J57" s="181">
        <f>'将来負担比率（分子）の構造'!K$51</f>
        <v>144</v>
      </c>
      <c r="K57" s="181"/>
      <c r="L57" s="181"/>
      <c r="M57" s="181">
        <f>'将来負担比率（分子）の構造'!L$51</f>
        <v>132</v>
      </c>
      <c r="N57" s="181"/>
      <c r="O57" s="181"/>
      <c r="P57" s="181">
        <f>'将来負担比率（分子）の構造'!M$51</f>
        <v>112</v>
      </c>
    </row>
    <row r="58" spans="1:16">
      <c r="A58" s="181" t="s">
        <v>41</v>
      </c>
      <c r="B58" s="181"/>
      <c r="C58" s="181"/>
      <c r="D58" s="181">
        <f>'将来負担比率（分子）の構造'!I$50</f>
        <v>3423</v>
      </c>
      <c r="E58" s="181"/>
      <c r="F58" s="181"/>
      <c r="G58" s="181">
        <f>'将来負担比率（分子）の構造'!J$50</f>
        <v>2905</v>
      </c>
      <c r="H58" s="181"/>
      <c r="I58" s="181"/>
      <c r="J58" s="181">
        <f>'将来負担比率（分子）の構造'!K$50</f>
        <v>2633</v>
      </c>
      <c r="K58" s="181"/>
      <c r="L58" s="181"/>
      <c r="M58" s="181">
        <f>'将来負担比率（分子）の構造'!L$50</f>
        <v>2331</v>
      </c>
      <c r="N58" s="181"/>
      <c r="O58" s="181"/>
      <c r="P58" s="181">
        <f>'将来負担比率（分子）の構造'!M$50</f>
        <v>2198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588</v>
      </c>
      <c r="C62" s="181"/>
      <c r="D62" s="181"/>
      <c r="E62" s="181">
        <f>'将来負担比率（分子）の構造'!J$45</f>
        <v>519</v>
      </c>
      <c r="F62" s="181"/>
      <c r="G62" s="181"/>
      <c r="H62" s="181">
        <f>'将来負担比率（分子）の構造'!K$45</f>
        <v>448</v>
      </c>
      <c r="I62" s="181"/>
      <c r="J62" s="181"/>
      <c r="K62" s="181">
        <f>'将来負担比率（分子）の構造'!L$45</f>
        <v>516</v>
      </c>
      <c r="L62" s="181"/>
      <c r="M62" s="181"/>
      <c r="N62" s="181">
        <f>'将来負担比率（分子）の構造'!M$45</f>
        <v>474</v>
      </c>
      <c r="O62" s="181"/>
      <c r="P62" s="181"/>
    </row>
    <row r="63" spans="1:16">
      <c r="A63" s="181" t="s">
        <v>34</v>
      </c>
      <c r="B63" s="181">
        <f>'将来負担比率（分子）の構造'!I$44</f>
        <v>215</v>
      </c>
      <c r="C63" s="181"/>
      <c r="D63" s="181"/>
      <c r="E63" s="181">
        <f>'将来負担比率（分子）の構造'!J$44</f>
        <v>263</v>
      </c>
      <c r="F63" s="181"/>
      <c r="G63" s="181"/>
      <c r="H63" s="181">
        <f>'将来負担比率（分子）の構造'!K$44</f>
        <v>309</v>
      </c>
      <c r="I63" s="181"/>
      <c r="J63" s="181"/>
      <c r="K63" s="181">
        <f>'将来負担比率（分子）の構造'!L$44</f>
        <v>278</v>
      </c>
      <c r="L63" s="181"/>
      <c r="M63" s="181"/>
      <c r="N63" s="181">
        <f>'将来負担比率（分子）の構造'!M$44</f>
        <v>256</v>
      </c>
      <c r="O63" s="181"/>
      <c r="P63" s="181"/>
    </row>
    <row r="64" spans="1:16">
      <c r="A64" s="181" t="s">
        <v>33</v>
      </c>
      <c r="B64" s="181">
        <f>'将来負担比率（分子）の構造'!I$43</f>
        <v>3647</v>
      </c>
      <c r="C64" s="181"/>
      <c r="D64" s="181"/>
      <c r="E64" s="181">
        <f>'将来負担比率（分子）の構造'!J$43</f>
        <v>3562</v>
      </c>
      <c r="F64" s="181"/>
      <c r="G64" s="181"/>
      <c r="H64" s="181">
        <f>'将来負担比率（分子）の構造'!K$43</f>
        <v>3490</v>
      </c>
      <c r="I64" s="181"/>
      <c r="J64" s="181"/>
      <c r="K64" s="181">
        <f>'将来負担比率（分子）の構造'!L$43</f>
        <v>3410</v>
      </c>
      <c r="L64" s="181"/>
      <c r="M64" s="181"/>
      <c r="N64" s="181">
        <f>'将来負担比率（分子）の構造'!M$43</f>
        <v>3246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6591</v>
      </c>
      <c r="C66" s="181"/>
      <c r="D66" s="181"/>
      <c r="E66" s="181">
        <f>'将来負担比率（分子）の構造'!J$41</f>
        <v>7531</v>
      </c>
      <c r="F66" s="181"/>
      <c r="G66" s="181"/>
      <c r="H66" s="181">
        <f>'将来負担比率（分子）の構造'!K$41</f>
        <v>8160</v>
      </c>
      <c r="I66" s="181"/>
      <c r="J66" s="181"/>
      <c r="K66" s="181">
        <f>'将来負担比率（分子）の構造'!L$41</f>
        <v>9600</v>
      </c>
      <c r="L66" s="181"/>
      <c r="M66" s="181"/>
      <c r="N66" s="181">
        <f>'将来負担比率（分子）の構造'!M$41</f>
        <v>9956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748</v>
      </c>
      <c r="G67" s="181" t="e">
        <f>NA()</f>
        <v>#N/A</v>
      </c>
      <c r="H67" s="181" t="e">
        <f>NA()</f>
        <v>#N/A</v>
      </c>
      <c r="I67" s="181">
        <f>IF(ISNUMBER('将来負担比率（分子）の構造'!K$53), IF('将来負担比率（分子）の構造'!K$53 &lt; 0, 0, '将来負担比率（分子）の構造'!K$53), NA())</f>
        <v>933</v>
      </c>
      <c r="J67" s="181" t="e">
        <f>NA()</f>
        <v>#N/A</v>
      </c>
      <c r="K67" s="181" t="e">
        <f>NA()</f>
        <v>#N/A</v>
      </c>
      <c r="L67" s="181">
        <f>IF(ISNUMBER('将来負担比率（分子）の構造'!L$53), IF('将来負担比率（分子）の構造'!L$53 &lt; 0, 0, '将来負担比率（分子）の構造'!L$53), NA())</f>
        <v>2055</v>
      </c>
      <c r="M67" s="181" t="e">
        <f>NA()</f>
        <v>#N/A</v>
      </c>
      <c r="N67" s="181" t="e">
        <f>NA()</f>
        <v>#N/A</v>
      </c>
      <c r="O67" s="181">
        <f>IF(ISNUMBER('将来負担比率（分子）の構造'!M$53), IF('将来負担比率（分子）の構造'!M$53 &lt; 0, 0, '将来負担比率（分子）の構造'!M$53), NA())</f>
        <v>2367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1055</v>
      </c>
      <c r="C72" s="185">
        <f>基金残高に係る経年分析!G55</f>
        <v>956</v>
      </c>
      <c r="D72" s="185">
        <f>基金残高に係る経年分析!H55</f>
        <v>856</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1487</v>
      </c>
      <c r="C74" s="185">
        <f>基金残高に係る経年分析!G57</f>
        <v>1203</v>
      </c>
      <c r="D74" s="185">
        <f>基金残高に係る経年分析!H57</f>
        <v>1122</v>
      </c>
    </row>
  </sheetData>
  <sheetProtection algorithmName="SHA-512" hashValue="fF0c8lCc3tWNnf1n6pPp2R1raTfHLZ5JAVvEvt+ueLsWZnqApibYXqyPNVjj3Sx8FnJgcF9cc2L8sOSO7f0Tig==" saltValue="STmhW9Lua65CYU89trDI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229</v>
      </c>
      <c r="C5" s="672"/>
      <c r="D5" s="672"/>
      <c r="E5" s="672"/>
      <c r="F5" s="672"/>
      <c r="G5" s="672"/>
      <c r="H5" s="672"/>
      <c r="I5" s="672"/>
      <c r="J5" s="672"/>
      <c r="K5" s="672"/>
      <c r="L5" s="672"/>
      <c r="M5" s="672"/>
      <c r="N5" s="672"/>
      <c r="O5" s="672"/>
      <c r="P5" s="672"/>
      <c r="Q5" s="673"/>
      <c r="R5" s="674">
        <v>2037258</v>
      </c>
      <c r="S5" s="675"/>
      <c r="T5" s="675"/>
      <c r="U5" s="675"/>
      <c r="V5" s="675"/>
      <c r="W5" s="675"/>
      <c r="X5" s="675"/>
      <c r="Y5" s="676"/>
      <c r="Z5" s="677">
        <v>17</v>
      </c>
      <c r="AA5" s="677"/>
      <c r="AB5" s="677"/>
      <c r="AC5" s="677"/>
      <c r="AD5" s="678">
        <v>2037258</v>
      </c>
      <c r="AE5" s="678"/>
      <c r="AF5" s="678"/>
      <c r="AG5" s="678"/>
      <c r="AH5" s="678"/>
      <c r="AI5" s="678"/>
      <c r="AJ5" s="678"/>
      <c r="AK5" s="678"/>
      <c r="AL5" s="679">
        <v>38.6</v>
      </c>
      <c r="AM5" s="680"/>
      <c r="AN5" s="680"/>
      <c r="AO5" s="681"/>
      <c r="AP5" s="671" t="s">
        <v>230</v>
      </c>
      <c r="AQ5" s="672"/>
      <c r="AR5" s="672"/>
      <c r="AS5" s="672"/>
      <c r="AT5" s="672"/>
      <c r="AU5" s="672"/>
      <c r="AV5" s="672"/>
      <c r="AW5" s="672"/>
      <c r="AX5" s="672"/>
      <c r="AY5" s="672"/>
      <c r="AZ5" s="672"/>
      <c r="BA5" s="672"/>
      <c r="BB5" s="672"/>
      <c r="BC5" s="672"/>
      <c r="BD5" s="672"/>
      <c r="BE5" s="672"/>
      <c r="BF5" s="673"/>
      <c r="BG5" s="685">
        <v>2037258</v>
      </c>
      <c r="BH5" s="686"/>
      <c r="BI5" s="686"/>
      <c r="BJ5" s="686"/>
      <c r="BK5" s="686"/>
      <c r="BL5" s="686"/>
      <c r="BM5" s="686"/>
      <c r="BN5" s="687"/>
      <c r="BO5" s="688">
        <v>100</v>
      </c>
      <c r="BP5" s="688"/>
      <c r="BQ5" s="688"/>
      <c r="BR5" s="688"/>
      <c r="BS5" s="689">
        <v>24241</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91599</v>
      </c>
      <c r="S6" s="686"/>
      <c r="T6" s="686"/>
      <c r="U6" s="686"/>
      <c r="V6" s="686"/>
      <c r="W6" s="686"/>
      <c r="X6" s="686"/>
      <c r="Y6" s="687"/>
      <c r="Z6" s="688">
        <v>0.8</v>
      </c>
      <c r="AA6" s="688"/>
      <c r="AB6" s="688"/>
      <c r="AC6" s="688"/>
      <c r="AD6" s="689">
        <v>91599</v>
      </c>
      <c r="AE6" s="689"/>
      <c r="AF6" s="689"/>
      <c r="AG6" s="689"/>
      <c r="AH6" s="689"/>
      <c r="AI6" s="689"/>
      <c r="AJ6" s="689"/>
      <c r="AK6" s="689"/>
      <c r="AL6" s="690">
        <v>1.7</v>
      </c>
      <c r="AM6" s="691"/>
      <c r="AN6" s="691"/>
      <c r="AO6" s="692"/>
      <c r="AP6" s="682" t="s">
        <v>235</v>
      </c>
      <c r="AQ6" s="683"/>
      <c r="AR6" s="683"/>
      <c r="AS6" s="683"/>
      <c r="AT6" s="683"/>
      <c r="AU6" s="683"/>
      <c r="AV6" s="683"/>
      <c r="AW6" s="683"/>
      <c r="AX6" s="683"/>
      <c r="AY6" s="683"/>
      <c r="AZ6" s="683"/>
      <c r="BA6" s="683"/>
      <c r="BB6" s="683"/>
      <c r="BC6" s="683"/>
      <c r="BD6" s="683"/>
      <c r="BE6" s="683"/>
      <c r="BF6" s="684"/>
      <c r="BG6" s="685">
        <v>2037258</v>
      </c>
      <c r="BH6" s="686"/>
      <c r="BI6" s="686"/>
      <c r="BJ6" s="686"/>
      <c r="BK6" s="686"/>
      <c r="BL6" s="686"/>
      <c r="BM6" s="686"/>
      <c r="BN6" s="687"/>
      <c r="BO6" s="688">
        <v>100</v>
      </c>
      <c r="BP6" s="688"/>
      <c r="BQ6" s="688"/>
      <c r="BR6" s="688"/>
      <c r="BS6" s="689">
        <v>24241</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103261</v>
      </c>
      <c r="CS6" s="686"/>
      <c r="CT6" s="686"/>
      <c r="CU6" s="686"/>
      <c r="CV6" s="686"/>
      <c r="CW6" s="686"/>
      <c r="CX6" s="686"/>
      <c r="CY6" s="687"/>
      <c r="CZ6" s="679">
        <v>1</v>
      </c>
      <c r="DA6" s="680"/>
      <c r="DB6" s="680"/>
      <c r="DC6" s="699"/>
      <c r="DD6" s="694" t="s">
        <v>237</v>
      </c>
      <c r="DE6" s="686"/>
      <c r="DF6" s="686"/>
      <c r="DG6" s="686"/>
      <c r="DH6" s="686"/>
      <c r="DI6" s="686"/>
      <c r="DJ6" s="686"/>
      <c r="DK6" s="686"/>
      <c r="DL6" s="686"/>
      <c r="DM6" s="686"/>
      <c r="DN6" s="686"/>
      <c r="DO6" s="686"/>
      <c r="DP6" s="687"/>
      <c r="DQ6" s="694">
        <v>103261</v>
      </c>
      <c r="DR6" s="686"/>
      <c r="DS6" s="686"/>
      <c r="DT6" s="686"/>
      <c r="DU6" s="686"/>
      <c r="DV6" s="686"/>
      <c r="DW6" s="686"/>
      <c r="DX6" s="686"/>
      <c r="DY6" s="686"/>
      <c r="DZ6" s="686"/>
      <c r="EA6" s="686"/>
      <c r="EB6" s="686"/>
      <c r="EC6" s="695"/>
    </row>
    <row r="7" spans="2:143" ht="11.25" customHeight="1">
      <c r="B7" s="682" t="s">
        <v>238</v>
      </c>
      <c r="C7" s="683"/>
      <c r="D7" s="683"/>
      <c r="E7" s="683"/>
      <c r="F7" s="683"/>
      <c r="G7" s="683"/>
      <c r="H7" s="683"/>
      <c r="I7" s="683"/>
      <c r="J7" s="683"/>
      <c r="K7" s="683"/>
      <c r="L7" s="683"/>
      <c r="M7" s="683"/>
      <c r="N7" s="683"/>
      <c r="O7" s="683"/>
      <c r="P7" s="683"/>
      <c r="Q7" s="684"/>
      <c r="R7" s="685">
        <v>2996</v>
      </c>
      <c r="S7" s="686"/>
      <c r="T7" s="686"/>
      <c r="U7" s="686"/>
      <c r="V7" s="686"/>
      <c r="W7" s="686"/>
      <c r="X7" s="686"/>
      <c r="Y7" s="687"/>
      <c r="Z7" s="688">
        <v>0</v>
      </c>
      <c r="AA7" s="688"/>
      <c r="AB7" s="688"/>
      <c r="AC7" s="688"/>
      <c r="AD7" s="689">
        <v>2996</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909449</v>
      </c>
      <c r="BH7" s="686"/>
      <c r="BI7" s="686"/>
      <c r="BJ7" s="686"/>
      <c r="BK7" s="686"/>
      <c r="BL7" s="686"/>
      <c r="BM7" s="686"/>
      <c r="BN7" s="687"/>
      <c r="BO7" s="688">
        <v>44.6</v>
      </c>
      <c r="BP7" s="688"/>
      <c r="BQ7" s="688"/>
      <c r="BR7" s="688"/>
      <c r="BS7" s="689">
        <v>24241</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3194072</v>
      </c>
      <c r="CS7" s="686"/>
      <c r="CT7" s="686"/>
      <c r="CU7" s="686"/>
      <c r="CV7" s="686"/>
      <c r="CW7" s="686"/>
      <c r="CX7" s="686"/>
      <c r="CY7" s="687"/>
      <c r="CZ7" s="688">
        <v>29.4</v>
      </c>
      <c r="DA7" s="688"/>
      <c r="DB7" s="688"/>
      <c r="DC7" s="688"/>
      <c r="DD7" s="694">
        <v>214240</v>
      </c>
      <c r="DE7" s="686"/>
      <c r="DF7" s="686"/>
      <c r="DG7" s="686"/>
      <c r="DH7" s="686"/>
      <c r="DI7" s="686"/>
      <c r="DJ7" s="686"/>
      <c r="DK7" s="686"/>
      <c r="DL7" s="686"/>
      <c r="DM7" s="686"/>
      <c r="DN7" s="686"/>
      <c r="DO7" s="686"/>
      <c r="DP7" s="687"/>
      <c r="DQ7" s="694">
        <v>882200</v>
      </c>
      <c r="DR7" s="686"/>
      <c r="DS7" s="686"/>
      <c r="DT7" s="686"/>
      <c r="DU7" s="686"/>
      <c r="DV7" s="686"/>
      <c r="DW7" s="686"/>
      <c r="DX7" s="686"/>
      <c r="DY7" s="686"/>
      <c r="DZ7" s="686"/>
      <c r="EA7" s="686"/>
      <c r="EB7" s="686"/>
      <c r="EC7" s="695"/>
    </row>
    <row r="8" spans="2:143" ht="11.25" customHeight="1">
      <c r="B8" s="682" t="s">
        <v>241</v>
      </c>
      <c r="C8" s="683"/>
      <c r="D8" s="683"/>
      <c r="E8" s="683"/>
      <c r="F8" s="683"/>
      <c r="G8" s="683"/>
      <c r="H8" s="683"/>
      <c r="I8" s="683"/>
      <c r="J8" s="683"/>
      <c r="K8" s="683"/>
      <c r="L8" s="683"/>
      <c r="M8" s="683"/>
      <c r="N8" s="683"/>
      <c r="O8" s="683"/>
      <c r="P8" s="683"/>
      <c r="Q8" s="684"/>
      <c r="R8" s="685">
        <v>7858</v>
      </c>
      <c r="S8" s="686"/>
      <c r="T8" s="686"/>
      <c r="U8" s="686"/>
      <c r="V8" s="686"/>
      <c r="W8" s="686"/>
      <c r="X8" s="686"/>
      <c r="Y8" s="687"/>
      <c r="Z8" s="688">
        <v>0.1</v>
      </c>
      <c r="AA8" s="688"/>
      <c r="AB8" s="688"/>
      <c r="AC8" s="688"/>
      <c r="AD8" s="689">
        <v>7858</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33948</v>
      </c>
      <c r="BH8" s="686"/>
      <c r="BI8" s="686"/>
      <c r="BJ8" s="686"/>
      <c r="BK8" s="686"/>
      <c r="BL8" s="686"/>
      <c r="BM8" s="686"/>
      <c r="BN8" s="687"/>
      <c r="BO8" s="688">
        <v>1.7</v>
      </c>
      <c r="BP8" s="688"/>
      <c r="BQ8" s="688"/>
      <c r="BR8" s="688"/>
      <c r="BS8" s="694" t="s">
        <v>243</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3032472</v>
      </c>
      <c r="CS8" s="686"/>
      <c r="CT8" s="686"/>
      <c r="CU8" s="686"/>
      <c r="CV8" s="686"/>
      <c r="CW8" s="686"/>
      <c r="CX8" s="686"/>
      <c r="CY8" s="687"/>
      <c r="CZ8" s="688">
        <v>27.9</v>
      </c>
      <c r="DA8" s="688"/>
      <c r="DB8" s="688"/>
      <c r="DC8" s="688"/>
      <c r="DD8" s="694">
        <v>173689</v>
      </c>
      <c r="DE8" s="686"/>
      <c r="DF8" s="686"/>
      <c r="DG8" s="686"/>
      <c r="DH8" s="686"/>
      <c r="DI8" s="686"/>
      <c r="DJ8" s="686"/>
      <c r="DK8" s="686"/>
      <c r="DL8" s="686"/>
      <c r="DM8" s="686"/>
      <c r="DN8" s="686"/>
      <c r="DO8" s="686"/>
      <c r="DP8" s="687"/>
      <c r="DQ8" s="694">
        <v>1699133</v>
      </c>
      <c r="DR8" s="686"/>
      <c r="DS8" s="686"/>
      <c r="DT8" s="686"/>
      <c r="DU8" s="686"/>
      <c r="DV8" s="686"/>
      <c r="DW8" s="686"/>
      <c r="DX8" s="686"/>
      <c r="DY8" s="686"/>
      <c r="DZ8" s="686"/>
      <c r="EA8" s="686"/>
      <c r="EB8" s="686"/>
      <c r="EC8" s="695"/>
    </row>
    <row r="9" spans="2:143" ht="11.25" customHeight="1">
      <c r="B9" s="682" t="s">
        <v>245</v>
      </c>
      <c r="C9" s="683"/>
      <c r="D9" s="683"/>
      <c r="E9" s="683"/>
      <c r="F9" s="683"/>
      <c r="G9" s="683"/>
      <c r="H9" s="683"/>
      <c r="I9" s="683"/>
      <c r="J9" s="683"/>
      <c r="K9" s="683"/>
      <c r="L9" s="683"/>
      <c r="M9" s="683"/>
      <c r="N9" s="683"/>
      <c r="O9" s="683"/>
      <c r="P9" s="683"/>
      <c r="Q9" s="684"/>
      <c r="R9" s="685">
        <v>10635</v>
      </c>
      <c r="S9" s="686"/>
      <c r="T9" s="686"/>
      <c r="U9" s="686"/>
      <c r="V9" s="686"/>
      <c r="W9" s="686"/>
      <c r="X9" s="686"/>
      <c r="Y9" s="687"/>
      <c r="Z9" s="688">
        <v>0.1</v>
      </c>
      <c r="AA9" s="688"/>
      <c r="AB9" s="688"/>
      <c r="AC9" s="688"/>
      <c r="AD9" s="689">
        <v>10635</v>
      </c>
      <c r="AE9" s="689"/>
      <c r="AF9" s="689"/>
      <c r="AG9" s="689"/>
      <c r="AH9" s="689"/>
      <c r="AI9" s="689"/>
      <c r="AJ9" s="689"/>
      <c r="AK9" s="689"/>
      <c r="AL9" s="690">
        <v>0.2</v>
      </c>
      <c r="AM9" s="691"/>
      <c r="AN9" s="691"/>
      <c r="AO9" s="692"/>
      <c r="AP9" s="682" t="s">
        <v>246</v>
      </c>
      <c r="AQ9" s="683"/>
      <c r="AR9" s="683"/>
      <c r="AS9" s="683"/>
      <c r="AT9" s="683"/>
      <c r="AU9" s="683"/>
      <c r="AV9" s="683"/>
      <c r="AW9" s="683"/>
      <c r="AX9" s="683"/>
      <c r="AY9" s="683"/>
      <c r="AZ9" s="683"/>
      <c r="BA9" s="683"/>
      <c r="BB9" s="683"/>
      <c r="BC9" s="683"/>
      <c r="BD9" s="683"/>
      <c r="BE9" s="683"/>
      <c r="BF9" s="684"/>
      <c r="BG9" s="685">
        <v>738488</v>
      </c>
      <c r="BH9" s="686"/>
      <c r="BI9" s="686"/>
      <c r="BJ9" s="686"/>
      <c r="BK9" s="686"/>
      <c r="BL9" s="686"/>
      <c r="BM9" s="686"/>
      <c r="BN9" s="687"/>
      <c r="BO9" s="688">
        <v>36.200000000000003</v>
      </c>
      <c r="BP9" s="688"/>
      <c r="BQ9" s="688"/>
      <c r="BR9" s="688"/>
      <c r="BS9" s="694" t="s">
        <v>237</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727962</v>
      </c>
      <c r="CS9" s="686"/>
      <c r="CT9" s="686"/>
      <c r="CU9" s="686"/>
      <c r="CV9" s="686"/>
      <c r="CW9" s="686"/>
      <c r="CX9" s="686"/>
      <c r="CY9" s="687"/>
      <c r="CZ9" s="688">
        <v>6.7</v>
      </c>
      <c r="DA9" s="688"/>
      <c r="DB9" s="688"/>
      <c r="DC9" s="688"/>
      <c r="DD9" s="694">
        <v>38078</v>
      </c>
      <c r="DE9" s="686"/>
      <c r="DF9" s="686"/>
      <c r="DG9" s="686"/>
      <c r="DH9" s="686"/>
      <c r="DI9" s="686"/>
      <c r="DJ9" s="686"/>
      <c r="DK9" s="686"/>
      <c r="DL9" s="686"/>
      <c r="DM9" s="686"/>
      <c r="DN9" s="686"/>
      <c r="DO9" s="686"/>
      <c r="DP9" s="687"/>
      <c r="DQ9" s="694">
        <v>568966</v>
      </c>
      <c r="DR9" s="686"/>
      <c r="DS9" s="686"/>
      <c r="DT9" s="686"/>
      <c r="DU9" s="686"/>
      <c r="DV9" s="686"/>
      <c r="DW9" s="686"/>
      <c r="DX9" s="686"/>
      <c r="DY9" s="686"/>
      <c r="DZ9" s="686"/>
      <c r="EA9" s="686"/>
      <c r="EB9" s="686"/>
      <c r="EC9" s="695"/>
    </row>
    <row r="10" spans="2:143" ht="11.25" customHeight="1">
      <c r="B10" s="682" t="s">
        <v>248</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243</v>
      </c>
      <c r="AE10" s="689"/>
      <c r="AF10" s="689"/>
      <c r="AG10" s="689"/>
      <c r="AH10" s="689"/>
      <c r="AI10" s="689"/>
      <c r="AJ10" s="689"/>
      <c r="AK10" s="689"/>
      <c r="AL10" s="690" t="s">
        <v>237</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68466</v>
      </c>
      <c r="BH10" s="686"/>
      <c r="BI10" s="686"/>
      <c r="BJ10" s="686"/>
      <c r="BK10" s="686"/>
      <c r="BL10" s="686"/>
      <c r="BM10" s="686"/>
      <c r="BN10" s="687"/>
      <c r="BO10" s="688">
        <v>3.4</v>
      </c>
      <c r="BP10" s="688"/>
      <c r="BQ10" s="688"/>
      <c r="BR10" s="688"/>
      <c r="BS10" s="694">
        <v>12220</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237</v>
      </c>
      <c r="CS10" s="686"/>
      <c r="CT10" s="686"/>
      <c r="CU10" s="686"/>
      <c r="CV10" s="686"/>
      <c r="CW10" s="686"/>
      <c r="CX10" s="686"/>
      <c r="CY10" s="687"/>
      <c r="CZ10" s="688" t="s">
        <v>237</v>
      </c>
      <c r="DA10" s="688"/>
      <c r="DB10" s="688"/>
      <c r="DC10" s="688"/>
      <c r="DD10" s="694" t="s">
        <v>243</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c r="B11" s="682" t="s">
        <v>251</v>
      </c>
      <c r="C11" s="683"/>
      <c r="D11" s="683"/>
      <c r="E11" s="683"/>
      <c r="F11" s="683"/>
      <c r="G11" s="683"/>
      <c r="H11" s="683"/>
      <c r="I11" s="683"/>
      <c r="J11" s="683"/>
      <c r="K11" s="683"/>
      <c r="L11" s="683"/>
      <c r="M11" s="683"/>
      <c r="N11" s="683"/>
      <c r="O11" s="683"/>
      <c r="P11" s="683"/>
      <c r="Q11" s="684"/>
      <c r="R11" s="685">
        <v>436629</v>
      </c>
      <c r="S11" s="686"/>
      <c r="T11" s="686"/>
      <c r="U11" s="686"/>
      <c r="V11" s="686"/>
      <c r="W11" s="686"/>
      <c r="X11" s="686"/>
      <c r="Y11" s="687"/>
      <c r="Z11" s="690">
        <v>3.7</v>
      </c>
      <c r="AA11" s="691"/>
      <c r="AB11" s="691"/>
      <c r="AC11" s="703"/>
      <c r="AD11" s="694">
        <v>436629</v>
      </c>
      <c r="AE11" s="686"/>
      <c r="AF11" s="686"/>
      <c r="AG11" s="686"/>
      <c r="AH11" s="686"/>
      <c r="AI11" s="686"/>
      <c r="AJ11" s="686"/>
      <c r="AK11" s="687"/>
      <c r="AL11" s="690">
        <v>8.3000000000000007</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68547</v>
      </c>
      <c r="BH11" s="686"/>
      <c r="BI11" s="686"/>
      <c r="BJ11" s="686"/>
      <c r="BK11" s="686"/>
      <c r="BL11" s="686"/>
      <c r="BM11" s="686"/>
      <c r="BN11" s="687"/>
      <c r="BO11" s="688">
        <v>3.4</v>
      </c>
      <c r="BP11" s="688"/>
      <c r="BQ11" s="688"/>
      <c r="BR11" s="688"/>
      <c r="BS11" s="694">
        <v>12021</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217883</v>
      </c>
      <c r="CS11" s="686"/>
      <c r="CT11" s="686"/>
      <c r="CU11" s="686"/>
      <c r="CV11" s="686"/>
      <c r="CW11" s="686"/>
      <c r="CX11" s="686"/>
      <c r="CY11" s="687"/>
      <c r="CZ11" s="688">
        <v>2</v>
      </c>
      <c r="DA11" s="688"/>
      <c r="DB11" s="688"/>
      <c r="DC11" s="688"/>
      <c r="DD11" s="694">
        <v>15099</v>
      </c>
      <c r="DE11" s="686"/>
      <c r="DF11" s="686"/>
      <c r="DG11" s="686"/>
      <c r="DH11" s="686"/>
      <c r="DI11" s="686"/>
      <c r="DJ11" s="686"/>
      <c r="DK11" s="686"/>
      <c r="DL11" s="686"/>
      <c r="DM11" s="686"/>
      <c r="DN11" s="686"/>
      <c r="DO11" s="686"/>
      <c r="DP11" s="687"/>
      <c r="DQ11" s="694">
        <v>174529</v>
      </c>
      <c r="DR11" s="686"/>
      <c r="DS11" s="686"/>
      <c r="DT11" s="686"/>
      <c r="DU11" s="686"/>
      <c r="DV11" s="686"/>
      <c r="DW11" s="686"/>
      <c r="DX11" s="686"/>
      <c r="DY11" s="686"/>
      <c r="DZ11" s="686"/>
      <c r="EA11" s="686"/>
      <c r="EB11" s="686"/>
      <c r="EC11" s="695"/>
    </row>
    <row r="12" spans="2:143" ht="11.25" customHeight="1">
      <c r="B12" s="682" t="s">
        <v>254</v>
      </c>
      <c r="C12" s="683"/>
      <c r="D12" s="683"/>
      <c r="E12" s="683"/>
      <c r="F12" s="683"/>
      <c r="G12" s="683"/>
      <c r="H12" s="683"/>
      <c r="I12" s="683"/>
      <c r="J12" s="683"/>
      <c r="K12" s="683"/>
      <c r="L12" s="683"/>
      <c r="M12" s="683"/>
      <c r="N12" s="683"/>
      <c r="O12" s="683"/>
      <c r="P12" s="683"/>
      <c r="Q12" s="684"/>
      <c r="R12" s="685" t="s">
        <v>243</v>
      </c>
      <c r="S12" s="686"/>
      <c r="T12" s="686"/>
      <c r="U12" s="686"/>
      <c r="V12" s="686"/>
      <c r="W12" s="686"/>
      <c r="X12" s="686"/>
      <c r="Y12" s="687"/>
      <c r="Z12" s="688" t="s">
        <v>243</v>
      </c>
      <c r="AA12" s="688"/>
      <c r="AB12" s="688"/>
      <c r="AC12" s="688"/>
      <c r="AD12" s="689" t="s">
        <v>237</v>
      </c>
      <c r="AE12" s="689"/>
      <c r="AF12" s="689"/>
      <c r="AG12" s="689"/>
      <c r="AH12" s="689"/>
      <c r="AI12" s="689"/>
      <c r="AJ12" s="689"/>
      <c r="AK12" s="689"/>
      <c r="AL12" s="690" t="s">
        <v>237</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931553</v>
      </c>
      <c r="BH12" s="686"/>
      <c r="BI12" s="686"/>
      <c r="BJ12" s="686"/>
      <c r="BK12" s="686"/>
      <c r="BL12" s="686"/>
      <c r="BM12" s="686"/>
      <c r="BN12" s="687"/>
      <c r="BO12" s="688">
        <v>45.7</v>
      </c>
      <c r="BP12" s="688"/>
      <c r="BQ12" s="688"/>
      <c r="BR12" s="688"/>
      <c r="BS12" s="694" t="s">
        <v>237</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418988</v>
      </c>
      <c r="CS12" s="686"/>
      <c r="CT12" s="686"/>
      <c r="CU12" s="686"/>
      <c r="CV12" s="686"/>
      <c r="CW12" s="686"/>
      <c r="CX12" s="686"/>
      <c r="CY12" s="687"/>
      <c r="CZ12" s="688">
        <v>3.9</v>
      </c>
      <c r="DA12" s="688"/>
      <c r="DB12" s="688"/>
      <c r="DC12" s="688"/>
      <c r="DD12" s="694">
        <v>2064</v>
      </c>
      <c r="DE12" s="686"/>
      <c r="DF12" s="686"/>
      <c r="DG12" s="686"/>
      <c r="DH12" s="686"/>
      <c r="DI12" s="686"/>
      <c r="DJ12" s="686"/>
      <c r="DK12" s="686"/>
      <c r="DL12" s="686"/>
      <c r="DM12" s="686"/>
      <c r="DN12" s="686"/>
      <c r="DO12" s="686"/>
      <c r="DP12" s="687"/>
      <c r="DQ12" s="694">
        <v>341266</v>
      </c>
      <c r="DR12" s="686"/>
      <c r="DS12" s="686"/>
      <c r="DT12" s="686"/>
      <c r="DU12" s="686"/>
      <c r="DV12" s="686"/>
      <c r="DW12" s="686"/>
      <c r="DX12" s="686"/>
      <c r="DY12" s="686"/>
      <c r="DZ12" s="686"/>
      <c r="EA12" s="686"/>
      <c r="EB12" s="686"/>
      <c r="EC12" s="695"/>
    </row>
    <row r="13" spans="2:143" ht="11.25" customHeight="1">
      <c r="B13" s="682" t="s">
        <v>257</v>
      </c>
      <c r="C13" s="683"/>
      <c r="D13" s="683"/>
      <c r="E13" s="683"/>
      <c r="F13" s="683"/>
      <c r="G13" s="683"/>
      <c r="H13" s="683"/>
      <c r="I13" s="683"/>
      <c r="J13" s="683"/>
      <c r="K13" s="683"/>
      <c r="L13" s="683"/>
      <c r="M13" s="683"/>
      <c r="N13" s="683"/>
      <c r="O13" s="683"/>
      <c r="P13" s="683"/>
      <c r="Q13" s="684"/>
      <c r="R13" s="685" t="s">
        <v>243</v>
      </c>
      <c r="S13" s="686"/>
      <c r="T13" s="686"/>
      <c r="U13" s="686"/>
      <c r="V13" s="686"/>
      <c r="W13" s="686"/>
      <c r="X13" s="686"/>
      <c r="Y13" s="687"/>
      <c r="Z13" s="688" t="s">
        <v>243</v>
      </c>
      <c r="AA13" s="688"/>
      <c r="AB13" s="688"/>
      <c r="AC13" s="688"/>
      <c r="AD13" s="689" t="s">
        <v>243</v>
      </c>
      <c r="AE13" s="689"/>
      <c r="AF13" s="689"/>
      <c r="AG13" s="689"/>
      <c r="AH13" s="689"/>
      <c r="AI13" s="689"/>
      <c r="AJ13" s="689"/>
      <c r="AK13" s="689"/>
      <c r="AL13" s="690" t="s">
        <v>237</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915674</v>
      </c>
      <c r="BH13" s="686"/>
      <c r="BI13" s="686"/>
      <c r="BJ13" s="686"/>
      <c r="BK13" s="686"/>
      <c r="BL13" s="686"/>
      <c r="BM13" s="686"/>
      <c r="BN13" s="687"/>
      <c r="BO13" s="688">
        <v>44.9</v>
      </c>
      <c r="BP13" s="688"/>
      <c r="BQ13" s="688"/>
      <c r="BR13" s="688"/>
      <c r="BS13" s="694" t="s">
        <v>237</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602584</v>
      </c>
      <c r="CS13" s="686"/>
      <c r="CT13" s="686"/>
      <c r="CU13" s="686"/>
      <c r="CV13" s="686"/>
      <c r="CW13" s="686"/>
      <c r="CX13" s="686"/>
      <c r="CY13" s="687"/>
      <c r="CZ13" s="688">
        <v>5.5</v>
      </c>
      <c r="DA13" s="688"/>
      <c r="DB13" s="688"/>
      <c r="DC13" s="688"/>
      <c r="DD13" s="694">
        <v>399080</v>
      </c>
      <c r="DE13" s="686"/>
      <c r="DF13" s="686"/>
      <c r="DG13" s="686"/>
      <c r="DH13" s="686"/>
      <c r="DI13" s="686"/>
      <c r="DJ13" s="686"/>
      <c r="DK13" s="686"/>
      <c r="DL13" s="686"/>
      <c r="DM13" s="686"/>
      <c r="DN13" s="686"/>
      <c r="DO13" s="686"/>
      <c r="DP13" s="687"/>
      <c r="DQ13" s="694">
        <v>416300</v>
      </c>
      <c r="DR13" s="686"/>
      <c r="DS13" s="686"/>
      <c r="DT13" s="686"/>
      <c r="DU13" s="686"/>
      <c r="DV13" s="686"/>
      <c r="DW13" s="686"/>
      <c r="DX13" s="686"/>
      <c r="DY13" s="686"/>
      <c r="DZ13" s="686"/>
      <c r="EA13" s="686"/>
      <c r="EB13" s="686"/>
      <c r="EC13" s="695"/>
    </row>
    <row r="14" spans="2:143" ht="11.25" customHeight="1">
      <c r="B14" s="682" t="s">
        <v>260</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237</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84269</v>
      </c>
      <c r="BH14" s="686"/>
      <c r="BI14" s="686"/>
      <c r="BJ14" s="686"/>
      <c r="BK14" s="686"/>
      <c r="BL14" s="686"/>
      <c r="BM14" s="686"/>
      <c r="BN14" s="687"/>
      <c r="BO14" s="688">
        <v>4.0999999999999996</v>
      </c>
      <c r="BP14" s="688"/>
      <c r="BQ14" s="688"/>
      <c r="BR14" s="688"/>
      <c r="BS14" s="694" t="s">
        <v>243</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617546</v>
      </c>
      <c r="CS14" s="686"/>
      <c r="CT14" s="686"/>
      <c r="CU14" s="686"/>
      <c r="CV14" s="686"/>
      <c r="CW14" s="686"/>
      <c r="CX14" s="686"/>
      <c r="CY14" s="687"/>
      <c r="CZ14" s="688">
        <v>5.7</v>
      </c>
      <c r="DA14" s="688"/>
      <c r="DB14" s="688"/>
      <c r="DC14" s="688"/>
      <c r="DD14" s="694">
        <v>193142</v>
      </c>
      <c r="DE14" s="686"/>
      <c r="DF14" s="686"/>
      <c r="DG14" s="686"/>
      <c r="DH14" s="686"/>
      <c r="DI14" s="686"/>
      <c r="DJ14" s="686"/>
      <c r="DK14" s="686"/>
      <c r="DL14" s="686"/>
      <c r="DM14" s="686"/>
      <c r="DN14" s="686"/>
      <c r="DO14" s="686"/>
      <c r="DP14" s="687"/>
      <c r="DQ14" s="694">
        <v>425801</v>
      </c>
      <c r="DR14" s="686"/>
      <c r="DS14" s="686"/>
      <c r="DT14" s="686"/>
      <c r="DU14" s="686"/>
      <c r="DV14" s="686"/>
      <c r="DW14" s="686"/>
      <c r="DX14" s="686"/>
      <c r="DY14" s="686"/>
      <c r="DZ14" s="686"/>
      <c r="EA14" s="686"/>
      <c r="EB14" s="686"/>
      <c r="EC14" s="695"/>
    </row>
    <row r="15" spans="2:143" ht="11.25" customHeight="1">
      <c r="B15" s="682" t="s">
        <v>263</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243</v>
      </c>
      <c r="AE15" s="689"/>
      <c r="AF15" s="689"/>
      <c r="AG15" s="689"/>
      <c r="AH15" s="689"/>
      <c r="AI15" s="689"/>
      <c r="AJ15" s="689"/>
      <c r="AK15" s="689"/>
      <c r="AL15" s="690" t="s">
        <v>237</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111987</v>
      </c>
      <c r="BH15" s="686"/>
      <c r="BI15" s="686"/>
      <c r="BJ15" s="686"/>
      <c r="BK15" s="686"/>
      <c r="BL15" s="686"/>
      <c r="BM15" s="686"/>
      <c r="BN15" s="687"/>
      <c r="BO15" s="688">
        <v>5.5</v>
      </c>
      <c r="BP15" s="688"/>
      <c r="BQ15" s="688"/>
      <c r="BR15" s="688"/>
      <c r="BS15" s="694" t="s">
        <v>243</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1200052</v>
      </c>
      <c r="CS15" s="686"/>
      <c r="CT15" s="686"/>
      <c r="CU15" s="686"/>
      <c r="CV15" s="686"/>
      <c r="CW15" s="686"/>
      <c r="CX15" s="686"/>
      <c r="CY15" s="687"/>
      <c r="CZ15" s="688">
        <v>11</v>
      </c>
      <c r="DA15" s="688"/>
      <c r="DB15" s="688"/>
      <c r="DC15" s="688"/>
      <c r="DD15" s="694">
        <v>290776</v>
      </c>
      <c r="DE15" s="686"/>
      <c r="DF15" s="686"/>
      <c r="DG15" s="686"/>
      <c r="DH15" s="686"/>
      <c r="DI15" s="686"/>
      <c r="DJ15" s="686"/>
      <c r="DK15" s="686"/>
      <c r="DL15" s="686"/>
      <c r="DM15" s="686"/>
      <c r="DN15" s="686"/>
      <c r="DO15" s="686"/>
      <c r="DP15" s="687"/>
      <c r="DQ15" s="694">
        <v>760124</v>
      </c>
      <c r="DR15" s="686"/>
      <c r="DS15" s="686"/>
      <c r="DT15" s="686"/>
      <c r="DU15" s="686"/>
      <c r="DV15" s="686"/>
      <c r="DW15" s="686"/>
      <c r="DX15" s="686"/>
      <c r="DY15" s="686"/>
      <c r="DZ15" s="686"/>
      <c r="EA15" s="686"/>
      <c r="EB15" s="686"/>
      <c r="EC15" s="695"/>
    </row>
    <row r="16" spans="2:143" ht="11.25" customHeight="1">
      <c r="B16" s="682" t="s">
        <v>266</v>
      </c>
      <c r="C16" s="683"/>
      <c r="D16" s="683"/>
      <c r="E16" s="683"/>
      <c r="F16" s="683"/>
      <c r="G16" s="683"/>
      <c r="H16" s="683"/>
      <c r="I16" s="683"/>
      <c r="J16" s="683"/>
      <c r="K16" s="683"/>
      <c r="L16" s="683"/>
      <c r="M16" s="683"/>
      <c r="N16" s="683"/>
      <c r="O16" s="683"/>
      <c r="P16" s="683"/>
      <c r="Q16" s="684"/>
      <c r="R16" s="685">
        <v>5477</v>
      </c>
      <c r="S16" s="686"/>
      <c r="T16" s="686"/>
      <c r="U16" s="686"/>
      <c r="V16" s="686"/>
      <c r="W16" s="686"/>
      <c r="X16" s="686"/>
      <c r="Y16" s="687"/>
      <c r="Z16" s="688">
        <v>0</v>
      </c>
      <c r="AA16" s="688"/>
      <c r="AB16" s="688"/>
      <c r="AC16" s="688"/>
      <c r="AD16" s="689">
        <v>5477</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165390</v>
      </c>
      <c r="CS16" s="686"/>
      <c r="CT16" s="686"/>
      <c r="CU16" s="686"/>
      <c r="CV16" s="686"/>
      <c r="CW16" s="686"/>
      <c r="CX16" s="686"/>
      <c r="CY16" s="687"/>
      <c r="CZ16" s="688">
        <v>1.5</v>
      </c>
      <c r="DA16" s="688"/>
      <c r="DB16" s="688"/>
      <c r="DC16" s="688"/>
      <c r="DD16" s="694" t="s">
        <v>237</v>
      </c>
      <c r="DE16" s="686"/>
      <c r="DF16" s="686"/>
      <c r="DG16" s="686"/>
      <c r="DH16" s="686"/>
      <c r="DI16" s="686"/>
      <c r="DJ16" s="686"/>
      <c r="DK16" s="686"/>
      <c r="DL16" s="686"/>
      <c r="DM16" s="686"/>
      <c r="DN16" s="686"/>
      <c r="DO16" s="686"/>
      <c r="DP16" s="687"/>
      <c r="DQ16" s="694">
        <v>4934</v>
      </c>
      <c r="DR16" s="686"/>
      <c r="DS16" s="686"/>
      <c r="DT16" s="686"/>
      <c r="DU16" s="686"/>
      <c r="DV16" s="686"/>
      <c r="DW16" s="686"/>
      <c r="DX16" s="686"/>
      <c r="DY16" s="686"/>
      <c r="DZ16" s="686"/>
      <c r="EA16" s="686"/>
      <c r="EB16" s="686"/>
      <c r="EC16" s="695"/>
    </row>
    <row r="17" spans="2:133" ht="11.25" customHeight="1">
      <c r="B17" s="682" t="s">
        <v>269</v>
      </c>
      <c r="C17" s="683"/>
      <c r="D17" s="683"/>
      <c r="E17" s="683"/>
      <c r="F17" s="683"/>
      <c r="G17" s="683"/>
      <c r="H17" s="683"/>
      <c r="I17" s="683"/>
      <c r="J17" s="683"/>
      <c r="K17" s="683"/>
      <c r="L17" s="683"/>
      <c r="M17" s="683"/>
      <c r="N17" s="683"/>
      <c r="O17" s="683"/>
      <c r="P17" s="683"/>
      <c r="Q17" s="684"/>
      <c r="R17" s="685">
        <v>12064</v>
      </c>
      <c r="S17" s="686"/>
      <c r="T17" s="686"/>
      <c r="U17" s="686"/>
      <c r="V17" s="686"/>
      <c r="W17" s="686"/>
      <c r="X17" s="686"/>
      <c r="Y17" s="687"/>
      <c r="Z17" s="688">
        <v>0.1</v>
      </c>
      <c r="AA17" s="688"/>
      <c r="AB17" s="688"/>
      <c r="AC17" s="688"/>
      <c r="AD17" s="689">
        <v>12064</v>
      </c>
      <c r="AE17" s="689"/>
      <c r="AF17" s="689"/>
      <c r="AG17" s="689"/>
      <c r="AH17" s="689"/>
      <c r="AI17" s="689"/>
      <c r="AJ17" s="689"/>
      <c r="AK17" s="689"/>
      <c r="AL17" s="690">
        <v>0.2</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243</v>
      </c>
      <c r="BP17" s="688"/>
      <c r="BQ17" s="688"/>
      <c r="BR17" s="688"/>
      <c r="BS17" s="694" t="s">
        <v>237</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584321</v>
      </c>
      <c r="CS17" s="686"/>
      <c r="CT17" s="686"/>
      <c r="CU17" s="686"/>
      <c r="CV17" s="686"/>
      <c r="CW17" s="686"/>
      <c r="CX17" s="686"/>
      <c r="CY17" s="687"/>
      <c r="CZ17" s="688">
        <v>5.4</v>
      </c>
      <c r="DA17" s="688"/>
      <c r="DB17" s="688"/>
      <c r="DC17" s="688"/>
      <c r="DD17" s="694" t="s">
        <v>243</v>
      </c>
      <c r="DE17" s="686"/>
      <c r="DF17" s="686"/>
      <c r="DG17" s="686"/>
      <c r="DH17" s="686"/>
      <c r="DI17" s="686"/>
      <c r="DJ17" s="686"/>
      <c r="DK17" s="686"/>
      <c r="DL17" s="686"/>
      <c r="DM17" s="686"/>
      <c r="DN17" s="686"/>
      <c r="DO17" s="686"/>
      <c r="DP17" s="687"/>
      <c r="DQ17" s="694">
        <v>570650</v>
      </c>
      <c r="DR17" s="686"/>
      <c r="DS17" s="686"/>
      <c r="DT17" s="686"/>
      <c r="DU17" s="686"/>
      <c r="DV17" s="686"/>
      <c r="DW17" s="686"/>
      <c r="DX17" s="686"/>
      <c r="DY17" s="686"/>
      <c r="DZ17" s="686"/>
      <c r="EA17" s="686"/>
      <c r="EB17" s="686"/>
      <c r="EC17" s="695"/>
    </row>
    <row r="18" spans="2:133" ht="11.25" customHeight="1">
      <c r="B18" s="682" t="s">
        <v>272</v>
      </c>
      <c r="C18" s="683"/>
      <c r="D18" s="683"/>
      <c r="E18" s="683"/>
      <c r="F18" s="683"/>
      <c r="G18" s="683"/>
      <c r="H18" s="683"/>
      <c r="I18" s="683"/>
      <c r="J18" s="683"/>
      <c r="K18" s="683"/>
      <c r="L18" s="683"/>
      <c r="M18" s="683"/>
      <c r="N18" s="683"/>
      <c r="O18" s="683"/>
      <c r="P18" s="683"/>
      <c r="Q18" s="684"/>
      <c r="R18" s="685">
        <v>20440</v>
      </c>
      <c r="S18" s="686"/>
      <c r="T18" s="686"/>
      <c r="U18" s="686"/>
      <c r="V18" s="686"/>
      <c r="W18" s="686"/>
      <c r="X18" s="686"/>
      <c r="Y18" s="687"/>
      <c r="Z18" s="688">
        <v>0.2</v>
      </c>
      <c r="AA18" s="688"/>
      <c r="AB18" s="688"/>
      <c r="AC18" s="688"/>
      <c r="AD18" s="689">
        <v>20440</v>
      </c>
      <c r="AE18" s="689"/>
      <c r="AF18" s="689"/>
      <c r="AG18" s="689"/>
      <c r="AH18" s="689"/>
      <c r="AI18" s="689"/>
      <c r="AJ18" s="689"/>
      <c r="AK18" s="689"/>
      <c r="AL18" s="690">
        <v>0.4</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243</v>
      </c>
      <c r="BH18" s="686"/>
      <c r="BI18" s="686"/>
      <c r="BJ18" s="686"/>
      <c r="BK18" s="686"/>
      <c r="BL18" s="686"/>
      <c r="BM18" s="686"/>
      <c r="BN18" s="687"/>
      <c r="BO18" s="688" t="s">
        <v>243</v>
      </c>
      <c r="BP18" s="688"/>
      <c r="BQ18" s="688"/>
      <c r="BR18" s="688"/>
      <c r="BS18" s="694" t="s">
        <v>243</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243</v>
      </c>
      <c r="DA18" s="688"/>
      <c r="DB18" s="688"/>
      <c r="DC18" s="688"/>
      <c r="DD18" s="694" t="s">
        <v>243</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c r="B19" s="682" t="s">
        <v>275</v>
      </c>
      <c r="C19" s="683"/>
      <c r="D19" s="683"/>
      <c r="E19" s="683"/>
      <c r="F19" s="683"/>
      <c r="G19" s="683"/>
      <c r="H19" s="683"/>
      <c r="I19" s="683"/>
      <c r="J19" s="683"/>
      <c r="K19" s="683"/>
      <c r="L19" s="683"/>
      <c r="M19" s="683"/>
      <c r="N19" s="683"/>
      <c r="O19" s="683"/>
      <c r="P19" s="683"/>
      <c r="Q19" s="684"/>
      <c r="R19" s="685">
        <v>16950</v>
      </c>
      <c r="S19" s="686"/>
      <c r="T19" s="686"/>
      <c r="U19" s="686"/>
      <c r="V19" s="686"/>
      <c r="W19" s="686"/>
      <c r="X19" s="686"/>
      <c r="Y19" s="687"/>
      <c r="Z19" s="688">
        <v>0.1</v>
      </c>
      <c r="AA19" s="688"/>
      <c r="AB19" s="688"/>
      <c r="AC19" s="688"/>
      <c r="AD19" s="689">
        <v>16950</v>
      </c>
      <c r="AE19" s="689"/>
      <c r="AF19" s="689"/>
      <c r="AG19" s="689"/>
      <c r="AH19" s="689"/>
      <c r="AI19" s="689"/>
      <c r="AJ19" s="689"/>
      <c r="AK19" s="689"/>
      <c r="AL19" s="690">
        <v>0.3</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t="s">
        <v>243</v>
      </c>
      <c r="BH19" s="686"/>
      <c r="BI19" s="686"/>
      <c r="BJ19" s="686"/>
      <c r="BK19" s="686"/>
      <c r="BL19" s="686"/>
      <c r="BM19" s="686"/>
      <c r="BN19" s="687"/>
      <c r="BO19" s="688" t="s">
        <v>243</v>
      </c>
      <c r="BP19" s="688"/>
      <c r="BQ19" s="688"/>
      <c r="BR19" s="688"/>
      <c r="BS19" s="694" t="s">
        <v>243</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243</v>
      </c>
      <c r="DA19" s="688"/>
      <c r="DB19" s="688"/>
      <c r="DC19" s="688"/>
      <c r="DD19" s="694" t="s">
        <v>237</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c r="B20" s="682" t="s">
        <v>278</v>
      </c>
      <c r="C20" s="683"/>
      <c r="D20" s="683"/>
      <c r="E20" s="683"/>
      <c r="F20" s="683"/>
      <c r="G20" s="683"/>
      <c r="H20" s="683"/>
      <c r="I20" s="683"/>
      <c r="J20" s="683"/>
      <c r="K20" s="683"/>
      <c r="L20" s="683"/>
      <c r="M20" s="683"/>
      <c r="N20" s="683"/>
      <c r="O20" s="683"/>
      <c r="P20" s="683"/>
      <c r="Q20" s="684"/>
      <c r="R20" s="685">
        <v>2692</v>
      </c>
      <c r="S20" s="686"/>
      <c r="T20" s="686"/>
      <c r="U20" s="686"/>
      <c r="V20" s="686"/>
      <c r="W20" s="686"/>
      <c r="X20" s="686"/>
      <c r="Y20" s="687"/>
      <c r="Z20" s="688">
        <v>0</v>
      </c>
      <c r="AA20" s="688"/>
      <c r="AB20" s="688"/>
      <c r="AC20" s="688"/>
      <c r="AD20" s="689">
        <v>2692</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t="s">
        <v>237</v>
      </c>
      <c r="BH20" s="686"/>
      <c r="BI20" s="686"/>
      <c r="BJ20" s="686"/>
      <c r="BK20" s="686"/>
      <c r="BL20" s="686"/>
      <c r="BM20" s="686"/>
      <c r="BN20" s="687"/>
      <c r="BO20" s="688" t="s">
        <v>237</v>
      </c>
      <c r="BP20" s="688"/>
      <c r="BQ20" s="688"/>
      <c r="BR20" s="688"/>
      <c r="BS20" s="694" t="s">
        <v>237</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10864531</v>
      </c>
      <c r="CS20" s="686"/>
      <c r="CT20" s="686"/>
      <c r="CU20" s="686"/>
      <c r="CV20" s="686"/>
      <c r="CW20" s="686"/>
      <c r="CX20" s="686"/>
      <c r="CY20" s="687"/>
      <c r="CZ20" s="688">
        <v>100</v>
      </c>
      <c r="DA20" s="688"/>
      <c r="DB20" s="688"/>
      <c r="DC20" s="688"/>
      <c r="DD20" s="694">
        <v>1326168</v>
      </c>
      <c r="DE20" s="686"/>
      <c r="DF20" s="686"/>
      <c r="DG20" s="686"/>
      <c r="DH20" s="686"/>
      <c r="DI20" s="686"/>
      <c r="DJ20" s="686"/>
      <c r="DK20" s="686"/>
      <c r="DL20" s="686"/>
      <c r="DM20" s="686"/>
      <c r="DN20" s="686"/>
      <c r="DO20" s="686"/>
      <c r="DP20" s="687"/>
      <c r="DQ20" s="694">
        <v>5947164</v>
      </c>
      <c r="DR20" s="686"/>
      <c r="DS20" s="686"/>
      <c r="DT20" s="686"/>
      <c r="DU20" s="686"/>
      <c r="DV20" s="686"/>
      <c r="DW20" s="686"/>
      <c r="DX20" s="686"/>
      <c r="DY20" s="686"/>
      <c r="DZ20" s="686"/>
      <c r="EA20" s="686"/>
      <c r="EB20" s="686"/>
      <c r="EC20" s="695"/>
    </row>
    <row r="21" spans="2:133" ht="11.25" customHeight="1">
      <c r="B21" s="682" t="s">
        <v>281</v>
      </c>
      <c r="C21" s="683"/>
      <c r="D21" s="683"/>
      <c r="E21" s="683"/>
      <c r="F21" s="683"/>
      <c r="G21" s="683"/>
      <c r="H21" s="683"/>
      <c r="I21" s="683"/>
      <c r="J21" s="683"/>
      <c r="K21" s="683"/>
      <c r="L21" s="683"/>
      <c r="M21" s="683"/>
      <c r="N21" s="683"/>
      <c r="O21" s="683"/>
      <c r="P21" s="683"/>
      <c r="Q21" s="684"/>
      <c r="R21" s="685">
        <v>798</v>
      </c>
      <c r="S21" s="686"/>
      <c r="T21" s="686"/>
      <c r="U21" s="686"/>
      <c r="V21" s="686"/>
      <c r="W21" s="686"/>
      <c r="X21" s="686"/>
      <c r="Y21" s="687"/>
      <c r="Z21" s="688">
        <v>0</v>
      </c>
      <c r="AA21" s="688"/>
      <c r="AB21" s="688"/>
      <c r="AC21" s="688"/>
      <c r="AD21" s="689">
        <v>798</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243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283</v>
      </c>
      <c r="C22" s="683"/>
      <c r="D22" s="683"/>
      <c r="E22" s="683"/>
      <c r="F22" s="683"/>
      <c r="G22" s="683"/>
      <c r="H22" s="683"/>
      <c r="I22" s="683"/>
      <c r="J22" s="683"/>
      <c r="K22" s="683"/>
      <c r="L22" s="683"/>
      <c r="M22" s="683"/>
      <c r="N22" s="683"/>
      <c r="O22" s="683"/>
      <c r="P22" s="683"/>
      <c r="Q22" s="684"/>
      <c r="R22" s="685">
        <v>2853143</v>
      </c>
      <c r="S22" s="686"/>
      <c r="T22" s="686"/>
      <c r="U22" s="686"/>
      <c r="V22" s="686"/>
      <c r="W22" s="686"/>
      <c r="X22" s="686"/>
      <c r="Y22" s="687"/>
      <c r="Z22" s="688">
        <v>23.9</v>
      </c>
      <c r="AA22" s="688"/>
      <c r="AB22" s="688"/>
      <c r="AC22" s="688"/>
      <c r="AD22" s="689">
        <v>2644622</v>
      </c>
      <c r="AE22" s="689"/>
      <c r="AF22" s="689"/>
      <c r="AG22" s="689"/>
      <c r="AH22" s="689"/>
      <c r="AI22" s="689"/>
      <c r="AJ22" s="689"/>
      <c r="AK22" s="689"/>
      <c r="AL22" s="690">
        <v>50.2</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286</v>
      </c>
      <c r="C23" s="683"/>
      <c r="D23" s="683"/>
      <c r="E23" s="683"/>
      <c r="F23" s="683"/>
      <c r="G23" s="683"/>
      <c r="H23" s="683"/>
      <c r="I23" s="683"/>
      <c r="J23" s="683"/>
      <c r="K23" s="683"/>
      <c r="L23" s="683"/>
      <c r="M23" s="683"/>
      <c r="N23" s="683"/>
      <c r="O23" s="683"/>
      <c r="P23" s="683"/>
      <c r="Q23" s="684"/>
      <c r="R23" s="685">
        <v>2644622</v>
      </c>
      <c r="S23" s="686"/>
      <c r="T23" s="686"/>
      <c r="U23" s="686"/>
      <c r="V23" s="686"/>
      <c r="W23" s="686"/>
      <c r="X23" s="686"/>
      <c r="Y23" s="687"/>
      <c r="Z23" s="688">
        <v>22.1</v>
      </c>
      <c r="AA23" s="688"/>
      <c r="AB23" s="688"/>
      <c r="AC23" s="688"/>
      <c r="AD23" s="689">
        <v>2644622</v>
      </c>
      <c r="AE23" s="689"/>
      <c r="AF23" s="689"/>
      <c r="AG23" s="689"/>
      <c r="AH23" s="689"/>
      <c r="AI23" s="689"/>
      <c r="AJ23" s="689"/>
      <c r="AK23" s="689"/>
      <c r="AL23" s="690">
        <v>50.2</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243</v>
      </c>
      <c r="BP23" s="688"/>
      <c r="BQ23" s="688"/>
      <c r="BR23" s="688"/>
      <c r="BS23" s="694" t="s">
        <v>237</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c r="B24" s="682" t="s">
        <v>293</v>
      </c>
      <c r="C24" s="683"/>
      <c r="D24" s="683"/>
      <c r="E24" s="683"/>
      <c r="F24" s="683"/>
      <c r="G24" s="683"/>
      <c r="H24" s="683"/>
      <c r="I24" s="683"/>
      <c r="J24" s="683"/>
      <c r="K24" s="683"/>
      <c r="L24" s="683"/>
      <c r="M24" s="683"/>
      <c r="N24" s="683"/>
      <c r="O24" s="683"/>
      <c r="P24" s="683"/>
      <c r="Q24" s="684"/>
      <c r="R24" s="685">
        <v>208521</v>
      </c>
      <c r="S24" s="686"/>
      <c r="T24" s="686"/>
      <c r="U24" s="686"/>
      <c r="V24" s="686"/>
      <c r="W24" s="686"/>
      <c r="X24" s="686"/>
      <c r="Y24" s="687"/>
      <c r="Z24" s="688">
        <v>1.7</v>
      </c>
      <c r="AA24" s="688"/>
      <c r="AB24" s="688"/>
      <c r="AC24" s="688"/>
      <c r="AD24" s="689" t="s">
        <v>237</v>
      </c>
      <c r="AE24" s="689"/>
      <c r="AF24" s="689"/>
      <c r="AG24" s="689"/>
      <c r="AH24" s="689"/>
      <c r="AI24" s="689"/>
      <c r="AJ24" s="689"/>
      <c r="AK24" s="689"/>
      <c r="AL24" s="690" t="s">
        <v>243</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3480285</v>
      </c>
      <c r="CS24" s="675"/>
      <c r="CT24" s="675"/>
      <c r="CU24" s="675"/>
      <c r="CV24" s="675"/>
      <c r="CW24" s="675"/>
      <c r="CX24" s="675"/>
      <c r="CY24" s="676"/>
      <c r="CZ24" s="679">
        <v>32</v>
      </c>
      <c r="DA24" s="680"/>
      <c r="DB24" s="680"/>
      <c r="DC24" s="699"/>
      <c r="DD24" s="721">
        <v>2539562</v>
      </c>
      <c r="DE24" s="675"/>
      <c r="DF24" s="675"/>
      <c r="DG24" s="675"/>
      <c r="DH24" s="675"/>
      <c r="DI24" s="675"/>
      <c r="DJ24" s="675"/>
      <c r="DK24" s="676"/>
      <c r="DL24" s="721">
        <v>2193304</v>
      </c>
      <c r="DM24" s="675"/>
      <c r="DN24" s="675"/>
      <c r="DO24" s="675"/>
      <c r="DP24" s="675"/>
      <c r="DQ24" s="675"/>
      <c r="DR24" s="675"/>
      <c r="DS24" s="675"/>
      <c r="DT24" s="675"/>
      <c r="DU24" s="675"/>
      <c r="DV24" s="676"/>
      <c r="DW24" s="679">
        <v>39.9</v>
      </c>
      <c r="DX24" s="680"/>
      <c r="DY24" s="680"/>
      <c r="DZ24" s="680"/>
      <c r="EA24" s="680"/>
      <c r="EB24" s="680"/>
      <c r="EC24" s="681"/>
    </row>
    <row r="25" spans="2:133" ht="11.25" customHeight="1">
      <c r="B25" s="682" t="s">
        <v>296</v>
      </c>
      <c r="C25" s="683"/>
      <c r="D25" s="683"/>
      <c r="E25" s="683"/>
      <c r="F25" s="683"/>
      <c r="G25" s="683"/>
      <c r="H25" s="683"/>
      <c r="I25" s="683"/>
      <c r="J25" s="683"/>
      <c r="K25" s="683"/>
      <c r="L25" s="683"/>
      <c r="M25" s="683"/>
      <c r="N25" s="683"/>
      <c r="O25" s="683"/>
      <c r="P25" s="683"/>
      <c r="Q25" s="684"/>
      <c r="R25" s="685" t="s">
        <v>243</v>
      </c>
      <c r="S25" s="686"/>
      <c r="T25" s="686"/>
      <c r="U25" s="686"/>
      <c r="V25" s="686"/>
      <c r="W25" s="686"/>
      <c r="X25" s="686"/>
      <c r="Y25" s="687"/>
      <c r="Z25" s="688" t="s">
        <v>243</v>
      </c>
      <c r="AA25" s="688"/>
      <c r="AB25" s="688"/>
      <c r="AC25" s="688"/>
      <c r="AD25" s="689" t="s">
        <v>243</v>
      </c>
      <c r="AE25" s="689"/>
      <c r="AF25" s="689"/>
      <c r="AG25" s="689"/>
      <c r="AH25" s="689"/>
      <c r="AI25" s="689"/>
      <c r="AJ25" s="689"/>
      <c r="AK25" s="689"/>
      <c r="AL25" s="690" t="s">
        <v>237</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1844949</v>
      </c>
      <c r="CS25" s="722"/>
      <c r="CT25" s="722"/>
      <c r="CU25" s="722"/>
      <c r="CV25" s="722"/>
      <c r="CW25" s="722"/>
      <c r="CX25" s="722"/>
      <c r="CY25" s="723"/>
      <c r="CZ25" s="690">
        <v>17</v>
      </c>
      <c r="DA25" s="719"/>
      <c r="DB25" s="719"/>
      <c r="DC25" s="724"/>
      <c r="DD25" s="694">
        <v>1671295</v>
      </c>
      <c r="DE25" s="722"/>
      <c r="DF25" s="722"/>
      <c r="DG25" s="722"/>
      <c r="DH25" s="722"/>
      <c r="DI25" s="722"/>
      <c r="DJ25" s="722"/>
      <c r="DK25" s="723"/>
      <c r="DL25" s="694">
        <v>1336075</v>
      </c>
      <c r="DM25" s="722"/>
      <c r="DN25" s="722"/>
      <c r="DO25" s="722"/>
      <c r="DP25" s="722"/>
      <c r="DQ25" s="722"/>
      <c r="DR25" s="722"/>
      <c r="DS25" s="722"/>
      <c r="DT25" s="722"/>
      <c r="DU25" s="722"/>
      <c r="DV25" s="723"/>
      <c r="DW25" s="690">
        <v>24.3</v>
      </c>
      <c r="DX25" s="719"/>
      <c r="DY25" s="719"/>
      <c r="DZ25" s="719"/>
      <c r="EA25" s="719"/>
      <c r="EB25" s="719"/>
      <c r="EC25" s="720"/>
    </row>
    <row r="26" spans="2:133" ht="11.25" customHeight="1">
      <c r="B26" s="682" t="s">
        <v>299</v>
      </c>
      <c r="C26" s="683"/>
      <c r="D26" s="683"/>
      <c r="E26" s="683"/>
      <c r="F26" s="683"/>
      <c r="G26" s="683"/>
      <c r="H26" s="683"/>
      <c r="I26" s="683"/>
      <c r="J26" s="683"/>
      <c r="K26" s="683"/>
      <c r="L26" s="683"/>
      <c r="M26" s="683"/>
      <c r="N26" s="683"/>
      <c r="O26" s="683"/>
      <c r="P26" s="683"/>
      <c r="Q26" s="684"/>
      <c r="R26" s="685">
        <v>5478099</v>
      </c>
      <c r="S26" s="686"/>
      <c r="T26" s="686"/>
      <c r="U26" s="686"/>
      <c r="V26" s="686"/>
      <c r="W26" s="686"/>
      <c r="X26" s="686"/>
      <c r="Y26" s="687"/>
      <c r="Z26" s="688">
        <v>45.8</v>
      </c>
      <c r="AA26" s="688"/>
      <c r="AB26" s="688"/>
      <c r="AC26" s="688"/>
      <c r="AD26" s="689">
        <v>5269578</v>
      </c>
      <c r="AE26" s="689"/>
      <c r="AF26" s="689"/>
      <c r="AG26" s="689"/>
      <c r="AH26" s="689"/>
      <c r="AI26" s="689"/>
      <c r="AJ26" s="689"/>
      <c r="AK26" s="689"/>
      <c r="AL26" s="690">
        <v>100</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243</v>
      </c>
      <c r="BP26" s="688"/>
      <c r="BQ26" s="688"/>
      <c r="BR26" s="688"/>
      <c r="BS26" s="694" t="s">
        <v>243</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1009058</v>
      </c>
      <c r="CS26" s="686"/>
      <c r="CT26" s="686"/>
      <c r="CU26" s="686"/>
      <c r="CV26" s="686"/>
      <c r="CW26" s="686"/>
      <c r="CX26" s="686"/>
      <c r="CY26" s="687"/>
      <c r="CZ26" s="690">
        <v>9.3000000000000007</v>
      </c>
      <c r="DA26" s="719"/>
      <c r="DB26" s="719"/>
      <c r="DC26" s="724"/>
      <c r="DD26" s="694">
        <v>885501</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c r="B27" s="682" t="s">
        <v>302</v>
      </c>
      <c r="C27" s="683"/>
      <c r="D27" s="683"/>
      <c r="E27" s="683"/>
      <c r="F27" s="683"/>
      <c r="G27" s="683"/>
      <c r="H27" s="683"/>
      <c r="I27" s="683"/>
      <c r="J27" s="683"/>
      <c r="K27" s="683"/>
      <c r="L27" s="683"/>
      <c r="M27" s="683"/>
      <c r="N27" s="683"/>
      <c r="O27" s="683"/>
      <c r="P27" s="683"/>
      <c r="Q27" s="684"/>
      <c r="R27" s="685">
        <v>2271</v>
      </c>
      <c r="S27" s="686"/>
      <c r="T27" s="686"/>
      <c r="U27" s="686"/>
      <c r="V27" s="686"/>
      <c r="W27" s="686"/>
      <c r="X27" s="686"/>
      <c r="Y27" s="687"/>
      <c r="Z27" s="688">
        <v>0</v>
      </c>
      <c r="AA27" s="688"/>
      <c r="AB27" s="688"/>
      <c r="AC27" s="688"/>
      <c r="AD27" s="689">
        <v>2271</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2037258</v>
      </c>
      <c r="BH27" s="686"/>
      <c r="BI27" s="686"/>
      <c r="BJ27" s="686"/>
      <c r="BK27" s="686"/>
      <c r="BL27" s="686"/>
      <c r="BM27" s="686"/>
      <c r="BN27" s="687"/>
      <c r="BO27" s="688">
        <v>100</v>
      </c>
      <c r="BP27" s="688"/>
      <c r="BQ27" s="688"/>
      <c r="BR27" s="688"/>
      <c r="BS27" s="694">
        <v>24241</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1051015</v>
      </c>
      <c r="CS27" s="722"/>
      <c r="CT27" s="722"/>
      <c r="CU27" s="722"/>
      <c r="CV27" s="722"/>
      <c r="CW27" s="722"/>
      <c r="CX27" s="722"/>
      <c r="CY27" s="723"/>
      <c r="CZ27" s="690">
        <v>9.6999999999999993</v>
      </c>
      <c r="DA27" s="719"/>
      <c r="DB27" s="719"/>
      <c r="DC27" s="724"/>
      <c r="DD27" s="694">
        <v>297617</v>
      </c>
      <c r="DE27" s="722"/>
      <c r="DF27" s="722"/>
      <c r="DG27" s="722"/>
      <c r="DH27" s="722"/>
      <c r="DI27" s="722"/>
      <c r="DJ27" s="722"/>
      <c r="DK27" s="723"/>
      <c r="DL27" s="694">
        <v>288724</v>
      </c>
      <c r="DM27" s="722"/>
      <c r="DN27" s="722"/>
      <c r="DO27" s="722"/>
      <c r="DP27" s="722"/>
      <c r="DQ27" s="722"/>
      <c r="DR27" s="722"/>
      <c r="DS27" s="722"/>
      <c r="DT27" s="722"/>
      <c r="DU27" s="722"/>
      <c r="DV27" s="723"/>
      <c r="DW27" s="690">
        <v>5.2</v>
      </c>
      <c r="DX27" s="719"/>
      <c r="DY27" s="719"/>
      <c r="DZ27" s="719"/>
      <c r="EA27" s="719"/>
      <c r="EB27" s="719"/>
      <c r="EC27" s="720"/>
    </row>
    <row r="28" spans="2:133" ht="11.25" customHeight="1">
      <c r="B28" s="682" t="s">
        <v>305</v>
      </c>
      <c r="C28" s="683"/>
      <c r="D28" s="683"/>
      <c r="E28" s="683"/>
      <c r="F28" s="683"/>
      <c r="G28" s="683"/>
      <c r="H28" s="683"/>
      <c r="I28" s="683"/>
      <c r="J28" s="683"/>
      <c r="K28" s="683"/>
      <c r="L28" s="683"/>
      <c r="M28" s="683"/>
      <c r="N28" s="683"/>
      <c r="O28" s="683"/>
      <c r="P28" s="683"/>
      <c r="Q28" s="684"/>
      <c r="R28" s="685">
        <v>105875</v>
      </c>
      <c r="S28" s="686"/>
      <c r="T28" s="686"/>
      <c r="U28" s="686"/>
      <c r="V28" s="686"/>
      <c r="W28" s="686"/>
      <c r="X28" s="686"/>
      <c r="Y28" s="687"/>
      <c r="Z28" s="688">
        <v>0.9</v>
      </c>
      <c r="AA28" s="688"/>
      <c r="AB28" s="688"/>
      <c r="AC28" s="688"/>
      <c r="AD28" s="689" t="s">
        <v>243</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584321</v>
      </c>
      <c r="CS28" s="686"/>
      <c r="CT28" s="686"/>
      <c r="CU28" s="686"/>
      <c r="CV28" s="686"/>
      <c r="CW28" s="686"/>
      <c r="CX28" s="686"/>
      <c r="CY28" s="687"/>
      <c r="CZ28" s="690">
        <v>5.4</v>
      </c>
      <c r="DA28" s="719"/>
      <c r="DB28" s="719"/>
      <c r="DC28" s="724"/>
      <c r="DD28" s="694">
        <v>570650</v>
      </c>
      <c r="DE28" s="686"/>
      <c r="DF28" s="686"/>
      <c r="DG28" s="686"/>
      <c r="DH28" s="686"/>
      <c r="DI28" s="686"/>
      <c r="DJ28" s="686"/>
      <c r="DK28" s="687"/>
      <c r="DL28" s="694">
        <v>568505</v>
      </c>
      <c r="DM28" s="686"/>
      <c r="DN28" s="686"/>
      <c r="DO28" s="686"/>
      <c r="DP28" s="686"/>
      <c r="DQ28" s="686"/>
      <c r="DR28" s="686"/>
      <c r="DS28" s="686"/>
      <c r="DT28" s="686"/>
      <c r="DU28" s="686"/>
      <c r="DV28" s="687"/>
      <c r="DW28" s="690">
        <v>10.3</v>
      </c>
      <c r="DX28" s="719"/>
      <c r="DY28" s="719"/>
      <c r="DZ28" s="719"/>
      <c r="EA28" s="719"/>
      <c r="EB28" s="719"/>
      <c r="EC28" s="720"/>
    </row>
    <row r="29" spans="2:133" ht="11.25" customHeight="1">
      <c r="B29" s="682" t="s">
        <v>307</v>
      </c>
      <c r="C29" s="683"/>
      <c r="D29" s="683"/>
      <c r="E29" s="683"/>
      <c r="F29" s="683"/>
      <c r="G29" s="683"/>
      <c r="H29" s="683"/>
      <c r="I29" s="683"/>
      <c r="J29" s="683"/>
      <c r="K29" s="683"/>
      <c r="L29" s="683"/>
      <c r="M29" s="683"/>
      <c r="N29" s="683"/>
      <c r="O29" s="683"/>
      <c r="P29" s="683"/>
      <c r="Q29" s="684"/>
      <c r="R29" s="685">
        <v>137063</v>
      </c>
      <c r="S29" s="686"/>
      <c r="T29" s="686"/>
      <c r="U29" s="686"/>
      <c r="V29" s="686"/>
      <c r="W29" s="686"/>
      <c r="X29" s="686"/>
      <c r="Y29" s="687"/>
      <c r="Z29" s="688">
        <v>1.1000000000000001</v>
      </c>
      <c r="AA29" s="688"/>
      <c r="AB29" s="688"/>
      <c r="AC29" s="688"/>
      <c r="AD29" s="689" t="s">
        <v>237</v>
      </c>
      <c r="AE29" s="689"/>
      <c r="AF29" s="689"/>
      <c r="AG29" s="689"/>
      <c r="AH29" s="689"/>
      <c r="AI29" s="689"/>
      <c r="AJ29" s="689"/>
      <c r="AK29" s="689"/>
      <c r="AL29" s="690" t="s">
        <v>237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308</v>
      </c>
      <c r="CE29" s="732"/>
      <c r="CF29" s="700" t="s">
        <v>70</v>
      </c>
      <c r="CG29" s="701"/>
      <c r="CH29" s="701"/>
      <c r="CI29" s="701"/>
      <c r="CJ29" s="701"/>
      <c r="CK29" s="701"/>
      <c r="CL29" s="701"/>
      <c r="CM29" s="701"/>
      <c r="CN29" s="701"/>
      <c r="CO29" s="701"/>
      <c r="CP29" s="701"/>
      <c r="CQ29" s="702"/>
      <c r="CR29" s="685">
        <v>584321</v>
      </c>
      <c r="CS29" s="722"/>
      <c r="CT29" s="722"/>
      <c r="CU29" s="722"/>
      <c r="CV29" s="722"/>
      <c r="CW29" s="722"/>
      <c r="CX29" s="722"/>
      <c r="CY29" s="723"/>
      <c r="CZ29" s="690">
        <v>5.4</v>
      </c>
      <c r="DA29" s="719"/>
      <c r="DB29" s="719"/>
      <c r="DC29" s="724"/>
      <c r="DD29" s="694">
        <v>570650</v>
      </c>
      <c r="DE29" s="722"/>
      <c r="DF29" s="722"/>
      <c r="DG29" s="722"/>
      <c r="DH29" s="722"/>
      <c r="DI29" s="722"/>
      <c r="DJ29" s="722"/>
      <c r="DK29" s="723"/>
      <c r="DL29" s="694">
        <v>568505</v>
      </c>
      <c r="DM29" s="722"/>
      <c r="DN29" s="722"/>
      <c r="DO29" s="722"/>
      <c r="DP29" s="722"/>
      <c r="DQ29" s="722"/>
      <c r="DR29" s="722"/>
      <c r="DS29" s="722"/>
      <c r="DT29" s="722"/>
      <c r="DU29" s="722"/>
      <c r="DV29" s="723"/>
      <c r="DW29" s="690">
        <v>10.3</v>
      </c>
      <c r="DX29" s="719"/>
      <c r="DY29" s="719"/>
      <c r="DZ29" s="719"/>
      <c r="EA29" s="719"/>
      <c r="EB29" s="719"/>
      <c r="EC29" s="720"/>
    </row>
    <row r="30" spans="2:133" ht="11.25" customHeight="1">
      <c r="B30" s="682" t="s">
        <v>309</v>
      </c>
      <c r="C30" s="683"/>
      <c r="D30" s="683"/>
      <c r="E30" s="683"/>
      <c r="F30" s="683"/>
      <c r="G30" s="683"/>
      <c r="H30" s="683"/>
      <c r="I30" s="683"/>
      <c r="J30" s="683"/>
      <c r="K30" s="683"/>
      <c r="L30" s="683"/>
      <c r="M30" s="683"/>
      <c r="N30" s="683"/>
      <c r="O30" s="683"/>
      <c r="P30" s="683"/>
      <c r="Q30" s="684"/>
      <c r="R30" s="685">
        <v>85278</v>
      </c>
      <c r="S30" s="686"/>
      <c r="T30" s="686"/>
      <c r="U30" s="686"/>
      <c r="V30" s="686"/>
      <c r="W30" s="686"/>
      <c r="X30" s="686"/>
      <c r="Y30" s="687"/>
      <c r="Z30" s="688">
        <v>0.7</v>
      </c>
      <c r="AA30" s="688"/>
      <c r="AB30" s="688"/>
      <c r="AC30" s="688"/>
      <c r="AD30" s="689" t="s">
        <v>237</v>
      </c>
      <c r="AE30" s="689"/>
      <c r="AF30" s="689"/>
      <c r="AG30" s="689"/>
      <c r="AH30" s="689"/>
      <c r="AI30" s="689"/>
      <c r="AJ30" s="689"/>
      <c r="AK30" s="689"/>
      <c r="AL30" s="690" t="s">
        <v>243</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529529</v>
      </c>
      <c r="CS30" s="686"/>
      <c r="CT30" s="686"/>
      <c r="CU30" s="686"/>
      <c r="CV30" s="686"/>
      <c r="CW30" s="686"/>
      <c r="CX30" s="686"/>
      <c r="CY30" s="687"/>
      <c r="CZ30" s="690">
        <v>4.9000000000000004</v>
      </c>
      <c r="DA30" s="719"/>
      <c r="DB30" s="719"/>
      <c r="DC30" s="724"/>
      <c r="DD30" s="694">
        <v>515858</v>
      </c>
      <c r="DE30" s="686"/>
      <c r="DF30" s="686"/>
      <c r="DG30" s="686"/>
      <c r="DH30" s="686"/>
      <c r="DI30" s="686"/>
      <c r="DJ30" s="686"/>
      <c r="DK30" s="687"/>
      <c r="DL30" s="694">
        <v>513721</v>
      </c>
      <c r="DM30" s="686"/>
      <c r="DN30" s="686"/>
      <c r="DO30" s="686"/>
      <c r="DP30" s="686"/>
      <c r="DQ30" s="686"/>
      <c r="DR30" s="686"/>
      <c r="DS30" s="686"/>
      <c r="DT30" s="686"/>
      <c r="DU30" s="686"/>
      <c r="DV30" s="687"/>
      <c r="DW30" s="690">
        <v>9.3000000000000007</v>
      </c>
      <c r="DX30" s="719"/>
      <c r="DY30" s="719"/>
      <c r="DZ30" s="719"/>
      <c r="EA30" s="719"/>
      <c r="EB30" s="719"/>
      <c r="EC30" s="720"/>
    </row>
    <row r="31" spans="2:133" ht="11.25" customHeight="1">
      <c r="B31" s="682" t="s">
        <v>313</v>
      </c>
      <c r="C31" s="683"/>
      <c r="D31" s="683"/>
      <c r="E31" s="683"/>
      <c r="F31" s="683"/>
      <c r="G31" s="683"/>
      <c r="H31" s="683"/>
      <c r="I31" s="683"/>
      <c r="J31" s="683"/>
      <c r="K31" s="683"/>
      <c r="L31" s="683"/>
      <c r="M31" s="683"/>
      <c r="N31" s="683"/>
      <c r="O31" s="683"/>
      <c r="P31" s="683"/>
      <c r="Q31" s="684"/>
      <c r="R31" s="685">
        <v>3503165</v>
      </c>
      <c r="S31" s="686"/>
      <c r="T31" s="686"/>
      <c r="U31" s="686"/>
      <c r="V31" s="686"/>
      <c r="W31" s="686"/>
      <c r="X31" s="686"/>
      <c r="Y31" s="687"/>
      <c r="Z31" s="688">
        <v>29.3</v>
      </c>
      <c r="AA31" s="688"/>
      <c r="AB31" s="688"/>
      <c r="AC31" s="688"/>
      <c r="AD31" s="689" t="s">
        <v>243</v>
      </c>
      <c r="AE31" s="689"/>
      <c r="AF31" s="689"/>
      <c r="AG31" s="689"/>
      <c r="AH31" s="689"/>
      <c r="AI31" s="689"/>
      <c r="AJ31" s="689"/>
      <c r="AK31" s="689"/>
      <c r="AL31" s="690" t="s">
        <v>237</v>
      </c>
      <c r="AM31" s="691"/>
      <c r="AN31" s="691"/>
      <c r="AO31" s="692"/>
      <c r="AP31" s="742" t="s">
        <v>314</v>
      </c>
      <c r="AQ31" s="743"/>
      <c r="AR31" s="743"/>
      <c r="AS31" s="743"/>
      <c r="AT31" s="748" t="s">
        <v>315</v>
      </c>
      <c r="AU31" s="231"/>
      <c r="AV31" s="231"/>
      <c r="AW31" s="231"/>
      <c r="AX31" s="671" t="s">
        <v>191</v>
      </c>
      <c r="AY31" s="672"/>
      <c r="AZ31" s="672"/>
      <c r="BA31" s="672"/>
      <c r="BB31" s="672"/>
      <c r="BC31" s="672"/>
      <c r="BD31" s="672"/>
      <c r="BE31" s="672"/>
      <c r="BF31" s="673"/>
      <c r="BG31" s="741">
        <v>99.1</v>
      </c>
      <c r="BH31" s="737"/>
      <c r="BI31" s="737"/>
      <c r="BJ31" s="737"/>
      <c r="BK31" s="737"/>
      <c r="BL31" s="737"/>
      <c r="BM31" s="680">
        <v>98.6</v>
      </c>
      <c r="BN31" s="737"/>
      <c r="BO31" s="737"/>
      <c r="BP31" s="737"/>
      <c r="BQ31" s="738"/>
      <c r="BR31" s="741">
        <v>99.3</v>
      </c>
      <c r="BS31" s="737"/>
      <c r="BT31" s="737"/>
      <c r="BU31" s="737"/>
      <c r="BV31" s="737"/>
      <c r="BW31" s="737"/>
      <c r="BX31" s="680">
        <v>98.7</v>
      </c>
      <c r="BY31" s="737"/>
      <c r="BZ31" s="737"/>
      <c r="CA31" s="737"/>
      <c r="CB31" s="738"/>
      <c r="CD31" s="733"/>
      <c r="CE31" s="734"/>
      <c r="CF31" s="700" t="s">
        <v>316</v>
      </c>
      <c r="CG31" s="701"/>
      <c r="CH31" s="701"/>
      <c r="CI31" s="701"/>
      <c r="CJ31" s="701"/>
      <c r="CK31" s="701"/>
      <c r="CL31" s="701"/>
      <c r="CM31" s="701"/>
      <c r="CN31" s="701"/>
      <c r="CO31" s="701"/>
      <c r="CP31" s="701"/>
      <c r="CQ31" s="702"/>
      <c r="CR31" s="685">
        <v>54792</v>
      </c>
      <c r="CS31" s="722"/>
      <c r="CT31" s="722"/>
      <c r="CU31" s="722"/>
      <c r="CV31" s="722"/>
      <c r="CW31" s="722"/>
      <c r="CX31" s="722"/>
      <c r="CY31" s="723"/>
      <c r="CZ31" s="690">
        <v>0.5</v>
      </c>
      <c r="DA31" s="719"/>
      <c r="DB31" s="719"/>
      <c r="DC31" s="724"/>
      <c r="DD31" s="694">
        <v>54792</v>
      </c>
      <c r="DE31" s="722"/>
      <c r="DF31" s="722"/>
      <c r="DG31" s="722"/>
      <c r="DH31" s="722"/>
      <c r="DI31" s="722"/>
      <c r="DJ31" s="722"/>
      <c r="DK31" s="723"/>
      <c r="DL31" s="694">
        <v>54784</v>
      </c>
      <c r="DM31" s="722"/>
      <c r="DN31" s="722"/>
      <c r="DO31" s="722"/>
      <c r="DP31" s="722"/>
      <c r="DQ31" s="722"/>
      <c r="DR31" s="722"/>
      <c r="DS31" s="722"/>
      <c r="DT31" s="722"/>
      <c r="DU31" s="722"/>
      <c r="DV31" s="723"/>
      <c r="DW31" s="690">
        <v>1</v>
      </c>
      <c r="DX31" s="719"/>
      <c r="DY31" s="719"/>
      <c r="DZ31" s="719"/>
      <c r="EA31" s="719"/>
      <c r="EB31" s="719"/>
      <c r="EC31" s="720"/>
    </row>
    <row r="32" spans="2:133" ht="11.25" customHeight="1">
      <c r="B32" s="752" t="s">
        <v>317</v>
      </c>
      <c r="C32" s="753"/>
      <c r="D32" s="753"/>
      <c r="E32" s="753"/>
      <c r="F32" s="753"/>
      <c r="G32" s="753"/>
      <c r="H32" s="753"/>
      <c r="I32" s="753"/>
      <c r="J32" s="753"/>
      <c r="K32" s="753"/>
      <c r="L32" s="753"/>
      <c r="M32" s="753"/>
      <c r="N32" s="753"/>
      <c r="O32" s="753"/>
      <c r="P32" s="753"/>
      <c r="Q32" s="754"/>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243</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99.2</v>
      </c>
      <c r="BH32" s="722"/>
      <c r="BI32" s="722"/>
      <c r="BJ32" s="722"/>
      <c r="BK32" s="722"/>
      <c r="BL32" s="722"/>
      <c r="BM32" s="691">
        <v>98.7</v>
      </c>
      <c r="BN32" s="739"/>
      <c r="BO32" s="739"/>
      <c r="BP32" s="739"/>
      <c r="BQ32" s="740"/>
      <c r="BR32" s="751">
        <v>99.5</v>
      </c>
      <c r="BS32" s="722"/>
      <c r="BT32" s="722"/>
      <c r="BU32" s="722"/>
      <c r="BV32" s="722"/>
      <c r="BW32" s="722"/>
      <c r="BX32" s="691">
        <v>98.9</v>
      </c>
      <c r="BY32" s="739"/>
      <c r="BZ32" s="739"/>
      <c r="CA32" s="739"/>
      <c r="CB32" s="740"/>
      <c r="CD32" s="735"/>
      <c r="CE32" s="736"/>
      <c r="CF32" s="700" t="s">
        <v>320</v>
      </c>
      <c r="CG32" s="701"/>
      <c r="CH32" s="701"/>
      <c r="CI32" s="701"/>
      <c r="CJ32" s="701"/>
      <c r="CK32" s="701"/>
      <c r="CL32" s="701"/>
      <c r="CM32" s="701"/>
      <c r="CN32" s="701"/>
      <c r="CO32" s="701"/>
      <c r="CP32" s="701"/>
      <c r="CQ32" s="702"/>
      <c r="CR32" s="685" t="s">
        <v>237</v>
      </c>
      <c r="CS32" s="686"/>
      <c r="CT32" s="686"/>
      <c r="CU32" s="686"/>
      <c r="CV32" s="686"/>
      <c r="CW32" s="686"/>
      <c r="CX32" s="686"/>
      <c r="CY32" s="687"/>
      <c r="CZ32" s="690" t="s">
        <v>237</v>
      </c>
      <c r="DA32" s="719"/>
      <c r="DB32" s="719"/>
      <c r="DC32" s="724"/>
      <c r="DD32" s="694" t="s">
        <v>243</v>
      </c>
      <c r="DE32" s="686"/>
      <c r="DF32" s="686"/>
      <c r="DG32" s="686"/>
      <c r="DH32" s="686"/>
      <c r="DI32" s="686"/>
      <c r="DJ32" s="686"/>
      <c r="DK32" s="687"/>
      <c r="DL32" s="694" t="s">
        <v>237</v>
      </c>
      <c r="DM32" s="686"/>
      <c r="DN32" s="686"/>
      <c r="DO32" s="686"/>
      <c r="DP32" s="686"/>
      <c r="DQ32" s="686"/>
      <c r="DR32" s="686"/>
      <c r="DS32" s="686"/>
      <c r="DT32" s="686"/>
      <c r="DU32" s="686"/>
      <c r="DV32" s="687"/>
      <c r="DW32" s="690" t="s">
        <v>243</v>
      </c>
      <c r="DX32" s="719"/>
      <c r="DY32" s="719"/>
      <c r="DZ32" s="719"/>
      <c r="EA32" s="719"/>
      <c r="EB32" s="719"/>
      <c r="EC32" s="720"/>
    </row>
    <row r="33" spans="2:133" ht="11.25" customHeight="1">
      <c r="B33" s="682" t="s">
        <v>321</v>
      </c>
      <c r="C33" s="683"/>
      <c r="D33" s="683"/>
      <c r="E33" s="683"/>
      <c r="F33" s="683"/>
      <c r="G33" s="683"/>
      <c r="H33" s="683"/>
      <c r="I33" s="683"/>
      <c r="J33" s="683"/>
      <c r="K33" s="683"/>
      <c r="L33" s="683"/>
      <c r="M33" s="683"/>
      <c r="N33" s="683"/>
      <c r="O33" s="683"/>
      <c r="P33" s="683"/>
      <c r="Q33" s="684"/>
      <c r="R33" s="685">
        <v>603691</v>
      </c>
      <c r="S33" s="686"/>
      <c r="T33" s="686"/>
      <c r="U33" s="686"/>
      <c r="V33" s="686"/>
      <c r="W33" s="686"/>
      <c r="X33" s="686"/>
      <c r="Y33" s="687"/>
      <c r="Z33" s="688">
        <v>5</v>
      </c>
      <c r="AA33" s="688"/>
      <c r="AB33" s="688"/>
      <c r="AC33" s="688"/>
      <c r="AD33" s="689" t="s">
        <v>243</v>
      </c>
      <c r="AE33" s="689"/>
      <c r="AF33" s="689"/>
      <c r="AG33" s="689"/>
      <c r="AH33" s="689"/>
      <c r="AI33" s="689"/>
      <c r="AJ33" s="689"/>
      <c r="AK33" s="689"/>
      <c r="AL33" s="690" t="s">
        <v>237</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98.9</v>
      </c>
      <c r="BH33" s="756"/>
      <c r="BI33" s="756"/>
      <c r="BJ33" s="756"/>
      <c r="BK33" s="756"/>
      <c r="BL33" s="756"/>
      <c r="BM33" s="757">
        <v>98.4</v>
      </c>
      <c r="BN33" s="756"/>
      <c r="BO33" s="756"/>
      <c r="BP33" s="756"/>
      <c r="BQ33" s="758"/>
      <c r="BR33" s="755">
        <v>99</v>
      </c>
      <c r="BS33" s="756"/>
      <c r="BT33" s="756"/>
      <c r="BU33" s="756"/>
      <c r="BV33" s="756"/>
      <c r="BW33" s="756"/>
      <c r="BX33" s="757">
        <v>98.4</v>
      </c>
      <c r="BY33" s="756"/>
      <c r="BZ33" s="756"/>
      <c r="CA33" s="756"/>
      <c r="CB33" s="758"/>
      <c r="CD33" s="700" t="s">
        <v>323</v>
      </c>
      <c r="CE33" s="701"/>
      <c r="CF33" s="701"/>
      <c r="CG33" s="701"/>
      <c r="CH33" s="701"/>
      <c r="CI33" s="701"/>
      <c r="CJ33" s="701"/>
      <c r="CK33" s="701"/>
      <c r="CL33" s="701"/>
      <c r="CM33" s="701"/>
      <c r="CN33" s="701"/>
      <c r="CO33" s="701"/>
      <c r="CP33" s="701"/>
      <c r="CQ33" s="702"/>
      <c r="CR33" s="685">
        <v>5892688</v>
      </c>
      <c r="CS33" s="722"/>
      <c r="CT33" s="722"/>
      <c r="CU33" s="722"/>
      <c r="CV33" s="722"/>
      <c r="CW33" s="722"/>
      <c r="CX33" s="722"/>
      <c r="CY33" s="723"/>
      <c r="CZ33" s="690">
        <v>54.2</v>
      </c>
      <c r="DA33" s="719"/>
      <c r="DB33" s="719"/>
      <c r="DC33" s="724"/>
      <c r="DD33" s="694">
        <v>2986113</v>
      </c>
      <c r="DE33" s="722"/>
      <c r="DF33" s="722"/>
      <c r="DG33" s="722"/>
      <c r="DH33" s="722"/>
      <c r="DI33" s="722"/>
      <c r="DJ33" s="722"/>
      <c r="DK33" s="723"/>
      <c r="DL33" s="694">
        <v>2268715</v>
      </c>
      <c r="DM33" s="722"/>
      <c r="DN33" s="722"/>
      <c r="DO33" s="722"/>
      <c r="DP33" s="722"/>
      <c r="DQ33" s="722"/>
      <c r="DR33" s="722"/>
      <c r="DS33" s="722"/>
      <c r="DT33" s="722"/>
      <c r="DU33" s="722"/>
      <c r="DV33" s="723"/>
      <c r="DW33" s="690">
        <v>41.2</v>
      </c>
      <c r="DX33" s="719"/>
      <c r="DY33" s="719"/>
      <c r="DZ33" s="719"/>
      <c r="EA33" s="719"/>
      <c r="EB33" s="719"/>
      <c r="EC33" s="720"/>
    </row>
    <row r="34" spans="2:133" ht="11.25" customHeight="1">
      <c r="B34" s="682" t="s">
        <v>324</v>
      </c>
      <c r="C34" s="683"/>
      <c r="D34" s="683"/>
      <c r="E34" s="683"/>
      <c r="F34" s="683"/>
      <c r="G34" s="683"/>
      <c r="H34" s="683"/>
      <c r="I34" s="683"/>
      <c r="J34" s="683"/>
      <c r="K34" s="683"/>
      <c r="L34" s="683"/>
      <c r="M34" s="683"/>
      <c r="N34" s="683"/>
      <c r="O34" s="683"/>
      <c r="P34" s="683"/>
      <c r="Q34" s="684"/>
      <c r="R34" s="685">
        <v>10258</v>
      </c>
      <c r="S34" s="686"/>
      <c r="T34" s="686"/>
      <c r="U34" s="686"/>
      <c r="V34" s="686"/>
      <c r="W34" s="686"/>
      <c r="X34" s="686"/>
      <c r="Y34" s="687"/>
      <c r="Z34" s="688">
        <v>0.1</v>
      </c>
      <c r="AA34" s="688"/>
      <c r="AB34" s="688"/>
      <c r="AC34" s="688"/>
      <c r="AD34" s="689">
        <v>63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1425971</v>
      </c>
      <c r="CS34" s="686"/>
      <c r="CT34" s="686"/>
      <c r="CU34" s="686"/>
      <c r="CV34" s="686"/>
      <c r="CW34" s="686"/>
      <c r="CX34" s="686"/>
      <c r="CY34" s="687"/>
      <c r="CZ34" s="690">
        <v>13.1</v>
      </c>
      <c r="DA34" s="719"/>
      <c r="DB34" s="719"/>
      <c r="DC34" s="724"/>
      <c r="DD34" s="694">
        <v>1024931</v>
      </c>
      <c r="DE34" s="686"/>
      <c r="DF34" s="686"/>
      <c r="DG34" s="686"/>
      <c r="DH34" s="686"/>
      <c r="DI34" s="686"/>
      <c r="DJ34" s="686"/>
      <c r="DK34" s="687"/>
      <c r="DL34" s="694">
        <v>781160</v>
      </c>
      <c r="DM34" s="686"/>
      <c r="DN34" s="686"/>
      <c r="DO34" s="686"/>
      <c r="DP34" s="686"/>
      <c r="DQ34" s="686"/>
      <c r="DR34" s="686"/>
      <c r="DS34" s="686"/>
      <c r="DT34" s="686"/>
      <c r="DU34" s="686"/>
      <c r="DV34" s="687"/>
      <c r="DW34" s="690">
        <v>14.2</v>
      </c>
      <c r="DX34" s="719"/>
      <c r="DY34" s="719"/>
      <c r="DZ34" s="719"/>
      <c r="EA34" s="719"/>
      <c r="EB34" s="719"/>
      <c r="EC34" s="720"/>
    </row>
    <row r="35" spans="2:133" ht="11.25" customHeight="1">
      <c r="B35" s="682" t="s">
        <v>326</v>
      </c>
      <c r="C35" s="683"/>
      <c r="D35" s="683"/>
      <c r="E35" s="683"/>
      <c r="F35" s="683"/>
      <c r="G35" s="683"/>
      <c r="H35" s="683"/>
      <c r="I35" s="683"/>
      <c r="J35" s="683"/>
      <c r="K35" s="683"/>
      <c r="L35" s="683"/>
      <c r="M35" s="683"/>
      <c r="N35" s="683"/>
      <c r="O35" s="683"/>
      <c r="P35" s="683"/>
      <c r="Q35" s="684"/>
      <c r="R35" s="685">
        <v>60799</v>
      </c>
      <c r="S35" s="686"/>
      <c r="T35" s="686"/>
      <c r="U35" s="686"/>
      <c r="V35" s="686"/>
      <c r="W35" s="686"/>
      <c r="X35" s="686"/>
      <c r="Y35" s="687"/>
      <c r="Z35" s="688">
        <v>0.5</v>
      </c>
      <c r="AA35" s="688"/>
      <c r="AB35" s="688"/>
      <c r="AC35" s="688"/>
      <c r="AD35" s="689" t="s">
        <v>237</v>
      </c>
      <c r="AE35" s="689"/>
      <c r="AF35" s="689"/>
      <c r="AG35" s="689"/>
      <c r="AH35" s="689"/>
      <c r="AI35" s="689"/>
      <c r="AJ35" s="689"/>
      <c r="AK35" s="689"/>
      <c r="AL35" s="690" t="s">
        <v>237</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62779</v>
      </c>
      <c r="CS35" s="722"/>
      <c r="CT35" s="722"/>
      <c r="CU35" s="722"/>
      <c r="CV35" s="722"/>
      <c r="CW35" s="722"/>
      <c r="CX35" s="722"/>
      <c r="CY35" s="723"/>
      <c r="CZ35" s="690">
        <v>0.6</v>
      </c>
      <c r="DA35" s="719"/>
      <c r="DB35" s="719"/>
      <c r="DC35" s="724"/>
      <c r="DD35" s="694">
        <v>51591</v>
      </c>
      <c r="DE35" s="722"/>
      <c r="DF35" s="722"/>
      <c r="DG35" s="722"/>
      <c r="DH35" s="722"/>
      <c r="DI35" s="722"/>
      <c r="DJ35" s="722"/>
      <c r="DK35" s="723"/>
      <c r="DL35" s="694">
        <v>51072</v>
      </c>
      <c r="DM35" s="722"/>
      <c r="DN35" s="722"/>
      <c r="DO35" s="722"/>
      <c r="DP35" s="722"/>
      <c r="DQ35" s="722"/>
      <c r="DR35" s="722"/>
      <c r="DS35" s="722"/>
      <c r="DT35" s="722"/>
      <c r="DU35" s="722"/>
      <c r="DV35" s="723"/>
      <c r="DW35" s="690">
        <v>0.9</v>
      </c>
      <c r="DX35" s="719"/>
      <c r="DY35" s="719"/>
      <c r="DZ35" s="719"/>
      <c r="EA35" s="719"/>
      <c r="EB35" s="719"/>
      <c r="EC35" s="720"/>
    </row>
    <row r="36" spans="2:133" ht="11.25" customHeight="1">
      <c r="B36" s="682" t="s">
        <v>330</v>
      </c>
      <c r="C36" s="683"/>
      <c r="D36" s="683"/>
      <c r="E36" s="683"/>
      <c r="F36" s="683"/>
      <c r="G36" s="683"/>
      <c r="H36" s="683"/>
      <c r="I36" s="683"/>
      <c r="J36" s="683"/>
      <c r="K36" s="683"/>
      <c r="L36" s="683"/>
      <c r="M36" s="683"/>
      <c r="N36" s="683"/>
      <c r="O36" s="683"/>
      <c r="P36" s="683"/>
      <c r="Q36" s="684"/>
      <c r="R36" s="685">
        <v>208870</v>
      </c>
      <c r="S36" s="686"/>
      <c r="T36" s="686"/>
      <c r="U36" s="686"/>
      <c r="V36" s="686"/>
      <c r="W36" s="686"/>
      <c r="X36" s="686"/>
      <c r="Y36" s="687"/>
      <c r="Z36" s="688">
        <v>1.7</v>
      </c>
      <c r="AA36" s="688"/>
      <c r="AB36" s="688"/>
      <c r="AC36" s="688"/>
      <c r="AD36" s="689" t="s">
        <v>237</v>
      </c>
      <c r="AE36" s="689"/>
      <c r="AF36" s="689"/>
      <c r="AG36" s="689"/>
      <c r="AH36" s="689"/>
      <c r="AI36" s="689"/>
      <c r="AJ36" s="689"/>
      <c r="AK36" s="689"/>
      <c r="AL36" s="690" t="s">
        <v>237</v>
      </c>
      <c r="AM36" s="691"/>
      <c r="AN36" s="691"/>
      <c r="AO36" s="692"/>
      <c r="AP36" s="235"/>
      <c r="AQ36" s="759" t="s">
        <v>331</v>
      </c>
      <c r="AR36" s="760"/>
      <c r="AS36" s="760"/>
      <c r="AT36" s="760"/>
      <c r="AU36" s="760"/>
      <c r="AV36" s="760"/>
      <c r="AW36" s="760"/>
      <c r="AX36" s="760"/>
      <c r="AY36" s="761"/>
      <c r="AZ36" s="674">
        <v>1108578</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331373</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3372974</v>
      </c>
      <c r="CS36" s="686"/>
      <c r="CT36" s="686"/>
      <c r="CU36" s="686"/>
      <c r="CV36" s="686"/>
      <c r="CW36" s="686"/>
      <c r="CX36" s="686"/>
      <c r="CY36" s="687"/>
      <c r="CZ36" s="690">
        <v>31</v>
      </c>
      <c r="DA36" s="719"/>
      <c r="DB36" s="719"/>
      <c r="DC36" s="724"/>
      <c r="DD36" s="694">
        <v>1078734</v>
      </c>
      <c r="DE36" s="686"/>
      <c r="DF36" s="686"/>
      <c r="DG36" s="686"/>
      <c r="DH36" s="686"/>
      <c r="DI36" s="686"/>
      <c r="DJ36" s="686"/>
      <c r="DK36" s="687"/>
      <c r="DL36" s="694">
        <v>700243</v>
      </c>
      <c r="DM36" s="686"/>
      <c r="DN36" s="686"/>
      <c r="DO36" s="686"/>
      <c r="DP36" s="686"/>
      <c r="DQ36" s="686"/>
      <c r="DR36" s="686"/>
      <c r="DS36" s="686"/>
      <c r="DT36" s="686"/>
      <c r="DU36" s="686"/>
      <c r="DV36" s="687"/>
      <c r="DW36" s="690">
        <v>12.7</v>
      </c>
      <c r="DX36" s="719"/>
      <c r="DY36" s="719"/>
      <c r="DZ36" s="719"/>
      <c r="EA36" s="719"/>
      <c r="EB36" s="719"/>
      <c r="EC36" s="720"/>
    </row>
    <row r="37" spans="2:133" ht="11.25" customHeight="1">
      <c r="B37" s="682" t="s">
        <v>334</v>
      </c>
      <c r="C37" s="683"/>
      <c r="D37" s="683"/>
      <c r="E37" s="683"/>
      <c r="F37" s="683"/>
      <c r="G37" s="683"/>
      <c r="H37" s="683"/>
      <c r="I37" s="683"/>
      <c r="J37" s="683"/>
      <c r="K37" s="683"/>
      <c r="L37" s="683"/>
      <c r="M37" s="683"/>
      <c r="N37" s="683"/>
      <c r="O37" s="683"/>
      <c r="P37" s="683"/>
      <c r="Q37" s="684"/>
      <c r="R37" s="685">
        <v>723976</v>
      </c>
      <c r="S37" s="686"/>
      <c r="T37" s="686"/>
      <c r="U37" s="686"/>
      <c r="V37" s="686"/>
      <c r="W37" s="686"/>
      <c r="X37" s="686"/>
      <c r="Y37" s="687"/>
      <c r="Z37" s="688">
        <v>6.1</v>
      </c>
      <c r="AA37" s="688"/>
      <c r="AB37" s="688"/>
      <c r="AC37" s="688"/>
      <c r="AD37" s="689" t="s">
        <v>237</v>
      </c>
      <c r="AE37" s="689"/>
      <c r="AF37" s="689"/>
      <c r="AG37" s="689"/>
      <c r="AH37" s="689"/>
      <c r="AI37" s="689"/>
      <c r="AJ37" s="689"/>
      <c r="AK37" s="689"/>
      <c r="AL37" s="690" t="s">
        <v>237</v>
      </c>
      <c r="AM37" s="691"/>
      <c r="AN37" s="691"/>
      <c r="AO37" s="692"/>
      <c r="AQ37" s="763" t="s">
        <v>335</v>
      </c>
      <c r="AR37" s="764"/>
      <c r="AS37" s="764"/>
      <c r="AT37" s="764"/>
      <c r="AU37" s="764"/>
      <c r="AV37" s="764"/>
      <c r="AW37" s="764"/>
      <c r="AX37" s="764"/>
      <c r="AY37" s="765"/>
      <c r="AZ37" s="685">
        <v>144480</v>
      </c>
      <c r="BA37" s="686"/>
      <c r="BB37" s="686"/>
      <c r="BC37" s="686"/>
      <c r="BD37" s="722"/>
      <c r="BE37" s="722"/>
      <c r="BF37" s="740"/>
      <c r="BG37" s="700" t="s">
        <v>336</v>
      </c>
      <c r="BH37" s="701"/>
      <c r="BI37" s="701"/>
      <c r="BJ37" s="701"/>
      <c r="BK37" s="701"/>
      <c r="BL37" s="701"/>
      <c r="BM37" s="701"/>
      <c r="BN37" s="701"/>
      <c r="BO37" s="701"/>
      <c r="BP37" s="701"/>
      <c r="BQ37" s="701"/>
      <c r="BR37" s="701"/>
      <c r="BS37" s="701"/>
      <c r="BT37" s="701"/>
      <c r="BU37" s="702"/>
      <c r="BV37" s="685">
        <v>291400</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492956</v>
      </c>
      <c r="CS37" s="722"/>
      <c r="CT37" s="722"/>
      <c r="CU37" s="722"/>
      <c r="CV37" s="722"/>
      <c r="CW37" s="722"/>
      <c r="CX37" s="722"/>
      <c r="CY37" s="723"/>
      <c r="CZ37" s="690">
        <v>4.5</v>
      </c>
      <c r="DA37" s="719"/>
      <c r="DB37" s="719"/>
      <c r="DC37" s="724"/>
      <c r="DD37" s="694">
        <v>492956</v>
      </c>
      <c r="DE37" s="722"/>
      <c r="DF37" s="722"/>
      <c r="DG37" s="722"/>
      <c r="DH37" s="722"/>
      <c r="DI37" s="722"/>
      <c r="DJ37" s="722"/>
      <c r="DK37" s="723"/>
      <c r="DL37" s="694">
        <v>466312</v>
      </c>
      <c r="DM37" s="722"/>
      <c r="DN37" s="722"/>
      <c r="DO37" s="722"/>
      <c r="DP37" s="722"/>
      <c r="DQ37" s="722"/>
      <c r="DR37" s="722"/>
      <c r="DS37" s="722"/>
      <c r="DT37" s="722"/>
      <c r="DU37" s="722"/>
      <c r="DV37" s="723"/>
      <c r="DW37" s="690">
        <v>8.5</v>
      </c>
      <c r="DX37" s="719"/>
      <c r="DY37" s="719"/>
      <c r="DZ37" s="719"/>
      <c r="EA37" s="719"/>
      <c r="EB37" s="719"/>
      <c r="EC37" s="720"/>
    </row>
    <row r="38" spans="2:133" ht="11.25" customHeight="1">
      <c r="B38" s="682" t="s">
        <v>338</v>
      </c>
      <c r="C38" s="683"/>
      <c r="D38" s="683"/>
      <c r="E38" s="683"/>
      <c r="F38" s="683"/>
      <c r="G38" s="683"/>
      <c r="H38" s="683"/>
      <c r="I38" s="683"/>
      <c r="J38" s="683"/>
      <c r="K38" s="683"/>
      <c r="L38" s="683"/>
      <c r="M38" s="683"/>
      <c r="N38" s="683"/>
      <c r="O38" s="683"/>
      <c r="P38" s="683"/>
      <c r="Q38" s="684"/>
      <c r="R38" s="685">
        <v>149536</v>
      </c>
      <c r="S38" s="686"/>
      <c r="T38" s="686"/>
      <c r="U38" s="686"/>
      <c r="V38" s="686"/>
      <c r="W38" s="686"/>
      <c r="X38" s="686"/>
      <c r="Y38" s="687"/>
      <c r="Z38" s="688">
        <v>1.3</v>
      </c>
      <c r="AA38" s="688"/>
      <c r="AB38" s="688"/>
      <c r="AC38" s="688"/>
      <c r="AD38" s="689">
        <v>16</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7198</v>
      </c>
      <c r="BA38" s="686"/>
      <c r="BB38" s="686"/>
      <c r="BC38" s="686"/>
      <c r="BD38" s="722"/>
      <c r="BE38" s="722"/>
      <c r="BF38" s="740"/>
      <c r="BG38" s="700" t="s">
        <v>340</v>
      </c>
      <c r="BH38" s="701"/>
      <c r="BI38" s="701"/>
      <c r="BJ38" s="701"/>
      <c r="BK38" s="701"/>
      <c r="BL38" s="701"/>
      <c r="BM38" s="701"/>
      <c r="BN38" s="701"/>
      <c r="BO38" s="701"/>
      <c r="BP38" s="701"/>
      <c r="BQ38" s="701"/>
      <c r="BR38" s="701"/>
      <c r="BS38" s="701"/>
      <c r="BT38" s="701"/>
      <c r="BU38" s="702"/>
      <c r="BV38" s="685">
        <v>3109</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974900</v>
      </c>
      <c r="CS38" s="686"/>
      <c r="CT38" s="686"/>
      <c r="CU38" s="686"/>
      <c r="CV38" s="686"/>
      <c r="CW38" s="686"/>
      <c r="CX38" s="686"/>
      <c r="CY38" s="687"/>
      <c r="CZ38" s="690">
        <v>9</v>
      </c>
      <c r="DA38" s="719"/>
      <c r="DB38" s="719"/>
      <c r="DC38" s="724"/>
      <c r="DD38" s="694">
        <v>790516</v>
      </c>
      <c r="DE38" s="686"/>
      <c r="DF38" s="686"/>
      <c r="DG38" s="686"/>
      <c r="DH38" s="686"/>
      <c r="DI38" s="686"/>
      <c r="DJ38" s="686"/>
      <c r="DK38" s="687"/>
      <c r="DL38" s="694">
        <v>736240</v>
      </c>
      <c r="DM38" s="686"/>
      <c r="DN38" s="686"/>
      <c r="DO38" s="686"/>
      <c r="DP38" s="686"/>
      <c r="DQ38" s="686"/>
      <c r="DR38" s="686"/>
      <c r="DS38" s="686"/>
      <c r="DT38" s="686"/>
      <c r="DU38" s="686"/>
      <c r="DV38" s="687"/>
      <c r="DW38" s="690">
        <v>13.4</v>
      </c>
      <c r="DX38" s="719"/>
      <c r="DY38" s="719"/>
      <c r="DZ38" s="719"/>
      <c r="EA38" s="719"/>
      <c r="EB38" s="719"/>
      <c r="EC38" s="720"/>
    </row>
    <row r="39" spans="2:133" ht="11.25" customHeight="1">
      <c r="B39" s="682" t="s">
        <v>342</v>
      </c>
      <c r="C39" s="683"/>
      <c r="D39" s="683"/>
      <c r="E39" s="683"/>
      <c r="F39" s="683"/>
      <c r="G39" s="683"/>
      <c r="H39" s="683"/>
      <c r="I39" s="683"/>
      <c r="J39" s="683"/>
      <c r="K39" s="683"/>
      <c r="L39" s="683"/>
      <c r="M39" s="683"/>
      <c r="N39" s="683"/>
      <c r="O39" s="683"/>
      <c r="P39" s="683"/>
      <c r="Q39" s="684"/>
      <c r="R39" s="685">
        <v>886000</v>
      </c>
      <c r="S39" s="686"/>
      <c r="T39" s="686"/>
      <c r="U39" s="686"/>
      <c r="V39" s="686"/>
      <c r="W39" s="686"/>
      <c r="X39" s="686"/>
      <c r="Y39" s="687"/>
      <c r="Z39" s="688">
        <v>7.4</v>
      </c>
      <c r="AA39" s="688"/>
      <c r="AB39" s="688"/>
      <c r="AC39" s="688"/>
      <c r="AD39" s="689" t="s">
        <v>237</v>
      </c>
      <c r="AE39" s="689"/>
      <c r="AF39" s="689"/>
      <c r="AG39" s="689"/>
      <c r="AH39" s="689"/>
      <c r="AI39" s="689"/>
      <c r="AJ39" s="689"/>
      <c r="AK39" s="689"/>
      <c r="AL39" s="690" t="s">
        <v>237</v>
      </c>
      <c r="AM39" s="691"/>
      <c r="AN39" s="691"/>
      <c r="AO39" s="692"/>
      <c r="AQ39" s="763" t="s">
        <v>343</v>
      </c>
      <c r="AR39" s="764"/>
      <c r="AS39" s="764"/>
      <c r="AT39" s="764"/>
      <c r="AU39" s="764"/>
      <c r="AV39" s="764"/>
      <c r="AW39" s="764"/>
      <c r="AX39" s="764"/>
      <c r="AY39" s="765"/>
      <c r="AZ39" s="685" t="s">
        <v>237</v>
      </c>
      <c r="BA39" s="686"/>
      <c r="BB39" s="686"/>
      <c r="BC39" s="686"/>
      <c r="BD39" s="722"/>
      <c r="BE39" s="722"/>
      <c r="BF39" s="740"/>
      <c r="BG39" s="700" t="s">
        <v>344</v>
      </c>
      <c r="BH39" s="701"/>
      <c r="BI39" s="701"/>
      <c r="BJ39" s="701"/>
      <c r="BK39" s="701"/>
      <c r="BL39" s="701"/>
      <c r="BM39" s="701"/>
      <c r="BN39" s="701"/>
      <c r="BO39" s="701"/>
      <c r="BP39" s="701"/>
      <c r="BQ39" s="701"/>
      <c r="BR39" s="701"/>
      <c r="BS39" s="701"/>
      <c r="BT39" s="701"/>
      <c r="BU39" s="702"/>
      <c r="BV39" s="685">
        <v>4893</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28564</v>
      </c>
      <c r="CS39" s="722"/>
      <c r="CT39" s="722"/>
      <c r="CU39" s="722"/>
      <c r="CV39" s="722"/>
      <c r="CW39" s="722"/>
      <c r="CX39" s="722"/>
      <c r="CY39" s="723"/>
      <c r="CZ39" s="690">
        <v>0.3</v>
      </c>
      <c r="DA39" s="719"/>
      <c r="DB39" s="719"/>
      <c r="DC39" s="724"/>
      <c r="DD39" s="694">
        <v>20341</v>
      </c>
      <c r="DE39" s="722"/>
      <c r="DF39" s="722"/>
      <c r="DG39" s="722"/>
      <c r="DH39" s="722"/>
      <c r="DI39" s="722"/>
      <c r="DJ39" s="722"/>
      <c r="DK39" s="723"/>
      <c r="DL39" s="694" t="s">
        <v>237</v>
      </c>
      <c r="DM39" s="722"/>
      <c r="DN39" s="722"/>
      <c r="DO39" s="722"/>
      <c r="DP39" s="722"/>
      <c r="DQ39" s="722"/>
      <c r="DR39" s="722"/>
      <c r="DS39" s="722"/>
      <c r="DT39" s="722"/>
      <c r="DU39" s="722"/>
      <c r="DV39" s="723"/>
      <c r="DW39" s="690" t="s">
        <v>237</v>
      </c>
      <c r="DX39" s="719"/>
      <c r="DY39" s="719"/>
      <c r="DZ39" s="719"/>
      <c r="EA39" s="719"/>
      <c r="EB39" s="719"/>
      <c r="EC39" s="720"/>
    </row>
    <row r="40" spans="2:133" ht="11.25" customHeight="1">
      <c r="B40" s="682" t="s">
        <v>346</v>
      </c>
      <c r="C40" s="683"/>
      <c r="D40" s="683"/>
      <c r="E40" s="683"/>
      <c r="F40" s="683"/>
      <c r="G40" s="683"/>
      <c r="H40" s="683"/>
      <c r="I40" s="683"/>
      <c r="J40" s="683"/>
      <c r="K40" s="683"/>
      <c r="L40" s="683"/>
      <c r="M40" s="683"/>
      <c r="N40" s="683"/>
      <c r="O40" s="683"/>
      <c r="P40" s="683"/>
      <c r="Q40" s="684"/>
      <c r="R40" s="685" t="s">
        <v>243</v>
      </c>
      <c r="S40" s="686"/>
      <c r="T40" s="686"/>
      <c r="U40" s="686"/>
      <c r="V40" s="686"/>
      <c r="W40" s="686"/>
      <c r="X40" s="686"/>
      <c r="Y40" s="687"/>
      <c r="Z40" s="688" t="s">
        <v>243</v>
      </c>
      <c r="AA40" s="688"/>
      <c r="AB40" s="688"/>
      <c r="AC40" s="688"/>
      <c r="AD40" s="689" t="s">
        <v>237</v>
      </c>
      <c r="AE40" s="689"/>
      <c r="AF40" s="689"/>
      <c r="AG40" s="689"/>
      <c r="AH40" s="689"/>
      <c r="AI40" s="689"/>
      <c r="AJ40" s="689"/>
      <c r="AK40" s="689"/>
      <c r="AL40" s="690" t="s">
        <v>237</v>
      </c>
      <c r="AM40" s="691"/>
      <c r="AN40" s="691"/>
      <c r="AO40" s="692"/>
      <c r="AQ40" s="763" t="s">
        <v>347</v>
      </c>
      <c r="AR40" s="764"/>
      <c r="AS40" s="764"/>
      <c r="AT40" s="764"/>
      <c r="AU40" s="764"/>
      <c r="AV40" s="764"/>
      <c r="AW40" s="764"/>
      <c r="AX40" s="764"/>
      <c r="AY40" s="765"/>
      <c r="AZ40" s="685" t="s">
        <v>237</v>
      </c>
      <c r="BA40" s="686"/>
      <c r="BB40" s="686"/>
      <c r="BC40" s="686"/>
      <c r="BD40" s="722"/>
      <c r="BE40" s="722"/>
      <c r="BF40" s="740"/>
      <c r="BG40" s="766" t="s">
        <v>348</v>
      </c>
      <c r="BH40" s="767"/>
      <c r="BI40" s="767"/>
      <c r="BJ40" s="767"/>
      <c r="BK40" s="767"/>
      <c r="BL40" s="236"/>
      <c r="BM40" s="701" t="s">
        <v>349</v>
      </c>
      <c r="BN40" s="701"/>
      <c r="BO40" s="701"/>
      <c r="BP40" s="701"/>
      <c r="BQ40" s="701"/>
      <c r="BR40" s="701"/>
      <c r="BS40" s="701"/>
      <c r="BT40" s="701"/>
      <c r="BU40" s="702"/>
      <c r="BV40" s="685">
        <v>81</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27500</v>
      </c>
      <c r="CS40" s="686"/>
      <c r="CT40" s="686"/>
      <c r="CU40" s="686"/>
      <c r="CV40" s="686"/>
      <c r="CW40" s="686"/>
      <c r="CX40" s="686"/>
      <c r="CY40" s="687"/>
      <c r="CZ40" s="690">
        <v>0.3</v>
      </c>
      <c r="DA40" s="719"/>
      <c r="DB40" s="719"/>
      <c r="DC40" s="724"/>
      <c r="DD40" s="694">
        <v>20000</v>
      </c>
      <c r="DE40" s="686"/>
      <c r="DF40" s="686"/>
      <c r="DG40" s="686"/>
      <c r="DH40" s="686"/>
      <c r="DI40" s="686"/>
      <c r="DJ40" s="686"/>
      <c r="DK40" s="687"/>
      <c r="DL40" s="694" t="s">
        <v>237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c r="B41" s="682" t="s">
        <v>351</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243</v>
      </c>
      <c r="AM41" s="691"/>
      <c r="AN41" s="691"/>
      <c r="AO41" s="692"/>
      <c r="AQ41" s="763" t="s">
        <v>352</v>
      </c>
      <c r="AR41" s="764"/>
      <c r="AS41" s="764"/>
      <c r="AT41" s="764"/>
      <c r="AU41" s="764"/>
      <c r="AV41" s="764"/>
      <c r="AW41" s="764"/>
      <c r="AX41" s="764"/>
      <c r="AY41" s="765"/>
      <c r="AZ41" s="685">
        <v>267539</v>
      </c>
      <c r="BA41" s="686"/>
      <c r="BB41" s="686"/>
      <c r="BC41" s="686"/>
      <c r="BD41" s="722"/>
      <c r="BE41" s="722"/>
      <c r="BF41" s="740"/>
      <c r="BG41" s="766"/>
      <c r="BH41" s="767"/>
      <c r="BI41" s="767"/>
      <c r="BJ41" s="767"/>
      <c r="BK41" s="767"/>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237</v>
      </c>
      <c r="CS41" s="722"/>
      <c r="CT41" s="722"/>
      <c r="CU41" s="722"/>
      <c r="CV41" s="722"/>
      <c r="CW41" s="722"/>
      <c r="CX41" s="722"/>
      <c r="CY41" s="723"/>
      <c r="CZ41" s="690" t="s">
        <v>237</v>
      </c>
      <c r="DA41" s="719"/>
      <c r="DB41" s="719"/>
      <c r="DC41" s="724"/>
      <c r="DD41" s="694" t="s">
        <v>237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355</v>
      </c>
      <c r="C42" s="683"/>
      <c r="D42" s="683"/>
      <c r="E42" s="683"/>
      <c r="F42" s="683"/>
      <c r="G42" s="683"/>
      <c r="H42" s="683"/>
      <c r="I42" s="683"/>
      <c r="J42" s="683"/>
      <c r="K42" s="683"/>
      <c r="L42" s="683"/>
      <c r="M42" s="683"/>
      <c r="N42" s="683"/>
      <c r="O42" s="683"/>
      <c r="P42" s="683"/>
      <c r="Q42" s="684"/>
      <c r="R42" s="685">
        <v>230000</v>
      </c>
      <c r="S42" s="686"/>
      <c r="T42" s="686"/>
      <c r="U42" s="686"/>
      <c r="V42" s="686"/>
      <c r="W42" s="686"/>
      <c r="X42" s="686"/>
      <c r="Y42" s="687"/>
      <c r="Z42" s="688">
        <v>1.9</v>
      </c>
      <c r="AA42" s="688"/>
      <c r="AB42" s="688"/>
      <c r="AC42" s="688"/>
      <c r="AD42" s="689" t="s">
        <v>243</v>
      </c>
      <c r="AE42" s="689"/>
      <c r="AF42" s="689"/>
      <c r="AG42" s="689"/>
      <c r="AH42" s="689"/>
      <c r="AI42" s="689"/>
      <c r="AJ42" s="689"/>
      <c r="AK42" s="689"/>
      <c r="AL42" s="690" t="s">
        <v>237</v>
      </c>
      <c r="AM42" s="691"/>
      <c r="AN42" s="691"/>
      <c r="AO42" s="692"/>
      <c r="AQ42" s="784" t="s">
        <v>356</v>
      </c>
      <c r="AR42" s="785"/>
      <c r="AS42" s="785"/>
      <c r="AT42" s="785"/>
      <c r="AU42" s="785"/>
      <c r="AV42" s="785"/>
      <c r="AW42" s="785"/>
      <c r="AX42" s="785"/>
      <c r="AY42" s="786"/>
      <c r="AZ42" s="776">
        <v>689361</v>
      </c>
      <c r="BA42" s="777"/>
      <c r="BB42" s="777"/>
      <c r="BC42" s="777"/>
      <c r="BD42" s="756"/>
      <c r="BE42" s="756"/>
      <c r="BF42" s="758"/>
      <c r="BG42" s="768"/>
      <c r="BH42" s="769"/>
      <c r="BI42" s="769"/>
      <c r="BJ42" s="769"/>
      <c r="BK42" s="769"/>
      <c r="BL42" s="237"/>
      <c r="BM42" s="711" t="s">
        <v>357</v>
      </c>
      <c r="BN42" s="711"/>
      <c r="BO42" s="711"/>
      <c r="BP42" s="711"/>
      <c r="BQ42" s="711"/>
      <c r="BR42" s="711"/>
      <c r="BS42" s="711"/>
      <c r="BT42" s="711"/>
      <c r="BU42" s="712"/>
      <c r="BV42" s="776">
        <v>331</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1491558</v>
      </c>
      <c r="CS42" s="686"/>
      <c r="CT42" s="686"/>
      <c r="CU42" s="686"/>
      <c r="CV42" s="686"/>
      <c r="CW42" s="686"/>
      <c r="CX42" s="686"/>
      <c r="CY42" s="687"/>
      <c r="CZ42" s="690">
        <v>13.7</v>
      </c>
      <c r="DA42" s="691"/>
      <c r="DB42" s="691"/>
      <c r="DC42" s="703"/>
      <c r="DD42" s="694">
        <v>421489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359</v>
      </c>
      <c r="C43" s="727"/>
      <c r="D43" s="727"/>
      <c r="E43" s="727"/>
      <c r="F43" s="727"/>
      <c r="G43" s="727"/>
      <c r="H43" s="727"/>
      <c r="I43" s="727"/>
      <c r="J43" s="727"/>
      <c r="K43" s="727"/>
      <c r="L43" s="727"/>
      <c r="M43" s="727"/>
      <c r="N43" s="727"/>
      <c r="O43" s="727"/>
      <c r="P43" s="727"/>
      <c r="Q43" s="728"/>
      <c r="R43" s="776">
        <v>11954881</v>
      </c>
      <c r="S43" s="777"/>
      <c r="T43" s="777"/>
      <c r="U43" s="777"/>
      <c r="V43" s="777"/>
      <c r="W43" s="777"/>
      <c r="X43" s="777"/>
      <c r="Y43" s="778"/>
      <c r="Z43" s="779">
        <v>100</v>
      </c>
      <c r="AA43" s="779"/>
      <c r="AB43" s="779"/>
      <c r="AC43" s="779"/>
      <c r="AD43" s="780">
        <v>5271928</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33048</v>
      </c>
      <c r="CS43" s="722"/>
      <c r="CT43" s="722"/>
      <c r="CU43" s="722"/>
      <c r="CV43" s="722"/>
      <c r="CW43" s="722"/>
      <c r="CX43" s="722"/>
      <c r="CY43" s="723"/>
      <c r="CZ43" s="690">
        <v>0.3</v>
      </c>
      <c r="DA43" s="719"/>
      <c r="DB43" s="719"/>
      <c r="DC43" s="724"/>
      <c r="DD43" s="694">
        <v>33048</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1326168</v>
      </c>
      <c r="CS44" s="686"/>
      <c r="CT44" s="686"/>
      <c r="CU44" s="686"/>
      <c r="CV44" s="686"/>
      <c r="CW44" s="686"/>
      <c r="CX44" s="686"/>
      <c r="CY44" s="687"/>
      <c r="CZ44" s="690">
        <v>12.2</v>
      </c>
      <c r="DA44" s="691"/>
      <c r="DB44" s="691"/>
      <c r="DC44" s="703"/>
      <c r="DD44" s="694">
        <v>416555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258339</v>
      </c>
      <c r="CS45" s="722"/>
      <c r="CT45" s="722"/>
      <c r="CU45" s="722"/>
      <c r="CV45" s="722"/>
      <c r="CW45" s="722"/>
      <c r="CX45" s="722"/>
      <c r="CY45" s="723"/>
      <c r="CZ45" s="690">
        <v>2.4</v>
      </c>
      <c r="DA45" s="719"/>
      <c r="DB45" s="719"/>
      <c r="DC45" s="724"/>
      <c r="DD45" s="694">
        <v>11476</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1051714</v>
      </c>
      <c r="CS46" s="686"/>
      <c r="CT46" s="686"/>
      <c r="CU46" s="686"/>
      <c r="CV46" s="686"/>
      <c r="CW46" s="686"/>
      <c r="CX46" s="686"/>
      <c r="CY46" s="687"/>
      <c r="CZ46" s="690">
        <v>9.6999999999999993</v>
      </c>
      <c r="DA46" s="691"/>
      <c r="DB46" s="691"/>
      <c r="DC46" s="703"/>
      <c r="DD46" s="694">
        <v>390884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165390</v>
      </c>
      <c r="CS47" s="722"/>
      <c r="CT47" s="722"/>
      <c r="CU47" s="722"/>
      <c r="CV47" s="722"/>
      <c r="CW47" s="722"/>
      <c r="CX47" s="722"/>
      <c r="CY47" s="723"/>
      <c r="CZ47" s="690">
        <v>1.5</v>
      </c>
      <c r="DA47" s="719"/>
      <c r="DB47" s="719"/>
      <c r="DC47" s="724"/>
      <c r="DD47" s="694">
        <v>4934</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243</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10864531</v>
      </c>
      <c r="CS49" s="756"/>
      <c r="CT49" s="756"/>
      <c r="CU49" s="756"/>
      <c r="CV49" s="756"/>
      <c r="CW49" s="756"/>
      <c r="CX49" s="756"/>
      <c r="CY49" s="787"/>
      <c r="CZ49" s="781">
        <v>100</v>
      </c>
      <c r="DA49" s="788"/>
      <c r="DB49" s="788"/>
      <c r="DC49" s="789"/>
      <c r="DD49" s="790">
        <v>5947164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3p1rlntKYAp2A6zwmGGL7XKDqR2FeBBLk0igH0TRt4Nkdo5pUA882VCzAIPDtw+pffUhEzaqon6eCsJdoiZyQ==" saltValue="asKjBHiFOio83C32osVM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392</v>
      </c>
      <c r="C7" s="818"/>
      <c r="D7" s="818"/>
      <c r="E7" s="818"/>
      <c r="F7" s="818"/>
      <c r="G7" s="818"/>
      <c r="H7" s="818"/>
      <c r="I7" s="818"/>
      <c r="J7" s="818"/>
      <c r="K7" s="818"/>
      <c r="L7" s="818"/>
      <c r="M7" s="818"/>
      <c r="N7" s="818"/>
      <c r="O7" s="818"/>
      <c r="P7" s="819"/>
      <c r="Q7" s="820">
        <v>11801</v>
      </c>
      <c r="R7" s="821"/>
      <c r="S7" s="821"/>
      <c r="T7" s="821"/>
      <c r="U7" s="821"/>
      <c r="V7" s="821">
        <v>10743</v>
      </c>
      <c r="W7" s="821"/>
      <c r="X7" s="821"/>
      <c r="Y7" s="821"/>
      <c r="Z7" s="821"/>
      <c r="AA7" s="821">
        <v>1058</v>
      </c>
      <c r="AB7" s="821"/>
      <c r="AC7" s="821"/>
      <c r="AD7" s="821"/>
      <c r="AE7" s="822"/>
      <c r="AF7" s="823">
        <v>1044</v>
      </c>
      <c r="AG7" s="824"/>
      <c r="AH7" s="824"/>
      <c r="AI7" s="824"/>
      <c r="AJ7" s="825"/>
      <c r="AK7" s="860">
        <v>209</v>
      </c>
      <c r="AL7" s="861"/>
      <c r="AM7" s="861"/>
      <c r="AN7" s="861"/>
      <c r="AO7" s="861"/>
      <c r="AP7" s="861"/>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612</v>
      </c>
      <c r="BT7" s="865"/>
      <c r="BU7" s="865"/>
      <c r="BV7" s="865"/>
      <c r="BW7" s="865"/>
      <c r="BX7" s="865"/>
      <c r="BY7" s="865"/>
      <c r="BZ7" s="865"/>
      <c r="CA7" s="865"/>
      <c r="CB7" s="865"/>
      <c r="CC7" s="865"/>
      <c r="CD7" s="865"/>
      <c r="CE7" s="865"/>
      <c r="CF7" s="865"/>
      <c r="CG7" s="866"/>
      <c r="CH7" s="857">
        <v>-2</v>
      </c>
      <c r="CI7" s="858"/>
      <c r="CJ7" s="858"/>
      <c r="CK7" s="858"/>
      <c r="CL7" s="859"/>
      <c r="CM7" s="857">
        <v>87</v>
      </c>
      <c r="CN7" s="858"/>
      <c r="CO7" s="858"/>
      <c r="CP7" s="858"/>
      <c r="CQ7" s="859"/>
      <c r="CR7" s="857">
        <v>100</v>
      </c>
      <c r="CS7" s="858"/>
      <c r="CT7" s="858"/>
      <c r="CU7" s="858"/>
      <c r="CV7" s="859"/>
      <c r="CW7" s="857">
        <v>6</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c r="A8" s="263">
        <v>2</v>
      </c>
      <c r="B8" s="841" t="s">
        <v>393</v>
      </c>
      <c r="C8" s="842"/>
      <c r="D8" s="842"/>
      <c r="E8" s="842"/>
      <c r="F8" s="842"/>
      <c r="G8" s="842"/>
      <c r="H8" s="842"/>
      <c r="I8" s="842"/>
      <c r="J8" s="842"/>
      <c r="K8" s="842"/>
      <c r="L8" s="842"/>
      <c r="M8" s="842"/>
      <c r="N8" s="842"/>
      <c r="O8" s="842"/>
      <c r="P8" s="843"/>
      <c r="Q8" s="844">
        <v>36</v>
      </c>
      <c r="R8" s="845"/>
      <c r="S8" s="845"/>
      <c r="T8" s="845"/>
      <c r="U8" s="845"/>
      <c r="V8" s="845">
        <v>29</v>
      </c>
      <c r="W8" s="845"/>
      <c r="X8" s="845"/>
      <c r="Y8" s="845"/>
      <c r="Z8" s="845"/>
      <c r="AA8" s="845">
        <v>7</v>
      </c>
      <c r="AB8" s="845"/>
      <c r="AC8" s="845"/>
      <c r="AD8" s="845"/>
      <c r="AE8" s="846"/>
      <c r="AF8" s="847">
        <v>7</v>
      </c>
      <c r="AG8" s="848"/>
      <c r="AH8" s="848"/>
      <c r="AI8" s="848"/>
      <c r="AJ8" s="849"/>
      <c r="AK8" s="850" t="s">
        <v>596</v>
      </c>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394</v>
      </c>
      <c r="C9" s="842"/>
      <c r="D9" s="842"/>
      <c r="E9" s="842"/>
      <c r="F9" s="842"/>
      <c r="G9" s="842"/>
      <c r="H9" s="842"/>
      <c r="I9" s="842"/>
      <c r="J9" s="842"/>
      <c r="K9" s="842"/>
      <c r="L9" s="842"/>
      <c r="M9" s="842"/>
      <c r="N9" s="842"/>
      <c r="O9" s="842"/>
      <c r="P9" s="843"/>
      <c r="Q9" s="844">
        <v>46</v>
      </c>
      <c r="R9" s="845"/>
      <c r="S9" s="845"/>
      <c r="T9" s="845"/>
      <c r="U9" s="845"/>
      <c r="V9" s="845">
        <v>45</v>
      </c>
      <c r="W9" s="845"/>
      <c r="X9" s="845"/>
      <c r="Y9" s="845"/>
      <c r="Z9" s="845"/>
      <c r="AA9" s="845">
        <v>1</v>
      </c>
      <c r="AB9" s="845"/>
      <c r="AC9" s="845"/>
      <c r="AD9" s="845"/>
      <c r="AE9" s="846"/>
      <c r="AF9" s="847">
        <v>1</v>
      </c>
      <c r="AG9" s="848"/>
      <c r="AH9" s="848"/>
      <c r="AI9" s="848"/>
      <c r="AJ9" s="849"/>
      <c r="AK9" s="850">
        <v>21</v>
      </c>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t="s">
        <v>395</v>
      </c>
      <c r="C10" s="842"/>
      <c r="D10" s="842"/>
      <c r="E10" s="842"/>
      <c r="F10" s="842"/>
      <c r="G10" s="842"/>
      <c r="H10" s="842"/>
      <c r="I10" s="842"/>
      <c r="J10" s="842"/>
      <c r="K10" s="842"/>
      <c r="L10" s="842"/>
      <c r="M10" s="842"/>
      <c r="N10" s="842"/>
      <c r="O10" s="842"/>
      <c r="P10" s="843"/>
      <c r="Q10" s="844">
        <v>96</v>
      </c>
      <c r="R10" s="845"/>
      <c r="S10" s="845"/>
      <c r="T10" s="845"/>
      <c r="U10" s="845"/>
      <c r="V10" s="845">
        <v>72</v>
      </c>
      <c r="W10" s="845"/>
      <c r="X10" s="845"/>
      <c r="Y10" s="845"/>
      <c r="Z10" s="845"/>
      <c r="AA10" s="845">
        <v>24</v>
      </c>
      <c r="AB10" s="845"/>
      <c r="AC10" s="845"/>
      <c r="AD10" s="845"/>
      <c r="AE10" s="846"/>
      <c r="AF10" s="847">
        <v>24</v>
      </c>
      <c r="AG10" s="848"/>
      <c r="AH10" s="848"/>
      <c r="AI10" s="848"/>
      <c r="AJ10" s="849"/>
      <c r="AK10" s="850" t="s">
        <v>596</v>
      </c>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7"/>
      <c r="AL22" s="888"/>
      <c r="AM22" s="888"/>
      <c r="AN22" s="888"/>
      <c r="AO22" s="888"/>
      <c r="AP22" s="888"/>
      <c r="AQ22" s="888"/>
      <c r="AR22" s="888"/>
      <c r="AS22" s="888"/>
      <c r="AT22" s="888"/>
      <c r="AU22" s="889"/>
      <c r="AV22" s="889"/>
      <c r="AW22" s="889"/>
      <c r="AX22" s="889"/>
      <c r="AY22" s="890"/>
      <c r="AZ22" s="891" t="s">
        <v>396</v>
      </c>
      <c r="BA22" s="891"/>
      <c r="BB22" s="891"/>
      <c r="BC22" s="891"/>
      <c r="BD22" s="892"/>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397</v>
      </c>
      <c r="B23" s="876" t="s">
        <v>398</v>
      </c>
      <c r="C23" s="877"/>
      <c r="D23" s="877"/>
      <c r="E23" s="877"/>
      <c r="F23" s="877"/>
      <c r="G23" s="877"/>
      <c r="H23" s="877"/>
      <c r="I23" s="877"/>
      <c r="J23" s="877"/>
      <c r="K23" s="877"/>
      <c r="L23" s="877"/>
      <c r="M23" s="877"/>
      <c r="N23" s="877"/>
      <c r="O23" s="877"/>
      <c r="P23" s="878"/>
      <c r="Q23" s="879">
        <f>SUM(Q7:U10)</f>
        <v>11979</v>
      </c>
      <c r="R23" s="880"/>
      <c r="S23" s="880"/>
      <c r="T23" s="880"/>
      <c r="U23" s="880"/>
      <c r="V23" s="879">
        <f t="shared" ref="V23" si="0">SUM(V7:Z10)</f>
        <v>10889</v>
      </c>
      <c r="W23" s="880"/>
      <c r="X23" s="880"/>
      <c r="Y23" s="880"/>
      <c r="Z23" s="880"/>
      <c r="AA23" s="879">
        <f t="shared" ref="AA23" si="1">SUM(AA7:AE10)</f>
        <v>1090</v>
      </c>
      <c r="AB23" s="880"/>
      <c r="AC23" s="880"/>
      <c r="AD23" s="880"/>
      <c r="AE23" s="880"/>
      <c r="AF23" s="881">
        <v>1076</v>
      </c>
      <c r="AG23" s="880"/>
      <c r="AH23" s="880"/>
      <c r="AI23" s="880"/>
      <c r="AJ23" s="882"/>
      <c r="AK23" s="883"/>
      <c r="AL23" s="884"/>
      <c r="AM23" s="884"/>
      <c r="AN23" s="884"/>
      <c r="AO23" s="884"/>
      <c r="AP23" s="880"/>
      <c r="AQ23" s="880"/>
      <c r="AR23" s="880"/>
      <c r="AS23" s="880"/>
      <c r="AT23" s="880"/>
      <c r="AU23" s="885"/>
      <c r="AV23" s="885"/>
      <c r="AW23" s="885"/>
      <c r="AX23" s="885"/>
      <c r="AY23" s="886"/>
      <c r="AZ23" s="894" t="s">
        <v>399</v>
      </c>
      <c r="BA23" s="895"/>
      <c r="BB23" s="895"/>
      <c r="BC23" s="895"/>
      <c r="BD23" s="896"/>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3" t="s">
        <v>400</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375</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7" t="s">
        <v>405</v>
      </c>
      <c r="AG26" s="898"/>
      <c r="AH26" s="898"/>
      <c r="AI26" s="898"/>
      <c r="AJ26" s="899"/>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0"/>
      <c r="AG27" s="901"/>
      <c r="AH27" s="901"/>
      <c r="AI27" s="901"/>
      <c r="AJ27" s="902"/>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410</v>
      </c>
      <c r="C28" s="818"/>
      <c r="D28" s="818"/>
      <c r="E28" s="818"/>
      <c r="F28" s="818"/>
      <c r="G28" s="818"/>
      <c r="H28" s="818"/>
      <c r="I28" s="818"/>
      <c r="J28" s="818"/>
      <c r="K28" s="818"/>
      <c r="L28" s="818"/>
      <c r="M28" s="818"/>
      <c r="N28" s="818"/>
      <c r="O28" s="818"/>
      <c r="P28" s="819"/>
      <c r="Q28" s="906">
        <v>2617</v>
      </c>
      <c r="R28" s="907"/>
      <c r="S28" s="907"/>
      <c r="T28" s="907"/>
      <c r="U28" s="907"/>
      <c r="V28" s="907">
        <v>2286</v>
      </c>
      <c r="W28" s="907"/>
      <c r="X28" s="907"/>
      <c r="Y28" s="907"/>
      <c r="Z28" s="907"/>
      <c r="AA28" s="907">
        <v>331</v>
      </c>
      <c r="AB28" s="907"/>
      <c r="AC28" s="907"/>
      <c r="AD28" s="907"/>
      <c r="AE28" s="908"/>
      <c r="AF28" s="909">
        <v>331</v>
      </c>
      <c r="AG28" s="907"/>
      <c r="AH28" s="907"/>
      <c r="AI28" s="907"/>
      <c r="AJ28" s="910"/>
      <c r="AK28" s="911">
        <v>189</v>
      </c>
      <c r="AL28" s="903"/>
      <c r="AM28" s="903"/>
      <c r="AN28" s="903"/>
      <c r="AO28" s="903"/>
      <c r="AP28" s="903" t="s">
        <v>596</v>
      </c>
      <c r="AQ28" s="903"/>
      <c r="AR28" s="903"/>
      <c r="AS28" s="903"/>
      <c r="AT28" s="903"/>
      <c r="AU28" s="903" t="s">
        <v>596</v>
      </c>
      <c r="AV28" s="903"/>
      <c r="AW28" s="903"/>
      <c r="AX28" s="903"/>
      <c r="AY28" s="903"/>
      <c r="AZ28" s="903" t="s">
        <v>596</v>
      </c>
      <c r="BA28" s="903"/>
      <c r="BB28" s="903"/>
      <c r="BC28" s="903"/>
      <c r="BD28" s="903"/>
      <c r="BE28" s="904"/>
      <c r="BF28" s="904"/>
      <c r="BG28" s="904"/>
      <c r="BH28" s="904"/>
      <c r="BI28" s="905"/>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411</v>
      </c>
      <c r="C29" s="842"/>
      <c r="D29" s="842"/>
      <c r="E29" s="842"/>
      <c r="F29" s="842"/>
      <c r="G29" s="842"/>
      <c r="H29" s="842"/>
      <c r="I29" s="842"/>
      <c r="J29" s="842"/>
      <c r="K29" s="842"/>
      <c r="L29" s="842"/>
      <c r="M29" s="842"/>
      <c r="N29" s="842"/>
      <c r="O29" s="842"/>
      <c r="P29" s="843"/>
      <c r="Q29" s="844">
        <v>53</v>
      </c>
      <c r="R29" s="845"/>
      <c r="S29" s="845"/>
      <c r="T29" s="845"/>
      <c r="U29" s="845"/>
      <c r="V29" s="845">
        <v>53</v>
      </c>
      <c r="W29" s="845"/>
      <c r="X29" s="845"/>
      <c r="Y29" s="845"/>
      <c r="Z29" s="845"/>
      <c r="AA29" s="845">
        <v>0</v>
      </c>
      <c r="AB29" s="845"/>
      <c r="AC29" s="845"/>
      <c r="AD29" s="845"/>
      <c r="AE29" s="846"/>
      <c r="AF29" s="847">
        <v>0</v>
      </c>
      <c r="AG29" s="848"/>
      <c r="AH29" s="848"/>
      <c r="AI29" s="848"/>
      <c r="AJ29" s="849"/>
      <c r="AK29" s="914">
        <v>42</v>
      </c>
      <c r="AL29" s="915"/>
      <c r="AM29" s="915"/>
      <c r="AN29" s="915"/>
      <c r="AO29" s="915"/>
      <c r="AP29" s="916" t="s">
        <v>596</v>
      </c>
      <c r="AQ29" s="917"/>
      <c r="AR29" s="917"/>
      <c r="AS29" s="917"/>
      <c r="AT29" s="914"/>
      <c r="AU29" s="916" t="s">
        <v>596</v>
      </c>
      <c r="AV29" s="917"/>
      <c r="AW29" s="917"/>
      <c r="AX29" s="917"/>
      <c r="AY29" s="914"/>
      <c r="AZ29" s="916" t="s">
        <v>596</v>
      </c>
      <c r="BA29" s="917"/>
      <c r="BB29" s="917"/>
      <c r="BC29" s="917"/>
      <c r="BD29" s="914"/>
      <c r="BE29" s="912"/>
      <c r="BF29" s="912"/>
      <c r="BG29" s="912"/>
      <c r="BH29" s="912"/>
      <c r="BI29" s="913"/>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412</v>
      </c>
      <c r="C30" s="842"/>
      <c r="D30" s="842"/>
      <c r="E30" s="842"/>
      <c r="F30" s="842"/>
      <c r="G30" s="842"/>
      <c r="H30" s="842"/>
      <c r="I30" s="842"/>
      <c r="J30" s="842"/>
      <c r="K30" s="842"/>
      <c r="L30" s="842"/>
      <c r="M30" s="842"/>
      <c r="N30" s="842"/>
      <c r="O30" s="842"/>
      <c r="P30" s="843"/>
      <c r="Q30" s="844">
        <v>2251</v>
      </c>
      <c r="R30" s="845"/>
      <c r="S30" s="845"/>
      <c r="T30" s="845"/>
      <c r="U30" s="845"/>
      <c r="V30" s="845">
        <v>2194</v>
      </c>
      <c r="W30" s="845"/>
      <c r="X30" s="845"/>
      <c r="Y30" s="845"/>
      <c r="Z30" s="845"/>
      <c r="AA30" s="845">
        <v>57</v>
      </c>
      <c r="AB30" s="845"/>
      <c r="AC30" s="845"/>
      <c r="AD30" s="845"/>
      <c r="AE30" s="846"/>
      <c r="AF30" s="847">
        <v>57</v>
      </c>
      <c r="AG30" s="848"/>
      <c r="AH30" s="848"/>
      <c r="AI30" s="848"/>
      <c r="AJ30" s="849"/>
      <c r="AK30" s="914">
        <v>326</v>
      </c>
      <c r="AL30" s="915"/>
      <c r="AM30" s="915"/>
      <c r="AN30" s="915"/>
      <c r="AO30" s="915"/>
      <c r="AP30" s="916" t="s">
        <v>596</v>
      </c>
      <c r="AQ30" s="917"/>
      <c r="AR30" s="917"/>
      <c r="AS30" s="917"/>
      <c r="AT30" s="914"/>
      <c r="AU30" s="916" t="s">
        <v>596</v>
      </c>
      <c r="AV30" s="917"/>
      <c r="AW30" s="917"/>
      <c r="AX30" s="917"/>
      <c r="AY30" s="914"/>
      <c r="AZ30" s="916" t="s">
        <v>596</v>
      </c>
      <c r="BA30" s="917"/>
      <c r="BB30" s="917"/>
      <c r="BC30" s="917"/>
      <c r="BD30" s="914"/>
      <c r="BE30" s="912"/>
      <c r="BF30" s="912"/>
      <c r="BG30" s="912"/>
      <c r="BH30" s="912"/>
      <c r="BI30" s="913"/>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413</v>
      </c>
      <c r="C31" s="842"/>
      <c r="D31" s="842"/>
      <c r="E31" s="842"/>
      <c r="F31" s="842"/>
      <c r="G31" s="842"/>
      <c r="H31" s="842"/>
      <c r="I31" s="842"/>
      <c r="J31" s="842"/>
      <c r="K31" s="842"/>
      <c r="L31" s="842"/>
      <c r="M31" s="842"/>
      <c r="N31" s="842"/>
      <c r="O31" s="842"/>
      <c r="P31" s="843"/>
      <c r="Q31" s="844">
        <v>47</v>
      </c>
      <c r="R31" s="845"/>
      <c r="S31" s="845"/>
      <c r="T31" s="845"/>
      <c r="U31" s="845"/>
      <c r="V31" s="845">
        <v>47</v>
      </c>
      <c r="W31" s="845"/>
      <c r="X31" s="845"/>
      <c r="Y31" s="845"/>
      <c r="Z31" s="845"/>
      <c r="AA31" s="845">
        <v>0</v>
      </c>
      <c r="AB31" s="845"/>
      <c r="AC31" s="845"/>
      <c r="AD31" s="845"/>
      <c r="AE31" s="846"/>
      <c r="AF31" s="847" t="s">
        <v>414</v>
      </c>
      <c r="AG31" s="848"/>
      <c r="AH31" s="848"/>
      <c r="AI31" s="848"/>
      <c r="AJ31" s="849"/>
      <c r="AK31" s="914">
        <v>8</v>
      </c>
      <c r="AL31" s="915"/>
      <c r="AM31" s="915"/>
      <c r="AN31" s="915"/>
      <c r="AO31" s="915"/>
      <c r="AP31" s="916" t="s">
        <v>596</v>
      </c>
      <c r="AQ31" s="917"/>
      <c r="AR31" s="917"/>
      <c r="AS31" s="917"/>
      <c r="AT31" s="914"/>
      <c r="AU31" s="916" t="s">
        <v>596</v>
      </c>
      <c r="AV31" s="917"/>
      <c r="AW31" s="917"/>
      <c r="AX31" s="917"/>
      <c r="AY31" s="914"/>
      <c r="AZ31" s="916" t="s">
        <v>596</v>
      </c>
      <c r="BA31" s="917"/>
      <c r="BB31" s="917"/>
      <c r="BC31" s="917"/>
      <c r="BD31" s="914"/>
      <c r="BE31" s="912"/>
      <c r="BF31" s="912"/>
      <c r="BG31" s="912"/>
      <c r="BH31" s="912"/>
      <c r="BI31" s="913"/>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415</v>
      </c>
      <c r="C32" s="842"/>
      <c r="D32" s="842"/>
      <c r="E32" s="842"/>
      <c r="F32" s="842"/>
      <c r="G32" s="842"/>
      <c r="H32" s="842"/>
      <c r="I32" s="842"/>
      <c r="J32" s="842"/>
      <c r="K32" s="842"/>
      <c r="L32" s="842"/>
      <c r="M32" s="842"/>
      <c r="N32" s="842"/>
      <c r="O32" s="842"/>
      <c r="P32" s="843"/>
      <c r="Q32" s="844">
        <v>297</v>
      </c>
      <c r="R32" s="845"/>
      <c r="S32" s="845"/>
      <c r="T32" s="845"/>
      <c r="U32" s="845"/>
      <c r="V32" s="845">
        <v>284</v>
      </c>
      <c r="W32" s="845"/>
      <c r="X32" s="845"/>
      <c r="Y32" s="845"/>
      <c r="Z32" s="845"/>
      <c r="AA32" s="845">
        <v>13</v>
      </c>
      <c r="AB32" s="845"/>
      <c r="AC32" s="845"/>
      <c r="AD32" s="845"/>
      <c r="AE32" s="846"/>
      <c r="AF32" s="847">
        <v>13</v>
      </c>
      <c r="AG32" s="848"/>
      <c r="AH32" s="848"/>
      <c r="AI32" s="848"/>
      <c r="AJ32" s="849"/>
      <c r="AK32" s="914">
        <v>81</v>
      </c>
      <c r="AL32" s="915"/>
      <c r="AM32" s="915"/>
      <c r="AN32" s="915"/>
      <c r="AO32" s="915"/>
      <c r="AP32" s="916" t="s">
        <v>596</v>
      </c>
      <c r="AQ32" s="917"/>
      <c r="AR32" s="917"/>
      <c r="AS32" s="917"/>
      <c r="AT32" s="914"/>
      <c r="AU32" s="916" t="s">
        <v>596</v>
      </c>
      <c r="AV32" s="917"/>
      <c r="AW32" s="917"/>
      <c r="AX32" s="917"/>
      <c r="AY32" s="914"/>
      <c r="AZ32" s="916" t="s">
        <v>596</v>
      </c>
      <c r="BA32" s="917"/>
      <c r="BB32" s="917"/>
      <c r="BC32" s="917"/>
      <c r="BD32" s="914"/>
      <c r="BE32" s="912"/>
      <c r="BF32" s="912"/>
      <c r="BG32" s="912"/>
      <c r="BH32" s="912"/>
      <c r="BI32" s="913"/>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416</v>
      </c>
      <c r="C33" s="842"/>
      <c r="D33" s="842"/>
      <c r="E33" s="842"/>
      <c r="F33" s="842"/>
      <c r="G33" s="842"/>
      <c r="H33" s="842"/>
      <c r="I33" s="842"/>
      <c r="J33" s="842"/>
      <c r="K33" s="842"/>
      <c r="L33" s="842"/>
      <c r="M33" s="842"/>
      <c r="N33" s="842"/>
      <c r="O33" s="842"/>
      <c r="P33" s="843"/>
      <c r="Q33" s="844">
        <v>329</v>
      </c>
      <c r="R33" s="845"/>
      <c r="S33" s="845"/>
      <c r="T33" s="845"/>
      <c r="U33" s="845"/>
      <c r="V33" s="845">
        <v>311</v>
      </c>
      <c r="W33" s="845"/>
      <c r="X33" s="845"/>
      <c r="Y33" s="845"/>
      <c r="Z33" s="845"/>
      <c r="AA33" s="845">
        <v>18</v>
      </c>
      <c r="AB33" s="845"/>
      <c r="AC33" s="845"/>
      <c r="AD33" s="845"/>
      <c r="AE33" s="846"/>
      <c r="AF33" s="847">
        <v>344</v>
      </c>
      <c r="AG33" s="848"/>
      <c r="AH33" s="848"/>
      <c r="AI33" s="848"/>
      <c r="AJ33" s="849"/>
      <c r="AK33" s="914">
        <v>7</v>
      </c>
      <c r="AL33" s="915"/>
      <c r="AM33" s="915"/>
      <c r="AN33" s="915"/>
      <c r="AO33" s="915"/>
      <c r="AP33" s="915">
        <v>1539</v>
      </c>
      <c r="AQ33" s="915"/>
      <c r="AR33" s="915"/>
      <c r="AS33" s="915"/>
      <c r="AT33" s="915"/>
      <c r="AU33" s="915">
        <v>40</v>
      </c>
      <c r="AV33" s="915"/>
      <c r="AW33" s="915"/>
      <c r="AX33" s="915"/>
      <c r="AY33" s="915"/>
      <c r="AZ33" s="918" t="s">
        <v>596</v>
      </c>
      <c r="BA33" s="918"/>
      <c r="BB33" s="918"/>
      <c r="BC33" s="918"/>
      <c r="BD33" s="918"/>
      <c r="BE33" s="912" t="s">
        <v>417</v>
      </c>
      <c r="BF33" s="912"/>
      <c r="BG33" s="912"/>
      <c r="BH33" s="912"/>
      <c r="BI33" s="913"/>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418</v>
      </c>
      <c r="C34" s="842"/>
      <c r="D34" s="842"/>
      <c r="E34" s="842"/>
      <c r="F34" s="842"/>
      <c r="G34" s="842"/>
      <c r="H34" s="842"/>
      <c r="I34" s="842"/>
      <c r="J34" s="842"/>
      <c r="K34" s="842"/>
      <c r="L34" s="842"/>
      <c r="M34" s="842"/>
      <c r="N34" s="842"/>
      <c r="O34" s="842"/>
      <c r="P34" s="843"/>
      <c r="Q34" s="844">
        <v>291</v>
      </c>
      <c r="R34" s="845"/>
      <c r="S34" s="845"/>
      <c r="T34" s="845"/>
      <c r="U34" s="845"/>
      <c r="V34" s="845">
        <v>290</v>
      </c>
      <c r="W34" s="845"/>
      <c r="X34" s="845"/>
      <c r="Y34" s="845"/>
      <c r="Z34" s="845"/>
      <c r="AA34" s="845">
        <v>1</v>
      </c>
      <c r="AB34" s="845"/>
      <c r="AC34" s="845"/>
      <c r="AD34" s="845"/>
      <c r="AE34" s="846"/>
      <c r="AF34" s="847">
        <v>311</v>
      </c>
      <c r="AG34" s="848"/>
      <c r="AH34" s="848"/>
      <c r="AI34" s="848"/>
      <c r="AJ34" s="849"/>
      <c r="AK34" s="914">
        <v>115</v>
      </c>
      <c r="AL34" s="915"/>
      <c r="AM34" s="915"/>
      <c r="AN34" s="915"/>
      <c r="AO34" s="915"/>
      <c r="AP34" s="915">
        <v>3759</v>
      </c>
      <c r="AQ34" s="915"/>
      <c r="AR34" s="915"/>
      <c r="AS34" s="915"/>
      <c r="AT34" s="915"/>
      <c r="AU34" s="915">
        <v>3090</v>
      </c>
      <c r="AV34" s="915"/>
      <c r="AW34" s="915"/>
      <c r="AX34" s="915"/>
      <c r="AY34" s="915"/>
      <c r="AZ34" s="918" t="s">
        <v>596</v>
      </c>
      <c r="BA34" s="918"/>
      <c r="BB34" s="918"/>
      <c r="BC34" s="918"/>
      <c r="BD34" s="918"/>
      <c r="BE34" s="912" t="s">
        <v>419</v>
      </c>
      <c r="BF34" s="912"/>
      <c r="BG34" s="912"/>
      <c r="BH34" s="912"/>
      <c r="BI34" s="913"/>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420</v>
      </c>
      <c r="C35" s="842"/>
      <c r="D35" s="842"/>
      <c r="E35" s="842"/>
      <c r="F35" s="842"/>
      <c r="G35" s="842"/>
      <c r="H35" s="842"/>
      <c r="I35" s="842"/>
      <c r="J35" s="842"/>
      <c r="K35" s="842"/>
      <c r="L35" s="842"/>
      <c r="M35" s="842"/>
      <c r="N35" s="842"/>
      <c r="O35" s="842"/>
      <c r="P35" s="843"/>
      <c r="Q35" s="844">
        <v>28</v>
      </c>
      <c r="R35" s="845"/>
      <c r="S35" s="845"/>
      <c r="T35" s="845"/>
      <c r="U35" s="845"/>
      <c r="V35" s="845">
        <v>28</v>
      </c>
      <c r="W35" s="845"/>
      <c r="X35" s="845"/>
      <c r="Y35" s="845"/>
      <c r="Z35" s="845"/>
      <c r="AA35" s="845">
        <v>0</v>
      </c>
      <c r="AB35" s="845"/>
      <c r="AC35" s="845"/>
      <c r="AD35" s="845"/>
      <c r="AE35" s="846"/>
      <c r="AF35" s="847">
        <v>0</v>
      </c>
      <c r="AG35" s="848"/>
      <c r="AH35" s="848"/>
      <c r="AI35" s="848"/>
      <c r="AJ35" s="849"/>
      <c r="AK35" s="914">
        <v>18</v>
      </c>
      <c r="AL35" s="915"/>
      <c r="AM35" s="915"/>
      <c r="AN35" s="915"/>
      <c r="AO35" s="915"/>
      <c r="AP35" s="915">
        <v>116</v>
      </c>
      <c r="AQ35" s="915"/>
      <c r="AR35" s="915"/>
      <c r="AS35" s="915"/>
      <c r="AT35" s="915"/>
      <c r="AU35" s="915">
        <v>116</v>
      </c>
      <c r="AV35" s="915"/>
      <c r="AW35" s="915"/>
      <c r="AX35" s="915"/>
      <c r="AY35" s="915"/>
      <c r="AZ35" s="918" t="s">
        <v>596</v>
      </c>
      <c r="BA35" s="918"/>
      <c r="BB35" s="918"/>
      <c r="BC35" s="918"/>
      <c r="BD35" s="918"/>
      <c r="BE35" s="912" t="s">
        <v>421</v>
      </c>
      <c r="BF35" s="912"/>
      <c r="BG35" s="912"/>
      <c r="BH35" s="912"/>
      <c r="BI35" s="913"/>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4"/>
      <c r="AL36" s="915"/>
      <c r="AM36" s="915"/>
      <c r="AN36" s="915"/>
      <c r="AO36" s="915"/>
      <c r="AP36" s="915"/>
      <c r="AQ36" s="915"/>
      <c r="AR36" s="915"/>
      <c r="AS36" s="915"/>
      <c r="AT36" s="915"/>
      <c r="AU36" s="915"/>
      <c r="AV36" s="915"/>
      <c r="AW36" s="915"/>
      <c r="AX36" s="915"/>
      <c r="AY36" s="915"/>
      <c r="AZ36" s="918"/>
      <c r="BA36" s="918"/>
      <c r="BB36" s="918"/>
      <c r="BC36" s="918"/>
      <c r="BD36" s="918"/>
      <c r="BE36" s="912"/>
      <c r="BF36" s="912"/>
      <c r="BG36" s="912"/>
      <c r="BH36" s="912"/>
      <c r="BI36" s="913"/>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4"/>
      <c r="AL37" s="915"/>
      <c r="AM37" s="915"/>
      <c r="AN37" s="915"/>
      <c r="AO37" s="915"/>
      <c r="AP37" s="915"/>
      <c r="AQ37" s="915"/>
      <c r="AR37" s="915"/>
      <c r="AS37" s="915"/>
      <c r="AT37" s="915"/>
      <c r="AU37" s="915"/>
      <c r="AV37" s="915"/>
      <c r="AW37" s="915"/>
      <c r="AX37" s="915"/>
      <c r="AY37" s="915"/>
      <c r="AZ37" s="918"/>
      <c r="BA37" s="918"/>
      <c r="BB37" s="918"/>
      <c r="BC37" s="918"/>
      <c r="BD37" s="918"/>
      <c r="BE37" s="912"/>
      <c r="BF37" s="912"/>
      <c r="BG37" s="912"/>
      <c r="BH37" s="912"/>
      <c r="BI37" s="913"/>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4"/>
      <c r="AL38" s="915"/>
      <c r="AM38" s="915"/>
      <c r="AN38" s="915"/>
      <c r="AO38" s="915"/>
      <c r="AP38" s="915"/>
      <c r="AQ38" s="915"/>
      <c r="AR38" s="915"/>
      <c r="AS38" s="915"/>
      <c r="AT38" s="915"/>
      <c r="AU38" s="915"/>
      <c r="AV38" s="915"/>
      <c r="AW38" s="915"/>
      <c r="AX38" s="915"/>
      <c r="AY38" s="915"/>
      <c r="AZ38" s="918"/>
      <c r="BA38" s="918"/>
      <c r="BB38" s="918"/>
      <c r="BC38" s="918"/>
      <c r="BD38" s="918"/>
      <c r="BE38" s="912"/>
      <c r="BF38" s="912"/>
      <c r="BG38" s="912"/>
      <c r="BH38" s="912"/>
      <c r="BI38" s="913"/>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4"/>
      <c r="AL39" s="915"/>
      <c r="AM39" s="915"/>
      <c r="AN39" s="915"/>
      <c r="AO39" s="915"/>
      <c r="AP39" s="915"/>
      <c r="AQ39" s="915"/>
      <c r="AR39" s="915"/>
      <c r="AS39" s="915"/>
      <c r="AT39" s="915"/>
      <c r="AU39" s="915"/>
      <c r="AV39" s="915"/>
      <c r="AW39" s="915"/>
      <c r="AX39" s="915"/>
      <c r="AY39" s="915"/>
      <c r="AZ39" s="918"/>
      <c r="BA39" s="918"/>
      <c r="BB39" s="918"/>
      <c r="BC39" s="918"/>
      <c r="BD39" s="918"/>
      <c r="BE39" s="912"/>
      <c r="BF39" s="912"/>
      <c r="BG39" s="912"/>
      <c r="BH39" s="912"/>
      <c r="BI39" s="913"/>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4"/>
      <c r="AL40" s="915"/>
      <c r="AM40" s="915"/>
      <c r="AN40" s="915"/>
      <c r="AO40" s="915"/>
      <c r="AP40" s="915"/>
      <c r="AQ40" s="915"/>
      <c r="AR40" s="915"/>
      <c r="AS40" s="915"/>
      <c r="AT40" s="915"/>
      <c r="AU40" s="915"/>
      <c r="AV40" s="915"/>
      <c r="AW40" s="915"/>
      <c r="AX40" s="915"/>
      <c r="AY40" s="915"/>
      <c r="AZ40" s="918"/>
      <c r="BA40" s="918"/>
      <c r="BB40" s="918"/>
      <c r="BC40" s="918"/>
      <c r="BD40" s="918"/>
      <c r="BE40" s="912"/>
      <c r="BF40" s="912"/>
      <c r="BG40" s="912"/>
      <c r="BH40" s="912"/>
      <c r="BI40" s="913"/>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4"/>
      <c r="AL41" s="915"/>
      <c r="AM41" s="915"/>
      <c r="AN41" s="915"/>
      <c r="AO41" s="915"/>
      <c r="AP41" s="915"/>
      <c r="AQ41" s="915"/>
      <c r="AR41" s="915"/>
      <c r="AS41" s="915"/>
      <c r="AT41" s="915"/>
      <c r="AU41" s="915"/>
      <c r="AV41" s="915"/>
      <c r="AW41" s="915"/>
      <c r="AX41" s="915"/>
      <c r="AY41" s="915"/>
      <c r="AZ41" s="918"/>
      <c r="BA41" s="918"/>
      <c r="BB41" s="918"/>
      <c r="BC41" s="918"/>
      <c r="BD41" s="918"/>
      <c r="BE41" s="912"/>
      <c r="BF41" s="912"/>
      <c r="BG41" s="912"/>
      <c r="BH41" s="912"/>
      <c r="BI41" s="913"/>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4"/>
      <c r="AL42" s="915"/>
      <c r="AM42" s="915"/>
      <c r="AN42" s="915"/>
      <c r="AO42" s="915"/>
      <c r="AP42" s="915"/>
      <c r="AQ42" s="915"/>
      <c r="AR42" s="915"/>
      <c r="AS42" s="915"/>
      <c r="AT42" s="915"/>
      <c r="AU42" s="915"/>
      <c r="AV42" s="915"/>
      <c r="AW42" s="915"/>
      <c r="AX42" s="915"/>
      <c r="AY42" s="915"/>
      <c r="AZ42" s="918"/>
      <c r="BA42" s="918"/>
      <c r="BB42" s="918"/>
      <c r="BC42" s="918"/>
      <c r="BD42" s="918"/>
      <c r="BE42" s="912"/>
      <c r="BF42" s="912"/>
      <c r="BG42" s="912"/>
      <c r="BH42" s="912"/>
      <c r="BI42" s="913"/>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4"/>
      <c r="AL43" s="915"/>
      <c r="AM43" s="915"/>
      <c r="AN43" s="915"/>
      <c r="AO43" s="915"/>
      <c r="AP43" s="915"/>
      <c r="AQ43" s="915"/>
      <c r="AR43" s="915"/>
      <c r="AS43" s="915"/>
      <c r="AT43" s="915"/>
      <c r="AU43" s="915"/>
      <c r="AV43" s="915"/>
      <c r="AW43" s="915"/>
      <c r="AX43" s="915"/>
      <c r="AY43" s="915"/>
      <c r="AZ43" s="918"/>
      <c r="BA43" s="918"/>
      <c r="BB43" s="918"/>
      <c r="BC43" s="918"/>
      <c r="BD43" s="918"/>
      <c r="BE43" s="912"/>
      <c r="BF43" s="912"/>
      <c r="BG43" s="912"/>
      <c r="BH43" s="912"/>
      <c r="BI43" s="913"/>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4"/>
      <c r="AL44" s="915"/>
      <c r="AM44" s="915"/>
      <c r="AN44" s="915"/>
      <c r="AO44" s="915"/>
      <c r="AP44" s="915"/>
      <c r="AQ44" s="915"/>
      <c r="AR44" s="915"/>
      <c r="AS44" s="915"/>
      <c r="AT44" s="915"/>
      <c r="AU44" s="915"/>
      <c r="AV44" s="915"/>
      <c r="AW44" s="915"/>
      <c r="AX44" s="915"/>
      <c r="AY44" s="915"/>
      <c r="AZ44" s="918"/>
      <c r="BA44" s="918"/>
      <c r="BB44" s="918"/>
      <c r="BC44" s="918"/>
      <c r="BD44" s="918"/>
      <c r="BE44" s="912"/>
      <c r="BF44" s="912"/>
      <c r="BG44" s="912"/>
      <c r="BH44" s="912"/>
      <c r="BI44" s="913"/>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4"/>
      <c r="AL45" s="915"/>
      <c r="AM45" s="915"/>
      <c r="AN45" s="915"/>
      <c r="AO45" s="915"/>
      <c r="AP45" s="915"/>
      <c r="AQ45" s="915"/>
      <c r="AR45" s="915"/>
      <c r="AS45" s="915"/>
      <c r="AT45" s="915"/>
      <c r="AU45" s="915"/>
      <c r="AV45" s="915"/>
      <c r="AW45" s="915"/>
      <c r="AX45" s="915"/>
      <c r="AY45" s="915"/>
      <c r="AZ45" s="918"/>
      <c r="BA45" s="918"/>
      <c r="BB45" s="918"/>
      <c r="BC45" s="918"/>
      <c r="BD45" s="918"/>
      <c r="BE45" s="912"/>
      <c r="BF45" s="912"/>
      <c r="BG45" s="912"/>
      <c r="BH45" s="912"/>
      <c r="BI45" s="913"/>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4"/>
      <c r="AL46" s="915"/>
      <c r="AM46" s="915"/>
      <c r="AN46" s="915"/>
      <c r="AO46" s="915"/>
      <c r="AP46" s="915"/>
      <c r="AQ46" s="915"/>
      <c r="AR46" s="915"/>
      <c r="AS46" s="915"/>
      <c r="AT46" s="915"/>
      <c r="AU46" s="915"/>
      <c r="AV46" s="915"/>
      <c r="AW46" s="915"/>
      <c r="AX46" s="915"/>
      <c r="AY46" s="915"/>
      <c r="AZ46" s="918"/>
      <c r="BA46" s="918"/>
      <c r="BB46" s="918"/>
      <c r="BC46" s="918"/>
      <c r="BD46" s="918"/>
      <c r="BE46" s="912"/>
      <c r="BF46" s="912"/>
      <c r="BG46" s="912"/>
      <c r="BH46" s="912"/>
      <c r="BI46" s="913"/>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4"/>
      <c r="AL47" s="915"/>
      <c r="AM47" s="915"/>
      <c r="AN47" s="915"/>
      <c r="AO47" s="915"/>
      <c r="AP47" s="915"/>
      <c r="AQ47" s="915"/>
      <c r="AR47" s="915"/>
      <c r="AS47" s="915"/>
      <c r="AT47" s="915"/>
      <c r="AU47" s="915"/>
      <c r="AV47" s="915"/>
      <c r="AW47" s="915"/>
      <c r="AX47" s="915"/>
      <c r="AY47" s="915"/>
      <c r="AZ47" s="918"/>
      <c r="BA47" s="918"/>
      <c r="BB47" s="918"/>
      <c r="BC47" s="918"/>
      <c r="BD47" s="918"/>
      <c r="BE47" s="912"/>
      <c r="BF47" s="912"/>
      <c r="BG47" s="912"/>
      <c r="BH47" s="912"/>
      <c r="BI47" s="913"/>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4"/>
      <c r="AL48" s="915"/>
      <c r="AM48" s="915"/>
      <c r="AN48" s="915"/>
      <c r="AO48" s="915"/>
      <c r="AP48" s="915"/>
      <c r="AQ48" s="915"/>
      <c r="AR48" s="915"/>
      <c r="AS48" s="915"/>
      <c r="AT48" s="915"/>
      <c r="AU48" s="915"/>
      <c r="AV48" s="915"/>
      <c r="AW48" s="915"/>
      <c r="AX48" s="915"/>
      <c r="AY48" s="915"/>
      <c r="AZ48" s="918"/>
      <c r="BA48" s="918"/>
      <c r="BB48" s="918"/>
      <c r="BC48" s="918"/>
      <c r="BD48" s="918"/>
      <c r="BE48" s="912"/>
      <c r="BF48" s="912"/>
      <c r="BG48" s="912"/>
      <c r="BH48" s="912"/>
      <c r="BI48" s="913"/>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4"/>
      <c r="AL49" s="915"/>
      <c r="AM49" s="915"/>
      <c r="AN49" s="915"/>
      <c r="AO49" s="915"/>
      <c r="AP49" s="915"/>
      <c r="AQ49" s="915"/>
      <c r="AR49" s="915"/>
      <c r="AS49" s="915"/>
      <c r="AT49" s="915"/>
      <c r="AU49" s="915"/>
      <c r="AV49" s="915"/>
      <c r="AW49" s="915"/>
      <c r="AX49" s="915"/>
      <c r="AY49" s="915"/>
      <c r="AZ49" s="918"/>
      <c r="BA49" s="918"/>
      <c r="BB49" s="918"/>
      <c r="BC49" s="918"/>
      <c r="BD49" s="918"/>
      <c r="BE49" s="912"/>
      <c r="BF49" s="912"/>
      <c r="BG49" s="912"/>
      <c r="BH49" s="912"/>
      <c r="BI49" s="913"/>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2"/>
      <c r="BF50" s="912"/>
      <c r="BG50" s="912"/>
      <c r="BH50" s="912"/>
      <c r="BI50" s="913"/>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2"/>
      <c r="BF51" s="912"/>
      <c r="BG51" s="912"/>
      <c r="BH51" s="912"/>
      <c r="BI51" s="913"/>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2"/>
      <c r="BF52" s="912"/>
      <c r="BG52" s="912"/>
      <c r="BH52" s="912"/>
      <c r="BI52" s="913"/>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2"/>
      <c r="BF53" s="912"/>
      <c r="BG53" s="912"/>
      <c r="BH53" s="912"/>
      <c r="BI53" s="913"/>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2"/>
      <c r="BF54" s="912"/>
      <c r="BG54" s="912"/>
      <c r="BH54" s="912"/>
      <c r="BI54" s="913"/>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2"/>
      <c r="BF55" s="912"/>
      <c r="BG55" s="912"/>
      <c r="BH55" s="912"/>
      <c r="BI55" s="913"/>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2"/>
      <c r="BF56" s="912"/>
      <c r="BG56" s="912"/>
      <c r="BH56" s="912"/>
      <c r="BI56" s="913"/>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2"/>
      <c r="BF57" s="912"/>
      <c r="BG57" s="912"/>
      <c r="BH57" s="912"/>
      <c r="BI57" s="913"/>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2"/>
      <c r="BF58" s="912"/>
      <c r="BG58" s="912"/>
      <c r="BH58" s="912"/>
      <c r="BI58" s="913"/>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2"/>
      <c r="BF59" s="912"/>
      <c r="BG59" s="912"/>
      <c r="BH59" s="912"/>
      <c r="BI59" s="913"/>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2"/>
      <c r="BF60" s="912"/>
      <c r="BG60" s="912"/>
      <c r="BH60" s="912"/>
      <c r="BI60" s="913"/>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2"/>
      <c r="BF61" s="912"/>
      <c r="BG61" s="912"/>
      <c r="BH61" s="912"/>
      <c r="BI61" s="913"/>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2"/>
      <c r="BF62" s="912"/>
      <c r="BG62" s="912"/>
      <c r="BH62" s="912"/>
      <c r="BI62" s="913"/>
      <c r="BJ62" s="931" t="s">
        <v>422</v>
      </c>
      <c r="BK62" s="891"/>
      <c r="BL62" s="891"/>
      <c r="BM62" s="891"/>
      <c r="BN62" s="892"/>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397</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1056</v>
      </c>
      <c r="AG63" s="928"/>
      <c r="AH63" s="928"/>
      <c r="AI63" s="928"/>
      <c r="AJ63" s="929"/>
      <c r="AK63" s="930"/>
      <c r="AL63" s="925"/>
      <c r="AM63" s="925"/>
      <c r="AN63" s="925"/>
      <c r="AO63" s="925"/>
      <c r="AP63" s="928">
        <f>SUM(AP33:AT35)</f>
        <v>5414</v>
      </c>
      <c r="AQ63" s="928"/>
      <c r="AR63" s="928"/>
      <c r="AS63" s="928"/>
      <c r="AT63" s="928"/>
      <c r="AU63" s="928">
        <f>SUM(AU33:AY35)</f>
        <v>3246</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405</v>
      </c>
      <c r="AG66" s="898"/>
      <c r="AH66" s="898"/>
      <c r="AI66" s="898"/>
      <c r="AJ66" s="939"/>
      <c r="AK66" s="803" t="s">
        <v>430</v>
      </c>
      <c r="AL66" s="827"/>
      <c r="AM66" s="827"/>
      <c r="AN66" s="827"/>
      <c r="AO66" s="828"/>
      <c r="AP66" s="803" t="s">
        <v>431</v>
      </c>
      <c r="AQ66" s="804"/>
      <c r="AR66" s="804"/>
      <c r="AS66" s="804"/>
      <c r="AT66" s="805"/>
      <c r="AU66" s="803" t="s">
        <v>432</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1"/>
      <c r="AH67" s="901"/>
      <c r="AI67" s="901"/>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597</v>
      </c>
      <c r="C68" s="956"/>
      <c r="D68" s="956"/>
      <c r="E68" s="956"/>
      <c r="F68" s="956"/>
      <c r="G68" s="956"/>
      <c r="H68" s="956"/>
      <c r="I68" s="956"/>
      <c r="J68" s="956"/>
      <c r="K68" s="956"/>
      <c r="L68" s="956"/>
      <c r="M68" s="956"/>
      <c r="N68" s="956"/>
      <c r="O68" s="956"/>
      <c r="P68" s="957"/>
      <c r="Q68" s="958">
        <v>857</v>
      </c>
      <c r="R68" s="952"/>
      <c r="S68" s="952"/>
      <c r="T68" s="952"/>
      <c r="U68" s="952"/>
      <c r="V68" s="952">
        <v>796</v>
      </c>
      <c r="W68" s="952"/>
      <c r="X68" s="952"/>
      <c r="Y68" s="952"/>
      <c r="Z68" s="952"/>
      <c r="AA68" s="952">
        <v>61</v>
      </c>
      <c r="AB68" s="952"/>
      <c r="AC68" s="952"/>
      <c r="AD68" s="952"/>
      <c r="AE68" s="952"/>
      <c r="AF68" s="952">
        <v>61</v>
      </c>
      <c r="AG68" s="952"/>
      <c r="AH68" s="952"/>
      <c r="AI68" s="952"/>
      <c r="AJ68" s="952"/>
      <c r="AK68" s="952">
        <v>50</v>
      </c>
      <c r="AL68" s="952"/>
      <c r="AM68" s="952"/>
      <c r="AN68" s="952"/>
      <c r="AO68" s="952"/>
      <c r="AP68" s="952">
        <v>2560</v>
      </c>
      <c r="AQ68" s="952"/>
      <c r="AR68" s="952"/>
      <c r="AS68" s="952"/>
      <c r="AT68" s="952"/>
      <c r="AU68" s="952" t="s">
        <v>596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598</v>
      </c>
      <c r="C69" s="960"/>
      <c r="D69" s="960"/>
      <c r="E69" s="960"/>
      <c r="F69" s="960"/>
      <c r="G69" s="960"/>
      <c r="H69" s="960"/>
      <c r="I69" s="960"/>
      <c r="J69" s="960"/>
      <c r="K69" s="960"/>
      <c r="L69" s="960"/>
      <c r="M69" s="960"/>
      <c r="N69" s="960"/>
      <c r="O69" s="960"/>
      <c r="P69" s="961"/>
      <c r="Q69" s="962">
        <v>8417</v>
      </c>
      <c r="R69" s="915"/>
      <c r="S69" s="915"/>
      <c r="T69" s="915"/>
      <c r="U69" s="915"/>
      <c r="V69" s="915">
        <v>7899</v>
      </c>
      <c r="W69" s="915"/>
      <c r="X69" s="915"/>
      <c r="Y69" s="915"/>
      <c r="Z69" s="915"/>
      <c r="AA69" s="915">
        <v>518</v>
      </c>
      <c r="AB69" s="915"/>
      <c r="AC69" s="915"/>
      <c r="AD69" s="915"/>
      <c r="AE69" s="915"/>
      <c r="AF69" s="915">
        <v>518</v>
      </c>
      <c r="AG69" s="915"/>
      <c r="AH69" s="915"/>
      <c r="AI69" s="915"/>
      <c r="AJ69" s="915"/>
      <c r="AK69" s="915">
        <v>3600</v>
      </c>
      <c r="AL69" s="915"/>
      <c r="AM69" s="915"/>
      <c r="AN69" s="915"/>
      <c r="AO69" s="915"/>
      <c r="AP69" s="915" t="s">
        <v>596</v>
      </c>
      <c r="AQ69" s="915"/>
      <c r="AR69" s="915"/>
      <c r="AS69" s="915"/>
      <c r="AT69" s="915"/>
      <c r="AU69" s="915" t="s">
        <v>596</v>
      </c>
      <c r="AV69" s="915"/>
      <c r="AW69" s="915"/>
      <c r="AX69" s="915"/>
      <c r="AY69" s="915"/>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599</v>
      </c>
      <c r="C70" s="960"/>
      <c r="D70" s="960"/>
      <c r="E70" s="960"/>
      <c r="F70" s="960"/>
      <c r="G70" s="960"/>
      <c r="H70" s="960"/>
      <c r="I70" s="960"/>
      <c r="J70" s="960"/>
      <c r="K70" s="960"/>
      <c r="L70" s="960"/>
      <c r="M70" s="960"/>
      <c r="N70" s="960"/>
      <c r="O70" s="960"/>
      <c r="P70" s="961"/>
      <c r="Q70" s="962">
        <v>532</v>
      </c>
      <c r="R70" s="915"/>
      <c r="S70" s="915"/>
      <c r="T70" s="915"/>
      <c r="U70" s="915"/>
      <c r="V70" s="915">
        <v>529</v>
      </c>
      <c r="W70" s="915"/>
      <c r="X70" s="915"/>
      <c r="Y70" s="915"/>
      <c r="Z70" s="915"/>
      <c r="AA70" s="915">
        <v>3</v>
      </c>
      <c r="AB70" s="915"/>
      <c r="AC70" s="915"/>
      <c r="AD70" s="915"/>
      <c r="AE70" s="915"/>
      <c r="AF70" s="915">
        <v>3</v>
      </c>
      <c r="AG70" s="915"/>
      <c r="AH70" s="915"/>
      <c r="AI70" s="915"/>
      <c r="AJ70" s="915"/>
      <c r="AK70" s="915" t="s">
        <v>596</v>
      </c>
      <c r="AL70" s="915"/>
      <c r="AM70" s="915"/>
      <c r="AN70" s="915"/>
      <c r="AO70" s="915"/>
      <c r="AP70" s="915" t="s">
        <v>596</v>
      </c>
      <c r="AQ70" s="915"/>
      <c r="AR70" s="915"/>
      <c r="AS70" s="915"/>
      <c r="AT70" s="915"/>
      <c r="AU70" s="915" t="s">
        <v>596</v>
      </c>
      <c r="AV70" s="915"/>
      <c r="AW70" s="915"/>
      <c r="AX70" s="915"/>
      <c r="AY70" s="915"/>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600</v>
      </c>
      <c r="C71" s="960"/>
      <c r="D71" s="960"/>
      <c r="E71" s="960"/>
      <c r="F71" s="960"/>
      <c r="G71" s="960"/>
      <c r="H71" s="960"/>
      <c r="I71" s="960"/>
      <c r="J71" s="960"/>
      <c r="K71" s="960"/>
      <c r="L71" s="960"/>
      <c r="M71" s="960"/>
      <c r="N71" s="960"/>
      <c r="O71" s="960"/>
      <c r="P71" s="961"/>
      <c r="Q71" s="962">
        <v>38</v>
      </c>
      <c r="R71" s="915"/>
      <c r="S71" s="915"/>
      <c r="T71" s="915"/>
      <c r="U71" s="915"/>
      <c r="V71" s="915">
        <v>28</v>
      </c>
      <c r="W71" s="915"/>
      <c r="X71" s="915"/>
      <c r="Y71" s="915"/>
      <c r="Z71" s="915"/>
      <c r="AA71" s="915">
        <v>10</v>
      </c>
      <c r="AB71" s="915"/>
      <c r="AC71" s="915"/>
      <c r="AD71" s="915"/>
      <c r="AE71" s="915"/>
      <c r="AF71" s="915">
        <v>10</v>
      </c>
      <c r="AG71" s="915"/>
      <c r="AH71" s="915"/>
      <c r="AI71" s="915"/>
      <c r="AJ71" s="915"/>
      <c r="AK71" s="915" t="s">
        <v>596</v>
      </c>
      <c r="AL71" s="915"/>
      <c r="AM71" s="915"/>
      <c r="AN71" s="915"/>
      <c r="AO71" s="915"/>
      <c r="AP71" s="915" t="s">
        <v>596</v>
      </c>
      <c r="AQ71" s="915"/>
      <c r="AR71" s="915"/>
      <c r="AS71" s="915"/>
      <c r="AT71" s="915"/>
      <c r="AU71" s="915" t="s">
        <v>596</v>
      </c>
      <c r="AV71" s="915"/>
      <c r="AW71" s="915"/>
      <c r="AX71" s="915"/>
      <c r="AY71" s="915"/>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601</v>
      </c>
      <c r="C72" s="960"/>
      <c r="D72" s="960"/>
      <c r="E72" s="960"/>
      <c r="F72" s="960"/>
      <c r="G72" s="960"/>
      <c r="H72" s="960"/>
      <c r="I72" s="960"/>
      <c r="J72" s="960"/>
      <c r="K72" s="960"/>
      <c r="L72" s="960"/>
      <c r="M72" s="960"/>
      <c r="N72" s="960"/>
      <c r="O72" s="960"/>
      <c r="P72" s="961"/>
      <c r="Q72" s="962">
        <v>769</v>
      </c>
      <c r="R72" s="915"/>
      <c r="S72" s="915"/>
      <c r="T72" s="915"/>
      <c r="U72" s="915"/>
      <c r="V72" s="915">
        <v>765</v>
      </c>
      <c r="W72" s="915"/>
      <c r="X72" s="915"/>
      <c r="Y72" s="915"/>
      <c r="Z72" s="915"/>
      <c r="AA72" s="915">
        <v>4</v>
      </c>
      <c r="AB72" s="915"/>
      <c r="AC72" s="915"/>
      <c r="AD72" s="915"/>
      <c r="AE72" s="915"/>
      <c r="AF72" s="915">
        <v>3</v>
      </c>
      <c r="AG72" s="915"/>
      <c r="AH72" s="915"/>
      <c r="AI72" s="915"/>
      <c r="AJ72" s="915"/>
      <c r="AK72" s="915">
        <v>255</v>
      </c>
      <c r="AL72" s="915"/>
      <c r="AM72" s="915"/>
      <c r="AN72" s="915"/>
      <c r="AO72" s="915"/>
      <c r="AP72" s="915" t="s">
        <v>596</v>
      </c>
      <c r="AQ72" s="915"/>
      <c r="AR72" s="915"/>
      <c r="AS72" s="915"/>
      <c r="AT72" s="915"/>
      <c r="AU72" s="915" t="s">
        <v>596</v>
      </c>
      <c r="AV72" s="915"/>
      <c r="AW72" s="915"/>
      <c r="AX72" s="915"/>
      <c r="AY72" s="915"/>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602</v>
      </c>
      <c r="C73" s="960"/>
      <c r="D73" s="960"/>
      <c r="E73" s="960"/>
      <c r="F73" s="960"/>
      <c r="G73" s="960"/>
      <c r="H73" s="960"/>
      <c r="I73" s="960"/>
      <c r="J73" s="960"/>
      <c r="K73" s="960"/>
      <c r="L73" s="960"/>
      <c r="M73" s="960"/>
      <c r="N73" s="960"/>
      <c r="O73" s="960"/>
      <c r="P73" s="961"/>
      <c r="Q73" s="962">
        <v>1</v>
      </c>
      <c r="R73" s="915"/>
      <c r="S73" s="915"/>
      <c r="T73" s="915"/>
      <c r="U73" s="915"/>
      <c r="V73" s="915">
        <v>0</v>
      </c>
      <c r="W73" s="915"/>
      <c r="X73" s="915"/>
      <c r="Y73" s="915"/>
      <c r="Z73" s="915"/>
      <c r="AA73" s="915">
        <v>0</v>
      </c>
      <c r="AB73" s="915"/>
      <c r="AC73" s="915"/>
      <c r="AD73" s="915"/>
      <c r="AE73" s="915"/>
      <c r="AF73" s="915">
        <v>0</v>
      </c>
      <c r="AG73" s="915"/>
      <c r="AH73" s="915"/>
      <c r="AI73" s="915"/>
      <c r="AJ73" s="915"/>
      <c r="AK73" s="915" t="s">
        <v>596</v>
      </c>
      <c r="AL73" s="915"/>
      <c r="AM73" s="915"/>
      <c r="AN73" s="915"/>
      <c r="AO73" s="915"/>
      <c r="AP73" s="915" t="s">
        <v>596</v>
      </c>
      <c r="AQ73" s="915"/>
      <c r="AR73" s="915"/>
      <c r="AS73" s="915"/>
      <c r="AT73" s="915"/>
      <c r="AU73" s="915" t="s">
        <v>596</v>
      </c>
      <c r="AV73" s="915"/>
      <c r="AW73" s="915"/>
      <c r="AX73" s="915"/>
      <c r="AY73" s="915"/>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603</v>
      </c>
      <c r="C74" s="960"/>
      <c r="D74" s="960"/>
      <c r="E74" s="960"/>
      <c r="F74" s="960"/>
      <c r="G74" s="960"/>
      <c r="H74" s="960"/>
      <c r="I74" s="960"/>
      <c r="J74" s="960"/>
      <c r="K74" s="960"/>
      <c r="L74" s="960"/>
      <c r="M74" s="960"/>
      <c r="N74" s="960"/>
      <c r="O74" s="960"/>
      <c r="P74" s="961"/>
      <c r="Q74" s="962">
        <v>44</v>
      </c>
      <c r="R74" s="915"/>
      <c r="S74" s="915"/>
      <c r="T74" s="915"/>
      <c r="U74" s="915"/>
      <c r="V74" s="915">
        <v>44</v>
      </c>
      <c r="W74" s="915"/>
      <c r="X74" s="915"/>
      <c r="Y74" s="915"/>
      <c r="Z74" s="915"/>
      <c r="AA74" s="915">
        <v>0</v>
      </c>
      <c r="AB74" s="915"/>
      <c r="AC74" s="915"/>
      <c r="AD74" s="915"/>
      <c r="AE74" s="915"/>
      <c r="AF74" s="915">
        <v>0</v>
      </c>
      <c r="AG74" s="915"/>
      <c r="AH74" s="915"/>
      <c r="AI74" s="915"/>
      <c r="AJ74" s="915"/>
      <c r="AK74" s="915" t="s">
        <v>596</v>
      </c>
      <c r="AL74" s="915"/>
      <c r="AM74" s="915"/>
      <c r="AN74" s="915"/>
      <c r="AO74" s="915"/>
      <c r="AP74" s="915" t="s">
        <v>596</v>
      </c>
      <c r="AQ74" s="915"/>
      <c r="AR74" s="915"/>
      <c r="AS74" s="915"/>
      <c r="AT74" s="915"/>
      <c r="AU74" s="915" t="s">
        <v>596</v>
      </c>
      <c r="AV74" s="915"/>
      <c r="AW74" s="915"/>
      <c r="AX74" s="915"/>
      <c r="AY74" s="915"/>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604</v>
      </c>
      <c r="C75" s="960"/>
      <c r="D75" s="960"/>
      <c r="E75" s="960"/>
      <c r="F75" s="960"/>
      <c r="G75" s="960"/>
      <c r="H75" s="960"/>
      <c r="I75" s="960"/>
      <c r="J75" s="960"/>
      <c r="K75" s="960"/>
      <c r="L75" s="960"/>
      <c r="M75" s="960"/>
      <c r="N75" s="960"/>
      <c r="O75" s="960"/>
      <c r="P75" s="961"/>
      <c r="Q75" s="965">
        <v>283</v>
      </c>
      <c r="R75" s="917"/>
      <c r="S75" s="917"/>
      <c r="T75" s="917"/>
      <c r="U75" s="914"/>
      <c r="V75" s="916">
        <v>269</v>
      </c>
      <c r="W75" s="917"/>
      <c r="X75" s="917"/>
      <c r="Y75" s="917"/>
      <c r="Z75" s="914"/>
      <c r="AA75" s="916">
        <v>14</v>
      </c>
      <c r="AB75" s="917"/>
      <c r="AC75" s="917"/>
      <c r="AD75" s="917"/>
      <c r="AE75" s="914"/>
      <c r="AF75" s="916">
        <v>14</v>
      </c>
      <c r="AG75" s="917"/>
      <c r="AH75" s="917"/>
      <c r="AI75" s="917"/>
      <c r="AJ75" s="914"/>
      <c r="AK75" s="916" t="s">
        <v>596</v>
      </c>
      <c r="AL75" s="917"/>
      <c r="AM75" s="917"/>
      <c r="AN75" s="917"/>
      <c r="AO75" s="914"/>
      <c r="AP75" s="916">
        <v>142</v>
      </c>
      <c r="AQ75" s="917"/>
      <c r="AR75" s="917"/>
      <c r="AS75" s="917"/>
      <c r="AT75" s="914"/>
      <c r="AU75" s="916" t="s">
        <v>596</v>
      </c>
      <c r="AV75" s="917"/>
      <c r="AW75" s="917"/>
      <c r="AX75" s="917"/>
      <c r="AY75" s="914"/>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605</v>
      </c>
      <c r="C76" s="960"/>
      <c r="D76" s="960"/>
      <c r="E76" s="960"/>
      <c r="F76" s="960"/>
      <c r="G76" s="960"/>
      <c r="H76" s="960"/>
      <c r="I76" s="960"/>
      <c r="J76" s="960"/>
      <c r="K76" s="960"/>
      <c r="L76" s="960"/>
      <c r="M76" s="960"/>
      <c r="N76" s="960"/>
      <c r="O76" s="960"/>
      <c r="P76" s="961"/>
      <c r="Q76" s="965">
        <v>234</v>
      </c>
      <c r="R76" s="917"/>
      <c r="S76" s="917"/>
      <c r="T76" s="917"/>
      <c r="U76" s="914"/>
      <c r="V76" s="916">
        <v>172</v>
      </c>
      <c r="W76" s="917"/>
      <c r="X76" s="917"/>
      <c r="Y76" s="917"/>
      <c r="Z76" s="914"/>
      <c r="AA76" s="916">
        <v>62</v>
      </c>
      <c r="AB76" s="917"/>
      <c r="AC76" s="917"/>
      <c r="AD76" s="917"/>
      <c r="AE76" s="914"/>
      <c r="AF76" s="916">
        <v>62</v>
      </c>
      <c r="AG76" s="917"/>
      <c r="AH76" s="917"/>
      <c r="AI76" s="917"/>
      <c r="AJ76" s="914"/>
      <c r="AK76" s="916" t="s">
        <v>596</v>
      </c>
      <c r="AL76" s="917"/>
      <c r="AM76" s="917"/>
      <c r="AN76" s="917"/>
      <c r="AO76" s="914"/>
      <c r="AP76" s="916">
        <v>78</v>
      </c>
      <c r="AQ76" s="917"/>
      <c r="AR76" s="917"/>
      <c r="AS76" s="917"/>
      <c r="AT76" s="914"/>
      <c r="AU76" s="916" t="s">
        <v>596</v>
      </c>
      <c r="AV76" s="917"/>
      <c r="AW76" s="917"/>
      <c r="AX76" s="917"/>
      <c r="AY76" s="914"/>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606</v>
      </c>
      <c r="C77" s="960"/>
      <c r="D77" s="960"/>
      <c r="E77" s="960"/>
      <c r="F77" s="960"/>
      <c r="G77" s="960"/>
      <c r="H77" s="960"/>
      <c r="I77" s="960"/>
      <c r="J77" s="960"/>
      <c r="K77" s="960"/>
      <c r="L77" s="960"/>
      <c r="M77" s="960"/>
      <c r="N77" s="960"/>
      <c r="O77" s="960"/>
      <c r="P77" s="961"/>
      <c r="Q77" s="965">
        <v>1641</v>
      </c>
      <c r="R77" s="917"/>
      <c r="S77" s="917"/>
      <c r="T77" s="917"/>
      <c r="U77" s="914"/>
      <c r="V77" s="916">
        <v>1597</v>
      </c>
      <c r="W77" s="917"/>
      <c r="X77" s="917"/>
      <c r="Y77" s="917"/>
      <c r="Z77" s="914"/>
      <c r="AA77" s="916">
        <v>43</v>
      </c>
      <c r="AB77" s="917"/>
      <c r="AC77" s="917"/>
      <c r="AD77" s="917"/>
      <c r="AE77" s="914"/>
      <c r="AF77" s="916">
        <v>43</v>
      </c>
      <c r="AG77" s="917"/>
      <c r="AH77" s="917"/>
      <c r="AI77" s="917"/>
      <c r="AJ77" s="914"/>
      <c r="AK77" s="916" t="s">
        <v>596</v>
      </c>
      <c r="AL77" s="917"/>
      <c r="AM77" s="917"/>
      <c r="AN77" s="917"/>
      <c r="AO77" s="914"/>
      <c r="AP77" s="916">
        <v>471</v>
      </c>
      <c r="AQ77" s="917"/>
      <c r="AR77" s="917"/>
      <c r="AS77" s="917"/>
      <c r="AT77" s="914"/>
      <c r="AU77" s="916" t="s">
        <v>596</v>
      </c>
      <c r="AV77" s="917"/>
      <c r="AW77" s="917"/>
      <c r="AX77" s="917"/>
      <c r="AY77" s="914"/>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607</v>
      </c>
      <c r="C78" s="960"/>
      <c r="D78" s="960"/>
      <c r="E78" s="960"/>
      <c r="F78" s="960"/>
      <c r="G78" s="960"/>
      <c r="H78" s="960"/>
      <c r="I78" s="960"/>
      <c r="J78" s="960"/>
      <c r="K78" s="960"/>
      <c r="L78" s="960"/>
      <c r="M78" s="960"/>
      <c r="N78" s="960"/>
      <c r="O78" s="960"/>
      <c r="P78" s="961"/>
      <c r="Q78" s="962">
        <v>13</v>
      </c>
      <c r="R78" s="915"/>
      <c r="S78" s="915"/>
      <c r="T78" s="915"/>
      <c r="U78" s="915"/>
      <c r="V78" s="915">
        <v>8</v>
      </c>
      <c r="W78" s="915"/>
      <c r="X78" s="915"/>
      <c r="Y78" s="915"/>
      <c r="Z78" s="915"/>
      <c r="AA78" s="915">
        <v>4</v>
      </c>
      <c r="AB78" s="915"/>
      <c r="AC78" s="915"/>
      <c r="AD78" s="915"/>
      <c r="AE78" s="915"/>
      <c r="AF78" s="915">
        <v>4</v>
      </c>
      <c r="AG78" s="915"/>
      <c r="AH78" s="915"/>
      <c r="AI78" s="915"/>
      <c r="AJ78" s="915"/>
      <c r="AK78" s="915">
        <v>4</v>
      </c>
      <c r="AL78" s="915"/>
      <c r="AM78" s="915"/>
      <c r="AN78" s="915"/>
      <c r="AO78" s="915"/>
      <c r="AP78" s="915" t="s">
        <v>596</v>
      </c>
      <c r="AQ78" s="915"/>
      <c r="AR78" s="915"/>
      <c r="AS78" s="915"/>
      <c r="AT78" s="915"/>
      <c r="AU78" s="915" t="s">
        <v>596</v>
      </c>
      <c r="AV78" s="915"/>
      <c r="AW78" s="915"/>
      <c r="AX78" s="915"/>
      <c r="AY78" s="915"/>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608</v>
      </c>
      <c r="C79" s="960"/>
      <c r="D79" s="960"/>
      <c r="E79" s="960"/>
      <c r="F79" s="960"/>
      <c r="G79" s="960"/>
      <c r="H79" s="960"/>
      <c r="I79" s="960"/>
      <c r="J79" s="960"/>
      <c r="K79" s="960"/>
      <c r="L79" s="960"/>
      <c r="M79" s="960"/>
      <c r="N79" s="960"/>
      <c r="O79" s="960"/>
      <c r="P79" s="961"/>
      <c r="Q79" s="962">
        <v>502</v>
      </c>
      <c r="R79" s="915"/>
      <c r="S79" s="915"/>
      <c r="T79" s="915"/>
      <c r="U79" s="915"/>
      <c r="V79" s="915">
        <v>412</v>
      </c>
      <c r="W79" s="915"/>
      <c r="X79" s="915"/>
      <c r="Y79" s="915"/>
      <c r="Z79" s="915"/>
      <c r="AA79" s="915">
        <v>90</v>
      </c>
      <c r="AB79" s="915"/>
      <c r="AC79" s="915"/>
      <c r="AD79" s="915"/>
      <c r="AE79" s="915"/>
      <c r="AF79" s="915">
        <v>90</v>
      </c>
      <c r="AG79" s="915"/>
      <c r="AH79" s="915"/>
      <c r="AI79" s="915"/>
      <c r="AJ79" s="915"/>
      <c r="AK79" s="915" t="s">
        <v>596</v>
      </c>
      <c r="AL79" s="915"/>
      <c r="AM79" s="915"/>
      <c r="AN79" s="915"/>
      <c r="AO79" s="915"/>
      <c r="AP79" s="915" t="s">
        <v>596</v>
      </c>
      <c r="AQ79" s="915"/>
      <c r="AR79" s="915"/>
      <c r="AS79" s="915"/>
      <c r="AT79" s="915"/>
      <c r="AU79" s="915" t="s">
        <v>596</v>
      </c>
      <c r="AV79" s="915"/>
      <c r="AW79" s="915"/>
      <c r="AX79" s="915"/>
      <c r="AY79" s="915"/>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609</v>
      </c>
      <c r="C80" s="960"/>
      <c r="D80" s="960"/>
      <c r="E80" s="960"/>
      <c r="F80" s="960"/>
      <c r="G80" s="960"/>
      <c r="H80" s="960"/>
      <c r="I80" s="960"/>
      <c r="J80" s="960"/>
      <c r="K80" s="960"/>
      <c r="L80" s="960"/>
      <c r="M80" s="960"/>
      <c r="N80" s="960"/>
      <c r="O80" s="960"/>
      <c r="P80" s="961"/>
      <c r="Q80" s="962">
        <v>144</v>
      </c>
      <c r="R80" s="915"/>
      <c r="S80" s="915"/>
      <c r="T80" s="915"/>
      <c r="U80" s="915"/>
      <c r="V80" s="915">
        <v>72</v>
      </c>
      <c r="W80" s="915"/>
      <c r="X80" s="915"/>
      <c r="Y80" s="915"/>
      <c r="Z80" s="915"/>
      <c r="AA80" s="915">
        <v>73</v>
      </c>
      <c r="AB80" s="915"/>
      <c r="AC80" s="915"/>
      <c r="AD80" s="915"/>
      <c r="AE80" s="915"/>
      <c r="AF80" s="915">
        <v>73</v>
      </c>
      <c r="AG80" s="915"/>
      <c r="AH80" s="915"/>
      <c r="AI80" s="915"/>
      <c r="AJ80" s="915"/>
      <c r="AK80" s="915" t="s">
        <v>596</v>
      </c>
      <c r="AL80" s="915"/>
      <c r="AM80" s="915"/>
      <c r="AN80" s="915"/>
      <c r="AO80" s="915"/>
      <c r="AP80" s="915" t="s">
        <v>596</v>
      </c>
      <c r="AQ80" s="915"/>
      <c r="AR80" s="915"/>
      <c r="AS80" s="915"/>
      <c r="AT80" s="915"/>
      <c r="AU80" s="915" t="s">
        <v>596</v>
      </c>
      <c r="AV80" s="915"/>
      <c r="AW80" s="915"/>
      <c r="AX80" s="915"/>
      <c r="AY80" s="915"/>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610</v>
      </c>
      <c r="C81" s="960"/>
      <c r="D81" s="960"/>
      <c r="E81" s="960"/>
      <c r="F81" s="960"/>
      <c r="G81" s="960"/>
      <c r="H81" s="960"/>
      <c r="I81" s="960"/>
      <c r="J81" s="960"/>
      <c r="K81" s="960"/>
      <c r="L81" s="960"/>
      <c r="M81" s="960"/>
      <c r="N81" s="960"/>
      <c r="O81" s="960"/>
      <c r="P81" s="961"/>
      <c r="Q81" s="962">
        <v>80</v>
      </c>
      <c r="R81" s="915"/>
      <c r="S81" s="915"/>
      <c r="T81" s="915"/>
      <c r="U81" s="915"/>
      <c r="V81" s="915">
        <v>70</v>
      </c>
      <c r="W81" s="915"/>
      <c r="X81" s="915"/>
      <c r="Y81" s="915"/>
      <c r="Z81" s="915"/>
      <c r="AA81" s="915">
        <v>10</v>
      </c>
      <c r="AB81" s="915"/>
      <c r="AC81" s="915"/>
      <c r="AD81" s="915"/>
      <c r="AE81" s="915"/>
      <c r="AF81" s="915">
        <v>10</v>
      </c>
      <c r="AG81" s="915"/>
      <c r="AH81" s="915"/>
      <c r="AI81" s="915"/>
      <c r="AJ81" s="915"/>
      <c r="AK81" s="915" t="s">
        <v>596</v>
      </c>
      <c r="AL81" s="915"/>
      <c r="AM81" s="915"/>
      <c r="AN81" s="915"/>
      <c r="AO81" s="915"/>
      <c r="AP81" s="915" t="s">
        <v>596</v>
      </c>
      <c r="AQ81" s="915"/>
      <c r="AR81" s="915"/>
      <c r="AS81" s="915"/>
      <c r="AT81" s="915"/>
      <c r="AU81" s="915" t="s">
        <v>596</v>
      </c>
      <c r="AV81" s="915"/>
      <c r="AW81" s="915"/>
      <c r="AX81" s="915"/>
      <c r="AY81" s="915"/>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611</v>
      </c>
      <c r="C82" s="960"/>
      <c r="D82" s="960"/>
      <c r="E82" s="960"/>
      <c r="F82" s="960"/>
      <c r="G82" s="960"/>
      <c r="H82" s="960"/>
      <c r="I82" s="960"/>
      <c r="J82" s="960"/>
      <c r="K82" s="960"/>
      <c r="L82" s="960"/>
      <c r="M82" s="960"/>
      <c r="N82" s="960"/>
      <c r="O82" s="960"/>
      <c r="P82" s="961"/>
      <c r="Q82" s="962">
        <v>221014</v>
      </c>
      <c r="R82" s="915"/>
      <c r="S82" s="915"/>
      <c r="T82" s="915"/>
      <c r="U82" s="915"/>
      <c r="V82" s="915">
        <v>207450</v>
      </c>
      <c r="W82" s="915"/>
      <c r="X82" s="915"/>
      <c r="Y82" s="915"/>
      <c r="Z82" s="915"/>
      <c r="AA82" s="915">
        <v>13564</v>
      </c>
      <c r="AB82" s="915"/>
      <c r="AC82" s="915"/>
      <c r="AD82" s="915"/>
      <c r="AE82" s="915"/>
      <c r="AF82" s="915">
        <v>13564</v>
      </c>
      <c r="AG82" s="915"/>
      <c r="AH82" s="915"/>
      <c r="AI82" s="915"/>
      <c r="AJ82" s="915"/>
      <c r="AK82" s="915" t="s">
        <v>596</v>
      </c>
      <c r="AL82" s="915"/>
      <c r="AM82" s="915"/>
      <c r="AN82" s="915"/>
      <c r="AO82" s="915"/>
      <c r="AP82" s="915" t="s">
        <v>596</v>
      </c>
      <c r="AQ82" s="915"/>
      <c r="AR82" s="915"/>
      <c r="AS82" s="915"/>
      <c r="AT82" s="915"/>
      <c r="AU82" s="915" t="s">
        <v>596</v>
      </c>
      <c r="AV82" s="915"/>
      <c r="AW82" s="915"/>
      <c r="AX82" s="915"/>
      <c r="AY82" s="915"/>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397</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SUM(AF68:AJ82)</f>
        <v>14455</v>
      </c>
      <c r="AG88" s="928"/>
      <c r="AH88" s="928"/>
      <c r="AI88" s="928"/>
      <c r="AJ88" s="928"/>
      <c r="AK88" s="925"/>
      <c r="AL88" s="925"/>
      <c r="AM88" s="925"/>
      <c r="AN88" s="925"/>
      <c r="AO88" s="925"/>
      <c r="AP88" s="928">
        <f>SUM(AP68:AT82)</f>
        <v>3251</v>
      </c>
      <c r="AQ88" s="928"/>
      <c r="AR88" s="928"/>
      <c r="AS88" s="928"/>
      <c r="AT88" s="928"/>
      <c r="AU88" s="928" t="s">
        <v>596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434</v>
      </c>
      <c r="BS102" s="877"/>
      <c r="BT102" s="877"/>
      <c r="BU102" s="877"/>
      <c r="BV102" s="877"/>
      <c r="BW102" s="877"/>
      <c r="BX102" s="877"/>
      <c r="BY102" s="877"/>
      <c r="BZ102" s="877"/>
      <c r="CA102" s="877"/>
      <c r="CB102" s="877"/>
      <c r="CC102" s="877"/>
      <c r="CD102" s="877"/>
      <c r="CE102" s="877"/>
      <c r="CF102" s="877"/>
      <c r="CG102" s="878"/>
      <c r="CH102" s="973"/>
      <c r="CI102" s="974"/>
      <c r="CJ102" s="974"/>
      <c r="CK102" s="974"/>
      <c r="CL102" s="975"/>
      <c r="CM102" s="973"/>
      <c r="CN102" s="974"/>
      <c r="CO102" s="974"/>
      <c r="CP102" s="974"/>
      <c r="CQ102" s="975"/>
      <c r="CR102" s="976">
        <f>SUM(CR7)</f>
        <v>100</v>
      </c>
      <c r="CS102" s="936"/>
      <c r="CT102" s="936"/>
      <c r="CU102" s="936"/>
      <c r="CV102" s="977"/>
      <c r="CW102" s="976">
        <f>SUM(CW7)</f>
        <v>6</v>
      </c>
      <c r="CX102" s="936"/>
      <c r="CY102" s="936"/>
      <c r="CZ102" s="936"/>
      <c r="DA102" s="977"/>
      <c r="DB102" s="976" t="s">
        <v>596</v>
      </c>
      <c r="DC102" s="936"/>
      <c r="DD102" s="936"/>
      <c r="DE102" s="936"/>
      <c r="DF102" s="977"/>
      <c r="DG102" s="976" t="s">
        <v>596</v>
      </c>
      <c r="DH102" s="936"/>
      <c r="DI102" s="936"/>
      <c r="DJ102" s="936"/>
      <c r="DK102" s="977"/>
      <c r="DL102" s="976" t="s">
        <v>596</v>
      </c>
      <c r="DM102" s="936"/>
      <c r="DN102" s="936"/>
      <c r="DO102" s="936"/>
      <c r="DP102" s="977"/>
      <c r="DQ102" s="976" t="s">
        <v>596</v>
      </c>
      <c r="DR102" s="936"/>
      <c r="DS102" s="936"/>
      <c r="DT102" s="936"/>
      <c r="DU102" s="977"/>
      <c r="DV102" s="933"/>
      <c r="DW102" s="933"/>
      <c r="DX102" s="933"/>
      <c r="DY102" s="933"/>
      <c r="DZ102" s="93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0" t="s">
        <v>435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1" t="s">
        <v>436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2" t="s">
        <v>439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440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8" customFormat="1" ht="26.25" customHeight="1">
      <c r="A109" s="998" t="s">
        <v>441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442</v>
      </c>
      <c r="AB109" s="979"/>
      <c r="AC109" s="979"/>
      <c r="AD109" s="979"/>
      <c r="AE109" s="980"/>
      <c r="AF109" s="978" t="s">
        <v>443</v>
      </c>
      <c r="AG109" s="979"/>
      <c r="AH109" s="979"/>
      <c r="AI109" s="979"/>
      <c r="AJ109" s="980"/>
      <c r="AK109" s="978" t="s">
        <v>310</v>
      </c>
      <c r="AL109" s="979"/>
      <c r="AM109" s="979"/>
      <c r="AN109" s="979"/>
      <c r="AO109" s="980"/>
      <c r="AP109" s="978" t="s">
        <v>444</v>
      </c>
      <c r="AQ109" s="979"/>
      <c r="AR109" s="979"/>
      <c r="AS109" s="979"/>
      <c r="AT109" s="981"/>
      <c r="AU109" s="998" t="s">
        <v>441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442</v>
      </c>
      <c r="BR109" s="979"/>
      <c r="BS109" s="979"/>
      <c r="BT109" s="979"/>
      <c r="BU109" s="980"/>
      <c r="BV109" s="978" t="s">
        <v>443</v>
      </c>
      <c r="BW109" s="979"/>
      <c r="BX109" s="979"/>
      <c r="BY109" s="979"/>
      <c r="BZ109" s="980"/>
      <c r="CA109" s="978" t="s">
        <v>310</v>
      </c>
      <c r="CB109" s="979"/>
      <c r="CC109" s="979"/>
      <c r="CD109" s="979"/>
      <c r="CE109" s="980"/>
      <c r="CF109" s="999" t="s">
        <v>444</v>
      </c>
      <c r="CG109" s="999"/>
      <c r="CH109" s="999"/>
      <c r="CI109" s="999"/>
      <c r="CJ109" s="999"/>
      <c r="CK109" s="978" t="s">
        <v>445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442</v>
      </c>
      <c r="DH109" s="979"/>
      <c r="DI109" s="979"/>
      <c r="DJ109" s="979"/>
      <c r="DK109" s="980"/>
      <c r="DL109" s="978" t="s">
        <v>443</v>
      </c>
      <c r="DM109" s="979"/>
      <c r="DN109" s="979"/>
      <c r="DO109" s="979"/>
      <c r="DP109" s="980"/>
      <c r="DQ109" s="978" t="s">
        <v>310</v>
      </c>
      <c r="DR109" s="979"/>
      <c r="DS109" s="979"/>
      <c r="DT109" s="979"/>
      <c r="DU109" s="980"/>
      <c r="DV109" s="978" t="s">
        <v>444</v>
      </c>
      <c r="DW109" s="979"/>
      <c r="DX109" s="979"/>
      <c r="DY109" s="979"/>
      <c r="DZ109" s="981"/>
    </row>
    <row r="110" spans="1:131" s="248" customFormat="1" ht="26.25" customHeight="1">
      <c r="A110" s="982" t="s">
        <v>446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558097</v>
      </c>
      <c r="AB110" s="986"/>
      <c r="AC110" s="986"/>
      <c r="AD110" s="986"/>
      <c r="AE110" s="987"/>
      <c r="AF110" s="988">
        <v>572769</v>
      </c>
      <c r="AG110" s="986"/>
      <c r="AH110" s="986"/>
      <c r="AI110" s="986"/>
      <c r="AJ110" s="987"/>
      <c r="AK110" s="988">
        <v>582176</v>
      </c>
      <c r="AL110" s="986"/>
      <c r="AM110" s="986"/>
      <c r="AN110" s="986"/>
      <c r="AO110" s="987"/>
      <c r="AP110" s="989">
        <v>12</v>
      </c>
      <c r="AQ110" s="990"/>
      <c r="AR110" s="990"/>
      <c r="AS110" s="990"/>
      <c r="AT110" s="991"/>
      <c r="AU110" s="992" t="s">
        <v>73</v>
      </c>
      <c r="AV110" s="993"/>
      <c r="AW110" s="993"/>
      <c r="AX110" s="993"/>
      <c r="AY110" s="993"/>
      <c r="AZ110" s="1031" t="s">
        <v>447</v>
      </c>
      <c r="BA110" s="983"/>
      <c r="BB110" s="983"/>
      <c r="BC110" s="983"/>
      <c r="BD110" s="983"/>
      <c r="BE110" s="983"/>
      <c r="BF110" s="983"/>
      <c r="BG110" s="983"/>
      <c r="BH110" s="983"/>
      <c r="BI110" s="983"/>
      <c r="BJ110" s="983"/>
      <c r="BK110" s="983"/>
      <c r="BL110" s="983"/>
      <c r="BM110" s="983"/>
      <c r="BN110" s="983"/>
      <c r="BO110" s="983"/>
      <c r="BP110" s="984"/>
      <c r="BQ110" s="1017">
        <v>8159952</v>
      </c>
      <c r="BR110" s="1018"/>
      <c r="BS110" s="1018"/>
      <c r="BT110" s="1018"/>
      <c r="BU110" s="1018"/>
      <c r="BV110" s="1018">
        <v>9599936</v>
      </c>
      <c r="BW110" s="1018"/>
      <c r="BX110" s="1018"/>
      <c r="BY110" s="1018"/>
      <c r="BZ110" s="1018"/>
      <c r="CA110" s="1018">
        <v>9956407</v>
      </c>
      <c r="CB110" s="1018"/>
      <c r="CC110" s="1018"/>
      <c r="CD110" s="1018"/>
      <c r="CE110" s="1018"/>
      <c r="CF110" s="1032">
        <v>204.8</v>
      </c>
      <c r="CG110" s="1033"/>
      <c r="CH110" s="1033"/>
      <c r="CI110" s="1033"/>
      <c r="CJ110" s="1033"/>
      <c r="CK110" s="1034" t="s">
        <v>448</v>
      </c>
      <c r="CL110" s="1035"/>
      <c r="CM110" s="1014" t="s">
        <v>449</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450</v>
      </c>
      <c r="DH110" s="1018"/>
      <c r="DI110" s="1018"/>
      <c r="DJ110" s="1018"/>
      <c r="DK110" s="1018"/>
      <c r="DL110" s="1018" t="s">
        <v>451</v>
      </c>
      <c r="DM110" s="1018"/>
      <c r="DN110" s="1018"/>
      <c r="DO110" s="1018"/>
      <c r="DP110" s="1018"/>
      <c r="DQ110" s="1018" t="s">
        <v>451</v>
      </c>
      <c r="DR110" s="1018"/>
      <c r="DS110" s="1018"/>
      <c r="DT110" s="1018"/>
      <c r="DU110" s="1018"/>
      <c r="DV110" s="1019" t="s">
        <v>424</v>
      </c>
      <c r="DW110" s="1019"/>
      <c r="DX110" s="1019"/>
      <c r="DY110" s="1019"/>
      <c r="DZ110" s="1020"/>
    </row>
    <row r="111" spans="1:131" s="248" customFormat="1" ht="26.25" customHeight="1">
      <c r="A111" s="1021" t="s">
        <v>452</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453</v>
      </c>
      <c r="AB111" s="1025"/>
      <c r="AC111" s="1025"/>
      <c r="AD111" s="1025"/>
      <c r="AE111" s="1026"/>
      <c r="AF111" s="1027" t="s">
        <v>424</v>
      </c>
      <c r="AG111" s="1025"/>
      <c r="AH111" s="1025"/>
      <c r="AI111" s="1025"/>
      <c r="AJ111" s="1026"/>
      <c r="AK111" s="1027" t="s">
        <v>453</v>
      </c>
      <c r="AL111" s="1025"/>
      <c r="AM111" s="1025"/>
      <c r="AN111" s="1025"/>
      <c r="AO111" s="1026"/>
      <c r="AP111" s="1028" t="s">
        <v>453</v>
      </c>
      <c r="AQ111" s="1029"/>
      <c r="AR111" s="1029"/>
      <c r="AS111" s="1029"/>
      <c r="AT111" s="1030"/>
      <c r="AU111" s="994"/>
      <c r="AV111" s="995"/>
      <c r="AW111" s="995"/>
      <c r="AX111" s="995"/>
      <c r="AY111" s="995"/>
      <c r="AZ111" s="1040" t="s">
        <v>454</v>
      </c>
      <c r="BA111" s="1041"/>
      <c r="BB111" s="1041"/>
      <c r="BC111" s="1041"/>
      <c r="BD111" s="1041"/>
      <c r="BE111" s="1041"/>
      <c r="BF111" s="1041"/>
      <c r="BG111" s="1041"/>
      <c r="BH111" s="1041"/>
      <c r="BI111" s="1041"/>
      <c r="BJ111" s="1041"/>
      <c r="BK111" s="1041"/>
      <c r="BL111" s="1041"/>
      <c r="BM111" s="1041"/>
      <c r="BN111" s="1041"/>
      <c r="BO111" s="1041"/>
      <c r="BP111" s="1042"/>
      <c r="BQ111" s="1010" t="s">
        <v>237</v>
      </c>
      <c r="BR111" s="1011"/>
      <c r="BS111" s="1011"/>
      <c r="BT111" s="1011"/>
      <c r="BU111" s="1011"/>
      <c r="BV111" s="1011" t="s">
        <v>455</v>
      </c>
      <c r="BW111" s="1011"/>
      <c r="BX111" s="1011"/>
      <c r="BY111" s="1011"/>
      <c r="BZ111" s="1011"/>
      <c r="CA111" s="1011" t="s">
        <v>453</v>
      </c>
      <c r="CB111" s="1011"/>
      <c r="CC111" s="1011"/>
      <c r="CD111" s="1011"/>
      <c r="CE111" s="1011"/>
      <c r="CF111" s="1005" t="s">
        <v>450</v>
      </c>
      <c r="CG111" s="1006"/>
      <c r="CH111" s="1006"/>
      <c r="CI111" s="1006"/>
      <c r="CJ111" s="1006"/>
      <c r="CK111" s="1036"/>
      <c r="CL111" s="1037"/>
      <c r="CM111" s="1007" t="s">
        <v>456</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451</v>
      </c>
      <c r="DH111" s="1011"/>
      <c r="DI111" s="1011"/>
      <c r="DJ111" s="1011"/>
      <c r="DK111" s="1011"/>
      <c r="DL111" s="1011" t="s">
        <v>424</v>
      </c>
      <c r="DM111" s="1011"/>
      <c r="DN111" s="1011"/>
      <c r="DO111" s="1011"/>
      <c r="DP111" s="1011"/>
      <c r="DQ111" s="1011" t="s">
        <v>237</v>
      </c>
      <c r="DR111" s="1011"/>
      <c r="DS111" s="1011"/>
      <c r="DT111" s="1011"/>
      <c r="DU111" s="1011"/>
      <c r="DV111" s="1012" t="s">
        <v>424</v>
      </c>
      <c r="DW111" s="1012"/>
      <c r="DX111" s="1012"/>
      <c r="DY111" s="1012"/>
      <c r="DZ111" s="1013"/>
    </row>
    <row r="112" spans="1:131" s="248" customFormat="1" ht="26.25" customHeight="1">
      <c r="A112" s="1043" t="s">
        <v>457</v>
      </c>
      <c r="B112" s="1044"/>
      <c r="C112" s="1041" t="s">
        <v>458</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424</v>
      </c>
      <c r="AB112" s="1050"/>
      <c r="AC112" s="1050"/>
      <c r="AD112" s="1050"/>
      <c r="AE112" s="1051"/>
      <c r="AF112" s="1052" t="s">
        <v>237</v>
      </c>
      <c r="AG112" s="1050"/>
      <c r="AH112" s="1050"/>
      <c r="AI112" s="1050"/>
      <c r="AJ112" s="1051"/>
      <c r="AK112" s="1052" t="s">
        <v>451</v>
      </c>
      <c r="AL112" s="1050"/>
      <c r="AM112" s="1050"/>
      <c r="AN112" s="1050"/>
      <c r="AO112" s="1051"/>
      <c r="AP112" s="1053" t="s">
        <v>424</v>
      </c>
      <c r="AQ112" s="1054"/>
      <c r="AR112" s="1054"/>
      <c r="AS112" s="1054"/>
      <c r="AT112" s="1055"/>
      <c r="AU112" s="994"/>
      <c r="AV112" s="995"/>
      <c r="AW112" s="995"/>
      <c r="AX112" s="995"/>
      <c r="AY112" s="995"/>
      <c r="AZ112" s="1040" t="s">
        <v>459</v>
      </c>
      <c r="BA112" s="1041"/>
      <c r="BB112" s="1041"/>
      <c r="BC112" s="1041"/>
      <c r="BD112" s="1041"/>
      <c r="BE112" s="1041"/>
      <c r="BF112" s="1041"/>
      <c r="BG112" s="1041"/>
      <c r="BH112" s="1041"/>
      <c r="BI112" s="1041"/>
      <c r="BJ112" s="1041"/>
      <c r="BK112" s="1041"/>
      <c r="BL112" s="1041"/>
      <c r="BM112" s="1041"/>
      <c r="BN112" s="1041"/>
      <c r="BO112" s="1041"/>
      <c r="BP112" s="1042"/>
      <c r="BQ112" s="1010">
        <v>3490013</v>
      </c>
      <c r="BR112" s="1011"/>
      <c r="BS112" s="1011"/>
      <c r="BT112" s="1011"/>
      <c r="BU112" s="1011"/>
      <c r="BV112" s="1011">
        <v>3409768</v>
      </c>
      <c r="BW112" s="1011"/>
      <c r="BX112" s="1011"/>
      <c r="BY112" s="1011"/>
      <c r="BZ112" s="1011"/>
      <c r="CA112" s="1011">
        <v>3246202</v>
      </c>
      <c r="CB112" s="1011"/>
      <c r="CC112" s="1011"/>
      <c r="CD112" s="1011"/>
      <c r="CE112" s="1011"/>
      <c r="CF112" s="1005">
        <v>66.8</v>
      </c>
      <c r="CG112" s="1006"/>
      <c r="CH112" s="1006"/>
      <c r="CI112" s="1006"/>
      <c r="CJ112" s="1006"/>
      <c r="CK112" s="1036"/>
      <c r="CL112" s="1037"/>
      <c r="CM112" s="1007" t="s">
        <v>460</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451</v>
      </c>
      <c r="DH112" s="1011"/>
      <c r="DI112" s="1011"/>
      <c r="DJ112" s="1011"/>
      <c r="DK112" s="1011"/>
      <c r="DL112" s="1011" t="s">
        <v>461</v>
      </c>
      <c r="DM112" s="1011"/>
      <c r="DN112" s="1011"/>
      <c r="DO112" s="1011"/>
      <c r="DP112" s="1011"/>
      <c r="DQ112" s="1011" t="s">
        <v>461</v>
      </c>
      <c r="DR112" s="1011"/>
      <c r="DS112" s="1011"/>
      <c r="DT112" s="1011"/>
      <c r="DU112" s="1011"/>
      <c r="DV112" s="1012" t="s">
        <v>424</v>
      </c>
      <c r="DW112" s="1012"/>
      <c r="DX112" s="1012"/>
      <c r="DY112" s="1012"/>
      <c r="DZ112" s="1013"/>
    </row>
    <row r="113" spans="1:130" s="248" customFormat="1" ht="26.25" customHeight="1">
      <c r="A113" s="1045"/>
      <c r="B113" s="1046"/>
      <c r="C113" s="1041" t="s">
        <v>462</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117915</v>
      </c>
      <c r="AB113" s="1025"/>
      <c r="AC113" s="1025"/>
      <c r="AD113" s="1025"/>
      <c r="AE113" s="1026"/>
      <c r="AF113" s="1027">
        <v>118906</v>
      </c>
      <c r="AG113" s="1025"/>
      <c r="AH113" s="1025"/>
      <c r="AI113" s="1025"/>
      <c r="AJ113" s="1026"/>
      <c r="AK113" s="1027">
        <v>119672</v>
      </c>
      <c r="AL113" s="1025"/>
      <c r="AM113" s="1025"/>
      <c r="AN113" s="1025"/>
      <c r="AO113" s="1026"/>
      <c r="AP113" s="1028">
        <v>2.5</v>
      </c>
      <c r="AQ113" s="1029"/>
      <c r="AR113" s="1029"/>
      <c r="AS113" s="1029"/>
      <c r="AT113" s="1030"/>
      <c r="AU113" s="994"/>
      <c r="AV113" s="995"/>
      <c r="AW113" s="995"/>
      <c r="AX113" s="995"/>
      <c r="AY113" s="995"/>
      <c r="AZ113" s="1040" t="s">
        <v>463</v>
      </c>
      <c r="BA113" s="1041"/>
      <c r="BB113" s="1041"/>
      <c r="BC113" s="1041"/>
      <c r="BD113" s="1041"/>
      <c r="BE113" s="1041"/>
      <c r="BF113" s="1041"/>
      <c r="BG113" s="1041"/>
      <c r="BH113" s="1041"/>
      <c r="BI113" s="1041"/>
      <c r="BJ113" s="1041"/>
      <c r="BK113" s="1041"/>
      <c r="BL113" s="1041"/>
      <c r="BM113" s="1041"/>
      <c r="BN113" s="1041"/>
      <c r="BO113" s="1041"/>
      <c r="BP113" s="1042"/>
      <c r="BQ113" s="1010">
        <v>308827</v>
      </c>
      <c r="BR113" s="1011"/>
      <c r="BS113" s="1011"/>
      <c r="BT113" s="1011"/>
      <c r="BU113" s="1011"/>
      <c r="BV113" s="1011">
        <v>278282</v>
      </c>
      <c r="BW113" s="1011"/>
      <c r="BX113" s="1011"/>
      <c r="BY113" s="1011"/>
      <c r="BZ113" s="1011"/>
      <c r="CA113" s="1011">
        <v>255684</v>
      </c>
      <c r="CB113" s="1011"/>
      <c r="CC113" s="1011"/>
      <c r="CD113" s="1011"/>
      <c r="CE113" s="1011"/>
      <c r="CF113" s="1005">
        <v>5.3</v>
      </c>
      <c r="CG113" s="1006"/>
      <c r="CH113" s="1006"/>
      <c r="CI113" s="1006"/>
      <c r="CJ113" s="1006"/>
      <c r="CK113" s="1036"/>
      <c r="CL113" s="1037"/>
      <c r="CM113" s="1007" t="s">
        <v>464</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453</v>
      </c>
      <c r="DH113" s="1050"/>
      <c r="DI113" s="1050"/>
      <c r="DJ113" s="1050"/>
      <c r="DK113" s="1051"/>
      <c r="DL113" s="1052" t="s">
        <v>424</v>
      </c>
      <c r="DM113" s="1050"/>
      <c r="DN113" s="1050"/>
      <c r="DO113" s="1050"/>
      <c r="DP113" s="1051"/>
      <c r="DQ113" s="1052" t="s">
        <v>451</v>
      </c>
      <c r="DR113" s="1050"/>
      <c r="DS113" s="1050"/>
      <c r="DT113" s="1050"/>
      <c r="DU113" s="1051"/>
      <c r="DV113" s="1053" t="s">
        <v>237</v>
      </c>
      <c r="DW113" s="1054"/>
      <c r="DX113" s="1054"/>
      <c r="DY113" s="1054"/>
      <c r="DZ113" s="1055"/>
    </row>
    <row r="114" spans="1:130" s="248" customFormat="1" ht="26.25" customHeight="1">
      <c r="A114" s="1045"/>
      <c r="B114" s="1046"/>
      <c r="C114" s="1041" t="s">
        <v>465</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34091</v>
      </c>
      <c r="AB114" s="1050"/>
      <c r="AC114" s="1050"/>
      <c r="AD114" s="1050"/>
      <c r="AE114" s="1051"/>
      <c r="AF114" s="1052">
        <v>32143</v>
      </c>
      <c r="AG114" s="1050"/>
      <c r="AH114" s="1050"/>
      <c r="AI114" s="1050"/>
      <c r="AJ114" s="1051"/>
      <c r="AK114" s="1052">
        <v>33876</v>
      </c>
      <c r="AL114" s="1050"/>
      <c r="AM114" s="1050"/>
      <c r="AN114" s="1050"/>
      <c r="AO114" s="1051"/>
      <c r="AP114" s="1053">
        <v>0.7</v>
      </c>
      <c r="AQ114" s="1054"/>
      <c r="AR114" s="1054"/>
      <c r="AS114" s="1054"/>
      <c r="AT114" s="1055"/>
      <c r="AU114" s="994"/>
      <c r="AV114" s="995"/>
      <c r="AW114" s="995"/>
      <c r="AX114" s="995"/>
      <c r="AY114" s="995"/>
      <c r="AZ114" s="1040" t="s">
        <v>466</v>
      </c>
      <c r="BA114" s="1041"/>
      <c r="BB114" s="1041"/>
      <c r="BC114" s="1041"/>
      <c r="BD114" s="1041"/>
      <c r="BE114" s="1041"/>
      <c r="BF114" s="1041"/>
      <c r="BG114" s="1041"/>
      <c r="BH114" s="1041"/>
      <c r="BI114" s="1041"/>
      <c r="BJ114" s="1041"/>
      <c r="BK114" s="1041"/>
      <c r="BL114" s="1041"/>
      <c r="BM114" s="1041"/>
      <c r="BN114" s="1041"/>
      <c r="BO114" s="1041"/>
      <c r="BP114" s="1042"/>
      <c r="BQ114" s="1010">
        <v>447530</v>
      </c>
      <c r="BR114" s="1011"/>
      <c r="BS114" s="1011"/>
      <c r="BT114" s="1011"/>
      <c r="BU114" s="1011"/>
      <c r="BV114" s="1011">
        <v>516064</v>
      </c>
      <c r="BW114" s="1011"/>
      <c r="BX114" s="1011"/>
      <c r="BY114" s="1011"/>
      <c r="BZ114" s="1011"/>
      <c r="CA114" s="1011">
        <v>473765</v>
      </c>
      <c r="CB114" s="1011"/>
      <c r="CC114" s="1011"/>
      <c r="CD114" s="1011"/>
      <c r="CE114" s="1011"/>
      <c r="CF114" s="1005">
        <v>9.6999999999999993</v>
      </c>
      <c r="CG114" s="1006"/>
      <c r="CH114" s="1006"/>
      <c r="CI114" s="1006"/>
      <c r="CJ114" s="1006"/>
      <c r="CK114" s="1036"/>
      <c r="CL114" s="1037"/>
      <c r="CM114" s="1007" t="s">
        <v>467</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424</v>
      </c>
      <c r="DH114" s="1050"/>
      <c r="DI114" s="1050"/>
      <c r="DJ114" s="1050"/>
      <c r="DK114" s="1051"/>
      <c r="DL114" s="1052" t="s">
        <v>450</v>
      </c>
      <c r="DM114" s="1050"/>
      <c r="DN114" s="1050"/>
      <c r="DO114" s="1050"/>
      <c r="DP114" s="1051"/>
      <c r="DQ114" s="1052" t="s">
        <v>451</v>
      </c>
      <c r="DR114" s="1050"/>
      <c r="DS114" s="1050"/>
      <c r="DT114" s="1050"/>
      <c r="DU114" s="1051"/>
      <c r="DV114" s="1053" t="s">
        <v>453</v>
      </c>
      <c r="DW114" s="1054"/>
      <c r="DX114" s="1054"/>
      <c r="DY114" s="1054"/>
      <c r="DZ114" s="1055"/>
    </row>
    <row r="115" spans="1:130" s="248" customFormat="1" ht="26.25" customHeight="1">
      <c r="A115" s="1045"/>
      <c r="B115" s="1046"/>
      <c r="C115" s="1041" t="s">
        <v>468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1881</v>
      </c>
      <c r="AB115" s="1025"/>
      <c r="AC115" s="1025"/>
      <c r="AD115" s="1025"/>
      <c r="AE115" s="1026"/>
      <c r="AF115" s="1027">
        <v>2000</v>
      </c>
      <c r="AG115" s="1025"/>
      <c r="AH115" s="1025"/>
      <c r="AI115" s="1025"/>
      <c r="AJ115" s="1026"/>
      <c r="AK115" s="1027">
        <v>2273</v>
      </c>
      <c r="AL115" s="1025"/>
      <c r="AM115" s="1025"/>
      <c r="AN115" s="1025"/>
      <c r="AO115" s="1026"/>
      <c r="AP115" s="1028">
        <v>0</v>
      </c>
      <c r="AQ115" s="1029"/>
      <c r="AR115" s="1029"/>
      <c r="AS115" s="1029"/>
      <c r="AT115" s="1030"/>
      <c r="AU115" s="994"/>
      <c r="AV115" s="995"/>
      <c r="AW115" s="995"/>
      <c r="AX115" s="995"/>
      <c r="AY115" s="995"/>
      <c r="AZ115" s="1040" t="s">
        <v>469</v>
      </c>
      <c r="BA115" s="1041"/>
      <c r="BB115" s="1041"/>
      <c r="BC115" s="1041"/>
      <c r="BD115" s="1041"/>
      <c r="BE115" s="1041"/>
      <c r="BF115" s="1041"/>
      <c r="BG115" s="1041"/>
      <c r="BH115" s="1041"/>
      <c r="BI115" s="1041"/>
      <c r="BJ115" s="1041"/>
      <c r="BK115" s="1041"/>
      <c r="BL115" s="1041"/>
      <c r="BM115" s="1041"/>
      <c r="BN115" s="1041"/>
      <c r="BO115" s="1041"/>
      <c r="BP115" s="1042"/>
      <c r="BQ115" s="1010" t="s">
        <v>461</v>
      </c>
      <c r="BR115" s="1011"/>
      <c r="BS115" s="1011"/>
      <c r="BT115" s="1011"/>
      <c r="BU115" s="1011"/>
      <c r="BV115" s="1011" t="s">
        <v>450</v>
      </c>
      <c r="BW115" s="1011"/>
      <c r="BX115" s="1011"/>
      <c r="BY115" s="1011"/>
      <c r="BZ115" s="1011"/>
      <c r="CA115" s="1011" t="s">
        <v>453</v>
      </c>
      <c r="CB115" s="1011"/>
      <c r="CC115" s="1011"/>
      <c r="CD115" s="1011"/>
      <c r="CE115" s="1011"/>
      <c r="CF115" s="1005" t="s">
        <v>453</v>
      </c>
      <c r="CG115" s="1006"/>
      <c r="CH115" s="1006"/>
      <c r="CI115" s="1006"/>
      <c r="CJ115" s="1006"/>
      <c r="CK115" s="1036"/>
      <c r="CL115" s="1037"/>
      <c r="CM115" s="1040" t="s">
        <v>470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424</v>
      </c>
      <c r="DH115" s="1050"/>
      <c r="DI115" s="1050"/>
      <c r="DJ115" s="1050"/>
      <c r="DK115" s="1051"/>
      <c r="DL115" s="1052" t="s">
        <v>450</v>
      </c>
      <c r="DM115" s="1050"/>
      <c r="DN115" s="1050"/>
      <c r="DO115" s="1050"/>
      <c r="DP115" s="1051"/>
      <c r="DQ115" s="1052" t="s">
        <v>451</v>
      </c>
      <c r="DR115" s="1050"/>
      <c r="DS115" s="1050"/>
      <c r="DT115" s="1050"/>
      <c r="DU115" s="1051"/>
      <c r="DV115" s="1053" t="s">
        <v>424</v>
      </c>
      <c r="DW115" s="1054"/>
      <c r="DX115" s="1054"/>
      <c r="DY115" s="1054"/>
      <c r="DZ115" s="1055"/>
    </row>
    <row r="116" spans="1:130" s="248" customFormat="1" ht="26.25" customHeight="1">
      <c r="A116" s="1047"/>
      <c r="B116" s="1048"/>
      <c r="C116" s="1056" t="s">
        <v>471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424</v>
      </c>
      <c r="AB116" s="1050"/>
      <c r="AC116" s="1050"/>
      <c r="AD116" s="1050"/>
      <c r="AE116" s="1051"/>
      <c r="AF116" s="1052" t="s">
        <v>424</v>
      </c>
      <c r="AG116" s="1050"/>
      <c r="AH116" s="1050"/>
      <c r="AI116" s="1050"/>
      <c r="AJ116" s="1051"/>
      <c r="AK116" s="1052" t="s">
        <v>461</v>
      </c>
      <c r="AL116" s="1050"/>
      <c r="AM116" s="1050"/>
      <c r="AN116" s="1050"/>
      <c r="AO116" s="1051"/>
      <c r="AP116" s="1053" t="s">
        <v>453</v>
      </c>
      <c r="AQ116" s="1054"/>
      <c r="AR116" s="1054"/>
      <c r="AS116" s="1054"/>
      <c r="AT116" s="1055"/>
      <c r="AU116" s="994"/>
      <c r="AV116" s="995"/>
      <c r="AW116" s="995"/>
      <c r="AX116" s="995"/>
      <c r="AY116" s="995"/>
      <c r="AZ116" s="1058" t="s">
        <v>472</v>
      </c>
      <c r="BA116" s="1059"/>
      <c r="BB116" s="1059"/>
      <c r="BC116" s="1059"/>
      <c r="BD116" s="1059"/>
      <c r="BE116" s="1059"/>
      <c r="BF116" s="1059"/>
      <c r="BG116" s="1059"/>
      <c r="BH116" s="1059"/>
      <c r="BI116" s="1059"/>
      <c r="BJ116" s="1059"/>
      <c r="BK116" s="1059"/>
      <c r="BL116" s="1059"/>
      <c r="BM116" s="1059"/>
      <c r="BN116" s="1059"/>
      <c r="BO116" s="1059"/>
      <c r="BP116" s="1060"/>
      <c r="BQ116" s="1010" t="s">
        <v>473</v>
      </c>
      <c r="BR116" s="1011"/>
      <c r="BS116" s="1011"/>
      <c r="BT116" s="1011"/>
      <c r="BU116" s="1011"/>
      <c r="BV116" s="1011" t="s">
        <v>455</v>
      </c>
      <c r="BW116" s="1011"/>
      <c r="BX116" s="1011"/>
      <c r="BY116" s="1011"/>
      <c r="BZ116" s="1011"/>
      <c r="CA116" s="1011" t="s">
        <v>455</v>
      </c>
      <c r="CB116" s="1011"/>
      <c r="CC116" s="1011"/>
      <c r="CD116" s="1011"/>
      <c r="CE116" s="1011"/>
      <c r="CF116" s="1005" t="s">
        <v>451</v>
      </c>
      <c r="CG116" s="1006"/>
      <c r="CH116" s="1006"/>
      <c r="CI116" s="1006"/>
      <c r="CJ116" s="1006"/>
      <c r="CK116" s="1036"/>
      <c r="CL116" s="1037"/>
      <c r="CM116" s="1007" t="s">
        <v>474</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461</v>
      </c>
      <c r="DH116" s="1050"/>
      <c r="DI116" s="1050"/>
      <c r="DJ116" s="1050"/>
      <c r="DK116" s="1051"/>
      <c r="DL116" s="1052" t="s">
        <v>453</v>
      </c>
      <c r="DM116" s="1050"/>
      <c r="DN116" s="1050"/>
      <c r="DO116" s="1050"/>
      <c r="DP116" s="1051"/>
      <c r="DQ116" s="1052" t="s">
        <v>453</v>
      </c>
      <c r="DR116" s="1050"/>
      <c r="DS116" s="1050"/>
      <c r="DT116" s="1050"/>
      <c r="DU116" s="1051"/>
      <c r="DV116" s="1053" t="s">
        <v>237</v>
      </c>
      <c r="DW116" s="1054"/>
      <c r="DX116" s="1054"/>
      <c r="DY116" s="1054"/>
      <c r="DZ116" s="1055"/>
    </row>
    <row r="117" spans="1:130" s="248" customFormat="1" ht="26.25" customHeight="1">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6" t="s">
        <v>475</v>
      </c>
      <c r="Z117" s="980"/>
      <c r="AA117" s="1067">
        <v>711984</v>
      </c>
      <c r="AB117" s="1068"/>
      <c r="AC117" s="1068"/>
      <c r="AD117" s="1068"/>
      <c r="AE117" s="1069"/>
      <c r="AF117" s="1070">
        <v>725818</v>
      </c>
      <c r="AG117" s="1068"/>
      <c r="AH117" s="1068"/>
      <c r="AI117" s="1068"/>
      <c r="AJ117" s="1069"/>
      <c r="AK117" s="1070">
        <v>737997</v>
      </c>
      <c r="AL117" s="1068"/>
      <c r="AM117" s="1068"/>
      <c r="AN117" s="1068"/>
      <c r="AO117" s="1069"/>
      <c r="AP117" s="1071"/>
      <c r="AQ117" s="1072"/>
      <c r="AR117" s="1072"/>
      <c r="AS117" s="1072"/>
      <c r="AT117" s="1073"/>
      <c r="AU117" s="994"/>
      <c r="AV117" s="995"/>
      <c r="AW117" s="995"/>
      <c r="AX117" s="995"/>
      <c r="AY117" s="995"/>
      <c r="AZ117" s="1058" t="s">
        <v>476</v>
      </c>
      <c r="BA117" s="1059"/>
      <c r="BB117" s="1059"/>
      <c r="BC117" s="1059"/>
      <c r="BD117" s="1059"/>
      <c r="BE117" s="1059"/>
      <c r="BF117" s="1059"/>
      <c r="BG117" s="1059"/>
      <c r="BH117" s="1059"/>
      <c r="BI117" s="1059"/>
      <c r="BJ117" s="1059"/>
      <c r="BK117" s="1059"/>
      <c r="BL117" s="1059"/>
      <c r="BM117" s="1059"/>
      <c r="BN117" s="1059"/>
      <c r="BO117" s="1059"/>
      <c r="BP117" s="1060"/>
      <c r="BQ117" s="1010" t="s">
        <v>424</v>
      </c>
      <c r="BR117" s="1011"/>
      <c r="BS117" s="1011"/>
      <c r="BT117" s="1011"/>
      <c r="BU117" s="1011"/>
      <c r="BV117" s="1011" t="s">
        <v>450</v>
      </c>
      <c r="BW117" s="1011"/>
      <c r="BX117" s="1011"/>
      <c r="BY117" s="1011"/>
      <c r="BZ117" s="1011"/>
      <c r="CA117" s="1011" t="s">
        <v>424</v>
      </c>
      <c r="CB117" s="1011"/>
      <c r="CC117" s="1011"/>
      <c r="CD117" s="1011"/>
      <c r="CE117" s="1011"/>
      <c r="CF117" s="1005" t="s">
        <v>455</v>
      </c>
      <c r="CG117" s="1006"/>
      <c r="CH117" s="1006"/>
      <c r="CI117" s="1006"/>
      <c r="CJ117" s="1006"/>
      <c r="CK117" s="1036"/>
      <c r="CL117" s="1037"/>
      <c r="CM117" s="1007" t="s">
        <v>477</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424</v>
      </c>
      <c r="DH117" s="1050"/>
      <c r="DI117" s="1050"/>
      <c r="DJ117" s="1050"/>
      <c r="DK117" s="1051"/>
      <c r="DL117" s="1052" t="s">
        <v>424</v>
      </c>
      <c r="DM117" s="1050"/>
      <c r="DN117" s="1050"/>
      <c r="DO117" s="1050"/>
      <c r="DP117" s="1051"/>
      <c r="DQ117" s="1052" t="s">
        <v>451</v>
      </c>
      <c r="DR117" s="1050"/>
      <c r="DS117" s="1050"/>
      <c r="DT117" s="1050"/>
      <c r="DU117" s="1051"/>
      <c r="DV117" s="1053" t="s">
        <v>451</v>
      </c>
      <c r="DW117" s="1054"/>
      <c r="DX117" s="1054"/>
      <c r="DY117" s="1054"/>
      <c r="DZ117" s="1055"/>
    </row>
    <row r="118" spans="1:130" s="248" customFormat="1" ht="26.25" customHeight="1">
      <c r="A118" s="998" t="s">
        <v>445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442</v>
      </c>
      <c r="AB118" s="979"/>
      <c r="AC118" s="979"/>
      <c r="AD118" s="979"/>
      <c r="AE118" s="980"/>
      <c r="AF118" s="978" t="s">
        <v>443</v>
      </c>
      <c r="AG118" s="979"/>
      <c r="AH118" s="979"/>
      <c r="AI118" s="979"/>
      <c r="AJ118" s="980"/>
      <c r="AK118" s="978" t="s">
        <v>310</v>
      </c>
      <c r="AL118" s="979"/>
      <c r="AM118" s="979"/>
      <c r="AN118" s="979"/>
      <c r="AO118" s="980"/>
      <c r="AP118" s="1062" t="s">
        <v>444</v>
      </c>
      <c r="AQ118" s="1063"/>
      <c r="AR118" s="1063"/>
      <c r="AS118" s="1063"/>
      <c r="AT118" s="1064"/>
      <c r="AU118" s="994"/>
      <c r="AV118" s="995"/>
      <c r="AW118" s="995"/>
      <c r="AX118" s="995"/>
      <c r="AY118" s="995"/>
      <c r="AZ118" s="1065" t="s">
        <v>478</v>
      </c>
      <c r="BA118" s="1056"/>
      <c r="BB118" s="1056"/>
      <c r="BC118" s="1056"/>
      <c r="BD118" s="1056"/>
      <c r="BE118" s="1056"/>
      <c r="BF118" s="1056"/>
      <c r="BG118" s="1056"/>
      <c r="BH118" s="1056"/>
      <c r="BI118" s="1056"/>
      <c r="BJ118" s="1056"/>
      <c r="BK118" s="1056"/>
      <c r="BL118" s="1056"/>
      <c r="BM118" s="1056"/>
      <c r="BN118" s="1056"/>
      <c r="BO118" s="1056"/>
      <c r="BP118" s="1057"/>
      <c r="BQ118" s="1088" t="s">
        <v>451</v>
      </c>
      <c r="BR118" s="1089"/>
      <c r="BS118" s="1089"/>
      <c r="BT118" s="1089"/>
      <c r="BU118" s="1089"/>
      <c r="BV118" s="1089" t="s">
        <v>424</v>
      </c>
      <c r="BW118" s="1089"/>
      <c r="BX118" s="1089"/>
      <c r="BY118" s="1089"/>
      <c r="BZ118" s="1089"/>
      <c r="CA118" s="1089" t="s">
        <v>455</v>
      </c>
      <c r="CB118" s="1089"/>
      <c r="CC118" s="1089"/>
      <c r="CD118" s="1089"/>
      <c r="CE118" s="1089"/>
      <c r="CF118" s="1005" t="s">
        <v>450</v>
      </c>
      <c r="CG118" s="1006"/>
      <c r="CH118" s="1006"/>
      <c r="CI118" s="1006"/>
      <c r="CJ118" s="1006"/>
      <c r="CK118" s="1036"/>
      <c r="CL118" s="1037"/>
      <c r="CM118" s="1007" t="s">
        <v>479</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455</v>
      </c>
      <c r="DH118" s="1050"/>
      <c r="DI118" s="1050"/>
      <c r="DJ118" s="1050"/>
      <c r="DK118" s="1051"/>
      <c r="DL118" s="1052" t="s">
        <v>424</v>
      </c>
      <c r="DM118" s="1050"/>
      <c r="DN118" s="1050"/>
      <c r="DO118" s="1050"/>
      <c r="DP118" s="1051"/>
      <c r="DQ118" s="1052" t="s">
        <v>237</v>
      </c>
      <c r="DR118" s="1050"/>
      <c r="DS118" s="1050"/>
      <c r="DT118" s="1050"/>
      <c r="DU118" s="1051"/>
      <c r="DV118" s="1053" t="s">
        <v>451</v>
      </c>
      <c r="DW118" s="1054"/>
      <c r="DX118" s="1054"/>
      <c r="DY118" s="1054"/>
      <c r="DZ118" s="1055"/>
    </row>
    <row r="119" spans="1:130" s="248" customFormat="1" ht="26.25" customHeight="1">
      <c r="A119" s="1149" t="s">
        <v>448</v>
      </c>
      <c r="B119" s="1035"/>
      <c r="C119" s="1014" t="s">
        <v>449</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5" t="s">
        <v>450</v>
      </c>
      <c r="AB119" s="986"/>
      <c r="AC119" s="986"/>
      <c r="AD119" s="986"/>
      <c r="AE119" s="987"/>
      <c r="AF119" s="988" t="s">
        <v>451</v>
      </c>
      <c r="AG119" s="986"/>
      <c r="AH119" s="986"/>
      <c r="AI119" s="986"/>
      <c r="AJ119" s="987"/>
      <c r="AK119" s="988" t="s">
        <v>237</v>
      </c>
      <c r="AL119" s="986"/>
      <c r="AM119" s="986"/>
      <c r="AN119" s="986"/>
      <c r="AO119" s="987"/>
      <c r="AP119" s="989" t="s">
        <v>450</v>
      </c>
      <c r="AQ119" s="990"/>
      <c r="AR119" s="990"/>
      <c r="AS119" s="990"/>
      <c r="AT119" s="991"/>
      <c r="AU119" s="996"/>
      <c r="AV119" s="997"/>
      <c r="AW119" s="997"/>
      <c r="AX119" s="997"/>
      <c r="AY119" s="997"/>
      <c r="AZ119" s="279" t="s">
        <v>191</v>
      </c>
      <c r="BA119" s="279"/>
      <c r="BB119" s="279"/>
      <c r="BC119" s="279"/>
      <c r="BD119" s="279"/>
      <c r="BE119" s="279"/>
      <c r="BF119" s="279"/>
      <c r="BG119" s="279"/>
      <c r="BH119" s="279"/>
      <c r="BI119" s="279"/>
      <c r="BJ119" s="279"/>
      <c r="BK119" s="279"/>
      <c r="BL119" s="279"/>
      <c r="BM119" s="279"/>
      <c r="BN119" s="279"/>
      <c r="BO119" s="1066" t="s">
        <v>480</v>
      </c>
      <c r="BP119" s="1097"/>
      <c r="BQ119" s="1088">
        <v>12406322</v>
      </c>
      <c r="BR119" s="1089"/>
      <c r="BS119" s="1089"/>
      <c r="BT119" s="1089"/>
      <c r="BU119" s="1089"/>
      <c r="BV119" s="1089">
        <v>13804050</v>
      </c>
      <c r="BW119" s="1089"/>
      <c r="BX119" s="1089"/>
      <c r="BY119" s="1089"/>
      <c r="BZ119" s="1089"/>
      <c r="CA119" s="1089">
        <v>13932058</v>
      </c>
      <c r="CB119" s="1089"/>
      <c r="CC119" s="1089"/>
      <c r="CD119" s="1089"/>
      <c r="CE119" s="1089"/>
      <c r="CF119" s="1090"/>
      <c r="CG119" s="1091"/>
      <c r="CH119" s="1091"/>
      <c r="CI119" s="1091"/>
      <c r="CJ119" s="1092"/>
      <c r="CK119" s="1038"/>
      <c r="CL119" s="1039"/>
      <c r="CM119" s="1093" t="s">
        <v>481</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455</v>
      </c>
      <c r="DH119" s="1075"/>
      <c r="DI119" s="1075"/>
      <c r="DJ119" s="1075"/>
      <c r="DK119" s="1076"/>
      <c r="DL119" s="1074" t="s">
        <v>424</v>
      </c>
      <c r="DM119" s="1075"/>
      <c r="DN119" s="1075"/>
      <c r="DO119" s="1075"/>
      <c r="DP119" s="1076"/>
      <c r="DQ119" s="1074" t="s">
        <v>424</v>
      </c>
      <c r="DR119" s="1075"/>
      <c r="DS119" s="1075"/>
      <c r="DT119" s="1075"/>
      <c r="DU119" s="1076"/>
      <c r="DV119" s="1077" t="s">
        <v>424</v>
      </c>
      <c r="DW119" s="1078"/>
      <c r="DX119" s="1078"/>
      <c r="DY119" s="1078"/>
      <c r="DZ119" s="1079"/>
    </row>
    <row r="120" spans="1:130" s="248" customFormat="1" ht="26.25" customHeight="1">
      <c r="A120" s="1150"/>
      <c r="B120" s="1037"/>
      <c r="C120" s="1007" t="s">
        <v>456</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455</v>
      </c>
      <c r="AB120" s="1050"/>
      <c r="AC120" s="1050"/>
      <c r="AD120" s="1050"/>
      <c r="AE120" s="1051"/>
      <c r="AF120" s="1052" t="s">
        <v>455</v>
      </c>
      <c r="AG120" s="1050"/>
      <c r="AH120" s="1050"/>
      <c r="AI120" s="1050"/>
      <c r="AJ120" s="1051"/>
      <c r="AK120" s="1052" t="s">
        <v>451</v>
      </c>
      <c r="AL120" s="1050"/>
      <c r="AM120" s="1050"/>
      <c r="AN120" s="1050"/>
      <c r="AO120" s="1051"/>
      <c r="AP120" s="1053" t="s">
        <v>455</v>
      </c>
      <c r="AQ120" s="1054"/>
      <c r="AR120" s="1054"/>
      <c r="AS120" s="1054"/>
      <c r="AT120" s="1055"/>
      <c r="AU120" s="1080" t="s">
        <v>482</v>
      </c>
      <c r="AV120" s="1081"/>
      <c r="AW120" s="1081"/>
      <c r="AX120" s="1081"/>
      <c r="AY120" s="1082"/>
      <c r="AZ120" s="1031" t="s">
        <v>483</v>
      </c>
      <c r="BA120" s="983"/>
      <c r="BB120" s="983"/>
      <c r="BC120" s="983"/>
      <c r="BD120" s="983"/>
      <c r="BE120" s="983"/>
      <c r="BF120" s="983"/>
      <c r="BG120" s="983"/>
      <c r="BH120" s="983"/>
      <c r="BI120" s="983"/>
      <c r="BJ120" s="983"/>
      <c r="BK120" s="983"/>
      <c r="BL120" s="983"/>
      <c r="BM120" s="983"/>
      <c r="BN120" s="983"/>
      <c r="BO120" s="983"/>
      <c r="BP120" s="984"/>
      <c r="BQ120" s="1017">
        <v>2632808</v>
      </c>
      <c r="BR120" s="1018"/>
      <c r="BS120" s="1018"/>
      <c r="BT120" s="1018"/>
      <c r="BU120" s="1018"/>
      <c r="BV120" s="1018">
        <v>2330868</v>
      </c>
      <c r="BW120" s="1018"/>
      <c r="BX120" s="1018"/>
      <c r="BY120" s="1018"/>
      <c r="BZ120" s="1018"/>
      <c r="CA120" s="1018">
        <v>2198170</v>
      </c>
      <c r="CB120" s="1018"/>
      <c r="CC120" s="1018"/>
      <c r="CD120" s="1018"/>
      <c r="CE120" s="1018"/>
      <c r="CF120" s="1032">
        <v>45.2</v>
      </c>
      <c r="CG120" s="1033"/>
      <c r="CH120" s="1033"/>
      <c r="CI120" s="1033"/>
      <c r="CJ120" s="1033"/>
      <c r="CK120" s="1098" t="s">
        <v>484</v>
      </c>
      <c r="CL120" s="1099"/>
      <c r="CM120" s="1099"/>
      <c r="CN120" s="1099"/>
      <c r="CO120" s="1100"/>
      <c r="CP120" s="1106" t="s">
        <v>485</v>
      </c>
      <c r="CQ120" s="1107"/>
      <c r="CR120" s="1107"/>
      <c r="CS120" s="1107"/>
      <c r="CT120" s="1107"/>
      <c r="CU120" s="1107"/>
      <c r="CV120" s="1107"/>
      <c r="CW120" s="1107"/>
      <c r="CX120" s="1107"/>
      <c r="CY120" s="1107"/>
      <c r="CZ120" s="1107"/>
      <c r="DA120" s="1107"/>
      <c r="DB120" s="1107"/>
      <c r="DC120" s="1107"/>
      <c r="DD120" s="1107"/>
      <c r="DE120" s="1107"/>
      <c r="DF120" s="1108"/>
      <c r="DG120" s="1017">
        <v>3304784</v>
      </c>
      <c r="DH120" s="1018"/>
      <c r="DI120" s="1018"/>
      <c r="DJ120" s="1018"/>
      <c r="DK120" s="1018"/>
      <c r="DL120" s="1018">
        <v>3235562</v>
      </c>
      <c r="DM120" s="1018"/>
      <c r="DN120" s="1018"/>
      <c r="DO120" s="1018"/>
      <c r="DP120" s="1018"/>
      <c r="DQ120" s="1018">
        <v>3090038</v>
      </c>
      <c r="DR120" s="1018"/>
      <c r="DS120" s="1018"/>
      <c r="DT120" s="1018"/>
      <c r="DU120" s="1018"/>
      <c r="DV120" s="1019">
        <v>63.6</v>
      </c>
      <c r="DW120" s="1019"/>
      <c r="DX120" s="1019"/>
      <c r="DY120" s="1019"/>
      <c r="DZ120" s="1020"/>
    </row>
    <row r="121" spans="1:130" s="248" customFormat="1" ht="26.25" customHeight="1">
      <c r="A121" s="1150"/>
      <c r="B121" s="1037"/>
      <c r="C121" s="1058" t="s">
        <v>486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455</v>
      </c>
      <c r="AB121" s="1050"/>
      <c r="AC121" s="1050"/>
      <c r="AD121" s="1050"/>
      <c r="AE121" s="1051"/>
      <c r="AF121" s="1052" t="s">
        <v>424</v>
      </c>
      <c r="AG121" s="1050"/>
      <c r="AH121" s="1050"/>
      <c r="AI121" s="1050"/>
      <c r="AJ121" s="1051"/>
      <c r="AK121" s="1052" t="s">
        <v>451</v>
      </c>
      <c r="AL121" s="1050"/>
      <c r="AM121" s="1050"/>
      <c r="AN121" s="1050"/>
      <c r="AO121" s="1051"/>
      <c r="AP121" s="1053" t="s">
        <v>455</v>
      </c>
      <c r="AQ121" s="1054"/>
      <c r="AR121" s="1054"/>
      <c r="AS121" s="1054"/>
      <c r="AT121" s="1055"/>
      <c r="AU121" s="1083"/>
      <c r="AV121" s="1084"/>
      <c r="AW121" s="1084"/>
      <c r="AX121" s="1084"/>
      <c r="AY121" s="1085"/>
      <c r="AZ121" s="1040" t="s">
        <v>487</v>
      </c>
      <c r="BA121" s="1041"/>
      <c r="BB121" s="1041"/>
      <c r="BC121" s="1041"/>
      <c r="BD121" s="1041"/>
      <c r="BE121" s="1041"/>
      <c r="BF121" s="1041"/>
      <c r="BG121" s="1041"/>
      <c r="BH121" s="1041"/>
      <c r="BI121" s="1041"/>
      <c r="BJ121" s="1041"/>
      <c r="BK121" s="1041"/>
      <c r="BL121" s="1041"/>
      <c r="BM121" s="1041"/>
      <c r="BN121" s="1041"/>
      <c r="BO121" s="1041"/>
      <c r="BP121" s="1042"/>
      <c r="BQ121" s="1010">
        <v>144335</v>
      </c>
      <c r="BR121" s="1011"/>
      <c r="BS121" s="1011"/>
      <c r="BT121" s="1011"/>
      <c r="BU121" s="1011"/>
      <c r="BV121" s="1011">
        <v>132230</v>
      </c>
      <c r="BW121" s="1011"/>
      <c r="BX121" s="1011"/>
      <c r="BY121" s="1011"/>
      <c r="BZ121" s="1011"/>
      <c r="CA121" s="1011">
        <v>111847</v>
      </c>
      <c r="CB121" s="1011"/>
      <c r="CC121" s="1011"/>
      <c r="CD121" s="1011"/>
      <c r="CE121" s="1011"/>
      <c r="CF121" s="1005">
        <v>2.2999999999999998</v>
      </c>
      <c r="CG121" s="1006"/>
      <c r="CH121" s="1006"/>
      <c r="CI121" s="1006"/>
      <c r="CJ121" s="1006"/>
      <c r="CK121" s="1101"/>
      <c r="CL121" s="1102"/>
      <c r="CM121" s="1102"/>
      <c r="CN121" s="1102"/>
      <c r="CO121" s="1103"/>
      <c r="CP121" s="1111" t="s">
        <v>488</v>
      </c>
      <c r="CQ121" s="1112"/>
      <c r="CR121" s="1112"/>
      <c r="CS121" s="1112"/>
      <c r="CT121" s="1112"/>
      <c r="CU121" s="1112"/>
      <c r="CV121" s="1112"/>
      <c r="CW121" s="1112"/>
      <c r="CX121" s="1112"/>
      <c r="CY121" s="1112"/>
      <c r="CZ121" s="1112"/>
      <c r="DA121" s="1112"/>
      <c r="DB121" s="1112"/>
      <c r="DC121" s="1112"/>
      <c r="DD121" s="1112"/>
      <c r="DE121" s="1112"/>
      <c r="DF121" s="1113"/>
      <c r="DG121" s="1010">
        <v>136972</v>
      </c>
      <c r="DH121" s="1011"/>
      <c r="DI121" s="1011"/>
      <c r="DJ121" s="1011"/>
      <c r="DK121" s="1011"/>
      <c r="DL121" s="1011">
        <v>125827</v>
      </c>
      <c r="DM121" s="1011"/>
      <c r="DN121" s="1011"/>
      <c r="DO121" s="1011"/>
      <c r="DP121" s="1011"/>
      <c r="DQ121" s="1011">
        <v>116139</v>
      </c>
      <c r="DR121" s="1011"/>
      <c r="DS121" s="1011"/>
      <c r="DT121" s="1011"/>
      <c r="DU121" s="1011"/>
      <c r="DV121" s="1012">
        <v>2.4</v>
      </c>
      <c r="DW121" s="1012"/>
      <c r="DX121" s="1012"/>
      <c r="DY121" s="1012"/>
      <c r="DZ121" s="1013"/>
    </row>
    <row r="122" spans="1:130" s="248" customFormat="1" ht="26.25" customHeight="1">
      <c r="A122" s="1150"/>
      <c r="B122" s="1037"/>
      <c r="C122" s="1007" t="s">
        <v>467</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450</v>
      </c>
      <c r="AB122" s="1050"/>
      <c r="AC122" s="1050"/>
      <c r="AD122" s="1050"/>
      <c r="AE122" s="1051"/>
      <c r="AF122" s="1052" t="s">
        <v>237</v>
      </c>
      <c r="AG122" s="1050"/>
      <c r="AH122" s="1050"/>
      <c r="AI122" s="1050"/>
      <c r="AJ122" s="1051"/>
      <c r="AK122" s="1052" t="s">
        <v>451</v>
      </c>
      <c r="AL122" s="1050"/>
      <c r="AM122" s="1050"/>
      <c r="AN122" s="1050"/>
      <c r="AO122" s="1051"/>
      <c r="AP122" s="1053" t="s">
        <v>237</v>
      </c>
      <c r="AQ122" s="1054"/>
      <c r="AR122" s="1054"/>
      <c r="AS122" s="1054"/>
      <c r="AT122" s="1055"/>
      <c r="AU122" s="1083"/>
      <c r="AV122" s="1084"/>
      <c r="AW122" s="1084"/>
      <c r="AX122" s="1084"/>
      <c r="AY122" s="1085"/>
      <c r="AZ122" s="1065" t="s">
        <v>489</v>
      </c>
      <c r="BA122" s="1056"/>
      <c r="BB122" s="1056"/>
      <c r="BC122" s="1056"/>
      <c r="BD122" s="1056"/>
      <c r="BE122" s="1056"/>
      <c r="BF122" s="1056"/>
      <c r="BG122" s="1056"/>
      <c r="BH122" s="1056"/>
      <c r="BI122" s="1056"/>
      <c r="BJ122" s="1056"/>
      <c r="BK122" s="1056"/>
      <c r="BL122" s="1056"/>
      <c r="BM122" s="1056"/>
      <c r="BN122" s="1056"/>
      <c r="BO122" s="1056"/>
      <c r="BP122" s="1057"/>
      <c r="BQ122" s="1088">
        <v>8696637</v>
      </c>
      <c r="BR122" s="1089"/>
      <c r="BS122" s="1089"/>
      <c r="BT122" s="1089"/>
      <c r="BU122" s="1089"/>
      <c r="BV122" s="1089">
        <v>9286245</v>
      </c>
      <c r="BW122" s="1089"/>
      <c r="BX122" s="1089"/>
      <c r="BY122" s="1089"/>
      <c r="BZ122" s="1089"/>
      <c r="CA122" s="1089">
        <v>9255313</v>
      </c>
      <c r="CB122" s="1089"/>
      <c r="CC122" s="1089"/>
      <c r="CD122" s="1089"/>
      <c r="CE122" s="1089"/>
      <c r="CF122" s="1109">
        <v>190.4</v>
      </c>
      <c r="CG122" s="1110"/>
      <c r="CH122" s="1110"/>
      <c r="CI122" s="1110"/>
      <c r="CJ122" s="1110"/>
      <c r="CK122" s="1101"/>
      <c r="CL122" s="1102"/>
      <c r="CM122" s="1102"/>
      <c r="CN122" s="1102"/>
      <c r="CO122" s="1103"/>
      <c r="CP122" s="1111" t="s">
        <v>490</v>
      </c>
      <c r="CQ122" s="1112"/>
      <c r="CR122" s="1112"/>
      <c r="CS122" s="1112"/>
      <c r="CT122" s="1112"/>
      <c r="CU122" s="1112"/>
      <c r="CV122" s="1112"/>
      <c r="CW122" s="1112"/>
      <c r="CX122" s="1112"/>
      <c r="CY122" s="1112"/>
      <c r="CZ122" s="1112"/>
      <c r="DA122" s="1112"/>
      <c r="DB122" s="1112"/>
      <c r="DC122" s="1112"/>
      <c r="DD122" s="1112"/>
      <c r="DE122" s="1112"/>
      <c r="DF122" s="1113"/>
      <c r="DG122" s="1010">
        <v>48257</v>
      </c>
      <c r="DH122" s="1011"/>
      <c r="DI122" s="1011"/>
      <c r="DJ122" s="1011"/>
      <c r="DK122" s="1011"/>
      <c r="DL122" s="1011">
        <v>48379</v>
      </c>
      <c r="DM122" s="1011"/>
      <c r="DN122" s="1011"/>
      <c r="DO122" s="1011"/>
      <c r="DP122" s="1011"/>
      <c r="DQ122" s="1011">
        <v>40025</v>
      </c>
      <c r="DR122" s="1011"/>
      <c r="DS122" s="1011"/>
      <c r="DT122" s="1011"/>
      <c r="DU122" s="1011"/>
      <c r="DV122" s="1012">
        <v>0.8</v>
      </c>
      <c r="DW122" s="1012"/>
      <c r="DX122" s="1012"/>
      <c r="DY122" s="1012"/>
      <c r="DZ122" s="1013"/>
    </row>
    <row r="123" spans="1:130" s="248" customFormat="1" ht="26.25" customHeight="1">
      <c r="A123" s="1150"/>
      <c r="B123" s="1037"/>
      <c r="C123" s="1007" t="s">
        <v>474</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451</v>
      </c>
      <c r="AB123" s="1050"/>
      <c r="AC123" s="1050"/>
      <c r="AD123" s="1050"/>
      <c r="AE123" s="1051"/>
      <c r="AF123" s="1052" t="s">
        <v>424</v>
      </c>
      <c r="AG123" s="1050"/>
      <c r="AH123" s="1050"/>
      <c r="AI123" s="1050"/>
      <c r="AJ123" s="1051"/>
      <c r="AK123" s="1052" t="s">
        <v>455</v>
      </c>
      <c r="AL123" s="1050"/>
      <c r="AM123" s="1050"/>
      <c r="AN123" s="1050"/>
      <c r="AO123" s="1051"/>
      <c r="AP123" s="1053" t="s">
        <v>455</v>
      </c>
      <c r="AQ123" s="1054"/>
      <c r="AR123" s="1054"/>
      <c r="AS123" s="1054"/>
      <c r="AT123" s="1055"/>
      <c r="AU123" s="1086"/>
      <c r="AV123" s="1087"/>
      <c r="AW123" s="1087"/>
      <c r="AX123" s="1087"/>
      <c r="AY123" s="1087"/>
      <c r="AZ123" s="279" t="s">
        <v>191</v>
      </c>
      <c r="BA123" s="279"/>
      <c r="BB123" s="279"/>
      <c r="BC123" s="279"/>
      <c r="BD123" s="279"/>
      <c r="BE123" s="279"/>
      <c r="BF123" s="279"/>
      <c r="BG123" s="279"/>
      <c r="BH123" s="279"/>
      <c r="BI123" s="279"/>
      <c r="BJ123" s="279"/>
      <c r="BK123" s="279"/>
      <c r="BL123" s="279"/>
      <c r="BM123" s="279"/>
      <c r="BN123" s="279"/>
      <c r="BO123" s="1066" t="s">
        <v>491</v>
      </c>
      <c r="BP123" s="1097"/>
      <c r="BQ123" s="1156">
        <v>11473780</v>
      </c>
      <c r="BR123" s="1157"/>
      <c r="BS123" s="1157"/>
      <c r="BT123" s="1157"/>
      <c r="BU123" s="1157"/>
      <c r="BV123" s="1157">
        <v>11749343</v>
      </c>
      <c r="BW123" s="1157"/>
      <c r="BX123" s="1157"/>
      <c r="BY123" s="1157"/>
      <c r="BZ123" s="1157"/>
      <c r="CA123" s="1157">
        <v>11565330</v>
      </c>
      <c r="CB123" s="1157"/>
      <c r="CC123" s="1157"/>
      <c r="CD123" s="1157"/>
      <c r="CE123" s="1157"/>
      <c r="CF123" s="1090"/>
      <c r="CG123" s="1091"/>
      <c r="CH123" s="1091"/>
      <c r="CI123" s="1091"/>
      <c r="CJ123" s="1092"/>
      <c r="CK123" s="1101"/>
      <c r="CL123" s="1102"/>
      <c r="CM123" s="1102"/>
      <c r="CN123" s="1102"/>
      <c r="CO123" s="1103"/>
      <c r="CP123" s="1111" t="s">
        <v>413</v>
      </c>
      <c r="CQ123" s="1112"/>
      <c r="CR123" s="1112"/>
      <c r="CS123" s="1112"/>
      <c r="CT123" s="1112"/>
      <c r="CU123" s="1112"/>
      <c r="CV123" s="1112"/>
      <c r="CW123" s="1112"/>
      <c r="CX123" s="1112"/>
      <c r="CY123" s="1112"/>
      <c r="CZ123" s="1112"/>
      <c r="DA123" s="1112"/>
      <c r="DB123" s="1112"/>
      <c r="DC123" s="1112"/>
      <c r="DD123" s="1112"/>
      <c r="DE123" s="1112"/>
      <c r="DF123" s="1113"/>
      <c r="DG123" s="1049" t="s">
        <v>455</v>
      </c>
      <c r="DH123" s="1050"/>
      <c r="DI123" s="1050"/>
      <c r="DJ123" s="1050"/>
      <c r="DK123" s="1051"/>
      <c r="DL123" s="1052" t="s">
        <v>451</v>
      </c>
      <c r="DM123" s="1050"/>
      <c r="DN123" s="1050"/>
      <c r="DO123" s="1050"/>
      <c r="DP123" s="1051"/>
      <c r="DQ123" s="1052" t="s">
        <v>451</v>
      </c>
      <c r="DR123" s="1050"/>
      <c r="DS123" s="1050"/>
      <c r="DT123" s="1050"/>
      <c r="DU123" s="1051"/>
      <c r="DV123" s="1053" t="s">
        <v>451</v>
      </c>
      <c r="DW123" s="1054"/>
      <c r="DX123" s="1054"/>
      <c r="DY123" s="1054"/>
      <c r="DZ123" s="1055"/>
    </row>
    <row r="124" spans="1:130" s="248" customFormat="1" ht="26.25" customHeight="1" thickBot="1">
      <c r="A124" s="1150"/>
      <c r="B124" s="1037"/>
      <c r="C124" s="1007" t="s">
        <v>477</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424</v>
      </c>
      <c r="AB124" s="1050"/>
      <c r="AC124" s="1050"/>
      <c r="AD124" s="1050"/>
      <c r="AE124" s="1051"/>
      <c r="AF124" s="1052" t="s">
        <v>451</v>
      </c>
      <c r="AG124" s="1050"/>
      <c r="AH124" s="1050"/>
      <c r="AI124" s="1050"/>
      <c r="AJ124" s="1051"/>
      <c r="AK124" s="1052" t="s">
        <v>451</v>
      </c>
      <c r="AL124" s="1050"/>
      <c r="AM124" s="1050"/>
      <c r="AN124" s="1050"/>
      <c r="AO124" s="1051"/>
      <c r="AP124" s="1053" t="s">
        <v>451</v>
      </c>
      <c r="AQ124" s="1054"/>
      <c r="AR124" s="1054"/>
      <c r="AS124" s="1054"/>
      <c r="AT124" s="1055"/>
      <c r="AU124" s="1152" t="s">
        <v>492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20.399999999999999</v>
      </c>
      <c r="BR124" s="1119"/>
      <c r="BS124" s="1119"/>
      <c r="BT124" s="1119"/>
      <c r="BU124" s="1119"/>
      <c r="BV124" s="1119">
        <v>44.4</v>
      </c>
      <c r="BW124" s="1119"/>
      <c r="BX124" s="1119"/>
      <c r="BY124" s="1119"/>
      <c r="BZ124" s="1119"/>
      <c r="CA124" s="1119">
        <v>48.6</v>
      </c>
      <c r="CB124" s="1119"/>
      <c r="CC124" s="1119"/>
      <c r="CD124" s="1119"/>
      <c r="CE124" s="1119"/>
      <c r="CF124" s="1120"/>
      <c r="CG124" s="1121"/>
      <c r="CH124" s="1121"/>
      <c r="CI124" s="1121"/>
      <c r="CJ124" s="1122"/>
      <c r="CK124" s="1104"/>
      <c r="CL124" s="1104"/>
      <c r="CM124" s="1104"/>
      <c r="CN124" s="1104"/>
      <c r="CO124" s="1105"/>
      <c r="CP124" s="1111" t="s">
        <v>493</v>
      </c>
      <c r="CQ124" s="1112"/>
      <c r="CR124" s="1112"/>
      <c r="CS124" s="1112"/>
      <c r="CT124" s="1112"/>
      <c r="CU124" s="1112"/>
      <c r="CV124" s="1112"/>
      <c r="CW124" s="1112"/>
      <c r="CX124" s="1112"/>
      <c r="CY124" s="1112"/>
      <c r="CZ124" s="1112"/>
      <c r="DA124" s="1112"/>
      <c r="DB124" s="1112"/>
      <c r="DC124" s="1112"/>
      <c r="DD124" s="1112"/>
      <c r="DE124" s="1112"/>
      <c r="DF124" s="1113"/>
      <c r="DG124" s="1096" t="s">
        <v>451</v>
      </c>
      <c r="DH124" s="1075"/>
      <c r="DI124" s="1075"/>
      <c r="DJ124" s="1075"/>
      <c r="DK124" s="1076"/>
      <c r="DL124" s="1074" t="s">
        <v>451</v>
      </c>
      <c r="DM124" s="1075"/>
      <c r="DN124" s="1075"/>
      <c r="DO124" s="1075"/>
      <c r="DP124" s="1076"/>
      <c r="DQ124" s="1074" t="s">
        <v>451</v>
      </c>
      <c r="DR124" s="1075"/>
      <c r="DS124" s="1075"/>
      <c r="DT124" s="1075"/>
      <c r="DU124" s="1076"/>
      <c r="DV124" s="1077" t="s">
        <v>451</v>
      </c>
      <c r="DW124" s="1078"/>
      <c r="DX124" s="1078"/>
      <c r="DY124" s="1078"/>
      <c r="DZ124" s="1079"/>
    </row>
    <row r="125" spans="1:130" s="248" customFormat="1" ht="26.25" customHeight="1">
      <c r="A125" s="1150"/>
      <c r="B125" s="1037"/>
      <c r="C125" s="1007" t="s">
        <v>479</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237</v>
      </c>
      <c r="AB125" s="1050"/>
      <c r="AC125" s="1050"/>
      <c r="AD125" s="1050"/>
      <c r="AE125" s="1051"/>
      <c r="AF125" s="1052" t="s">
        <v>451</v>
      </c>
      <c r="AG125" s="1050"/>
      <c r="AH125" s="1050"/>
      <c r="AI125" s="1050"/>
      <c r="AJ125" s="1051"/>
      <c r="AK125" s="1052" t="s">
        <v>237</v>
      </c>
      <c r="AL125" s="1050"/>
      <c r="AM125" s="1050"/>
      <c r="AN125" s="1050"/>
      <c r="AO125" s="1051"/>
      <c r="AP125" s="1053" t="s">
        <v>424</v>
      </c>
      <c r="AQ125" s="1054"/>
      <c r="AR125" s="1054"/>
      <c r="AS125" s="1054"/>
      <c r="AT125" s="105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4" t="s">
        <v>494</v>
      </c>
      <c r="CL125" s="1099"/>
      <c r="CM125" s="1099"/>
      <c r="CN125" s="1099"/>
      <c r="CO125" s="1100"/>
      <c r="CP125" s="1031" t="s">
        <v>495</v>
      </c>
      <c r="CQ125" s="983"/>
      <c r="CR125" s="983"/>
      <c r="CS125" s="983"/>
      <c r="CT125" s="983"/>
      <c r="CU125" s="983"/>
      <c r="CV125" s="983"/>
      <c r="CW125" s="983"/>
      <c r="CX125" s="983"/>
      <c r="CY125" s="983"/>
      <c r="CZ125" s="983"/>
      <c r="DA125" s="983"/>
      <c r="DB125" s="983"/>
      <c r="DC125" s="983"/>
      <c r="DD125" s="983"/>
      <c r="DE125" s="983"/>
      <c r="DF125" s="984"/>
      <c r="DG125" s="1017" t="s">
        <v>237</v>
      </c>
      <c r="DH125" s="1018"/>
      <c r="DI125" s="1018"/>
      <c r="DJ125" s="1018"/>
      <c r="DK125" s="1018"/>
      <c r="DL125" s="1018" t="s">
        <v>451</v>
      </c>
      <c r="DM125" s="1018"/>
      <c r="DN125" s="1018"/>
      <c r="DO125" s="1018"/>
      <c r="DP125" s="1018"/>
      <c r="DQ125" s="1018" t="s">
        <v>424</v>
      </c>
      <c r="DR125" s="1018"/>
      <c r="DS125" s="1018"/>
      <c r="DT125" s="1018"/>
      <c r="DU125" s="1018"/>
      <c r="DV125" s="1019" t="s">
        <v>424</v>
      </c>
      <c r="DW125" s="1019"/>
      <c r="DX125" s="1019"/>
      <c r="DY125" s="1019"/>
      <c r="DZ125" s="1020"/>
    </row>
    <row r="126" spans="1:130" s="248" customFormat="1" ht="26.25" customHeight="1" thickBot="1">
      <c r="A126" s="1150"/>
      <c r="B126" s="1037"/>
      <c r="C126" s="1007" t="s">
        <v>481</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451</v>
      </c>
      <c r="AB126" s="1050"/>
      <c r="AC126" s="1050"/>
      <c r="AD126" s="1050"/>
      <c r="AE126" s="1051"/>
      <c r="AF126" s="1052" t="s">
        <v>424</v>
      </c>
      <c r="AG126" s="1050"/>
      <c r="AH126" s="1050"/>
      <c r="AI126" s="1050"/>
      <c r="AJ126" s="1051"/>
      <c r="AK126" s="1052" t="s">
        <v>237</v>
      </c>
      <c r="AL126" s="1050"/>
      <c r="AM126" s="1050"/>
      <c r="AN126" s="1050"/>
      <c r="AO126" s="1051"/>
      <c r="AP126" s="1053" t="s">
        <v>451</v>
      </c>
      <c r="AQ126" s="1054"/>
      <c r="AR126" s="1054"/>
      <c r="AS126" s="1054"/>
      <c r="AT126" s="105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5"/>
      <c r="CL126" s="1102"/>
      <c r="CM126" s="1102"/>
      <c r="CN126" s="1102"/>
      <c r="CO126" s="1103"/>
      <c r="CP126" s="1040" t="s">
        <v>496</v>
      </c>
      <c r="CQ126" s="1041"/>
      <c r="CR126" s="1041"/>
      <c r="CS126" s="1041"/>
      <c r="CT126" s="1041"/>
      <c r="CU126" s="1041"/>
      <c r="CV126" s="1041"/>
      <c r="CW126" s="1041"/>
      <c r="CX126" s="1041"/>
      <c r="CY126" s="1041"/>
      <c r="CZ126" s="1041"/>
      <c r="DA126" s="1041"/>
      <c r="DB126" s="1041"/>
      <c r="DC126" s="1041"/>
      <c r="DD126" s="1041"/>
      <c r="DE126" s="1041"/>
      <c r="DF126" s="1042"/>
      <c r="DG126" s="1010" t="s">
        <v>237</v>
      </c>
      <c r="DH126" s="1011"/>
      <c r="DI126" s="1011"/>
      <c r="DJ126" s="1011"/>
      <c r="DK126" s="1011"/>
      <c r="DL126" s="1011" t="s">
        <v>451</v>
      </c>
      <c r="DM126" s="1011"/>
      <c r="DN126" s="1011"/>
      <c r="DO126" s="1011"/>
      <c r="DP126" s="1011"/>
      <c r="DQ126" s="1011" t="s">
        <v>451</v>
      </c>
      <c r="DR126" s="1011"/>
      <c r="DS126" s="1011"/>
      <c r="DT126" s="1011"/>
      <c r="DU126" s="1011"/>
      <c r="DV126" s="1012" t="s">
        <v>424</v>
      </c>
      <c r="DW126" s="1012"/>
      <c r="DX126" s="1012"/>
      <c r="DY126" s="1012"/>
      <c r="DZ126" s="1013"/>
    </row>
    <row r="127" spans="1:130" s="248" customFormat="1" ht="26.25" customHeight="1">
      <c r="A127" s="1151"/>
      <c r="B127" s="1039"/>
      <c r="C127" s="1093" t="s">
        <v>497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1881</v>
      </c>
      <c r="AB127" s="1050"/>
      <c r="AC127" s="1050"/>
      <c r="AD127" s="1050"/>
      <c r="AE127" s="1051"/>
      <c r="AF127" s="1052">
        <v>2000</v>
      </c>
      <c r="AG127" s="1050"/>
      <c r="AH127" s="1050"/>
      <c r="AI127" s="1050"/>
      <c r="AJ127" s="1051"/>
      <c r="AK127" s="1052">
        <v>2273</v>
      </c>
      <c r="AL127" s="1050"/>
      <c r="AM127" s="1050"/>
      <c r="AN127" s="1050"/>
      <c r="AO127" s="1051"/>
      <c r="AP127" s="1053">
        <v>0</v>
      </c>
      <c r="AQ127" s="1054"/>
      <c r="AR127" s="1054"/>
      <c r="AS127" s="1054"/>
      <c r="AT127" s="1055"/>
      <c r="AU127" s="284"/>
      <c r="AV127" s="284"/>
      <c r="AW127" s="284"/>
      <c r="AX127" s="1123" t="s">
        <v>498</v>
      </c>
      <c r="AY127" s="1124"/>
      <c r="AZ127" s="1124"/>
      <c r="BA127" s="1124"/>
      <c r="BB127" s="1124"/>
      <c r="BC127" s="1124"/>
      <c r="BD127" s="1124"/>
      <c r="BE127" s="1125"/>
      <c r="BF127" s="1126" t="s">
        <v>499</v>
      </c>
      <c r="BG127" s="1124"/>
      <c r="BH127" s="1124"/>
      <c r="BI127" s="1124"/>
      <c r="BJ127" s="1124"/>
      <c r="BK127" s="1124"/>
      <c r="BL127" s="1125"/>
      <c r="BM127" s="1126" t="s">
        <v>500</v>
      </c>
      <c r="BN127" s="1124"/>
      <c r="BO127" s="1124"/>
      <c r="BP127" s="1124"/>
      <c r="BQ127" s="1124"/>
      <c r="BR127" s="1124"/>
      <c r="BS127" s="1125"/>
      <c r="BT127" s="1126" t="s">
        <v>501</v>
      </c>
      <c r="BU127" s="1124"/>
      <c r="BV127" s="1124"/>
      <c r="BW127" s="1124"/>
      <c r="BX127" s="1124"/>
      <c r="BY127" s="1124"/>
      <c r="BZ127" s="1148"/>
      <c r="CA127" s="284"/>
      <c r="CB127" s="284"/>
      <c r="CC127" s="284"/>
      <c r="CD127" s="285"/>
      <c r="CE127" s="285"/>
      <c r="CF127" s="285"/>
      <c r="CG127" s="282"/>
      <c r="CH127" s="282"/>
      <c r="CI127" s="282"/>
      <c r="CJ127" s="283"/>
      <c r="CK127" s="1115"/>
      <c r="CL127" s="1102"/>
      <c r="CM127" s="1102"/>
      <c r="CN127" s="1102"/>
      <c r="CO127" s="1103"/>
      <c r="CP127" s="1040" t="s">
        <v>502</v>
      </c>
      <c r="CQ127" s="1041"/>
      <c r="CR127" s="1041"/>
      <c r="CS127" s="1041"/>
      <c r="CT127" s="1041"/>
      <c r="CU127" s="1041"/>
      <c r="CV127" s="1041"/>
      <c r="CW127" s="1041"/>
      <c r="CX127" s="1041"/>
      <c r="CY127" s="1041"/>
      <c r="CZ127" s="1041"/>
      <c r="DA127" s="1041"/>
      <c r="DB127" s="1041"/>
      <c r="DC127" s="1041"/>
      <c r="DD127" s="1041"/>
      <c r="DE127" s="1041"/>
      <c r="DF127" s="1042"/>
      <c r="DG127" s="1010" t="s">
        <v>237</v>
      </c>
      <c r="DH127" s="1011"/>
      <c r="DI127" s="1011"/>
      <c r="DJ127" s="1011"/>
      <c r="DK127" s="1011"/>
      <c r="DL127" s="1011" t="s">
        <v>451</v>
      </c>
      <c r="DM127" s="1011"/>
      <c r="DN127" s="1011"/>
      <c r="DO127" s="1011"/>
      <c r="DP127" s="1011"/>
      <c r="DQ127" s="1011" t="s">
        <v>424</v>
      </c>
      <c r="DR127" s="1011"/>
      <c r="DS127" s="1011"/>
      <c r="DT127" s="1011"/>
      <c r="DU127" s="1011"/>
      <c r="DV127" s="1012" t="s">
        <v>237</v>
      </c>
      <c r="DW127" s="1012"/>
      <c r="DX127" s="1012"/>
      <c r="DY127" s="1012"/>
      <c r="DZ127" s="1013"/>
    </row>
    <row r="128" spans="1:130" s="248" customFormat="1" ht="26.25" customHeight="1" thickBot="1">
      <c r="A128" s="1134" t="s">
        <v>503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504</v>
      </c>
      <c r="X128" s="1136"/>
      <c r="Y128" s="1136"/>
      <c r="Z128" s="1137"/>
      <c r="AA128" s="1138">
        <v>16044</v>
      </c>
      <c r="AB128" s="1139"/>
      <c r="AC128" s="1139"/>
      <c r="AD128" s="1139"/>
      <c r="AE128" s="1140"/>
      <c r="AF128" s="1141">
        <v>15861</v>
      </c>
      <c r="AG128" s="1139"/>
      <c r="AH128" s="1139"/>
      <c r="AI128" s="1139"/>
      <c r="AJ128" s="1140"/>
      <c r="AK128" s="1141">
        <v>13671</v>
      </c>
      <c r="AL128" s="1139"/>
      <c r="AM128" s="1139"/>
      <c r="AN128" s="1139"/>
      <c r="AO128" s="1140"/>
      <c r="AP128" s="1142"/>
      <c r="AQ128" s="1143"/>
      <c r="AR128" s="1143"/>
      <c r="AS128" s="1143"/>
      <c r="AT128" s="1144"/>
      <c r="AU128" s="284"/>
      <c r="AV128" s="284"/>
      <c r="AW128" s="284"/>
      <c r="AX128" s="982" t="s">
        <v>505</v>
      </c>
      <c r="AY128" s="983"/>
      <c r="AZ128" s="983"/>
      <c r="BA128" s="983"/>
      <c r="BB128" s="983"/>
      <c r="BC128" s="983"/>
      <c r="BD128" s="983"/>
      <c r="BE128" s="984"/>
      <c r="BF128" s="1145" t="s">
        <v>506</v>
      </c>
      <c r="BG128" s="1146"/>
      <c r="BH128" s="1146"/>
      <c r="BI128" s="1146"/>
      <c r="BJ128" s="1146"/>
      <c r="BK128" s="1146"/>
      <c r="BL128" s="1147"/>
      <c r="BM128" s="1145">
        <v>14.71</v>
      </c>
      <c r="BN128" s="1146"/>
      <c r="BO128" s="1146"/>
      <c r="BP128" s="1146"/>
      <c r="BQ128" s="1146"/>
      <c r="BR128" s="1146"/>
      <c r="BS128" s="1147"/>
      <c r="BT128" s="1145">
        <v>20</v>
      </c>
      <c r="BU128" s="1146"/>
      <c r="BV128" s="1146"/>
      <c r="BW128" s="1146"/>
      <c r="BX128" s="1146"/>
      <c r="BY128" s="1146"/>
      <c r="BZ128" s="1170"/>
      <c r="CA128" s="285"/>
      <c r="CB128" s="285"/>
      <c r="CC128" s="285"/>
      <c r="CD128" s="285"/>
      <c r="CE128" s="285"/>
      <c r="CF128" s="285"/>
      <c r="CG128" s="282"/>
      <c r="CH128" s="282"/>
      <c r="CI128" s="282"/>
      <c r="CJ128" s="283"/>
      <c r="CK128" s="1116"/>
      <c r="CL128" s="1117"/>
      <c r="CM128" s="1117"/>
      <c r="CN128" s="1117"/>
      <c r="CO128" s="1118"/>
      <c r="CP128" s="1127" t="s">
        <v>507</v>
      </c>
      <c r="CQ128" s="1128"/>
      <c r="CR128" s="1128"/>
      <c r="CS128" s="1128"/>
      <c r="CT128" s="1128"/>
      <c r="CU128" s="1128"/>
      <c r="CV128" s="1128"/>
      <c r="CW128" s="1128"/>
      <c r="CX128" s="1128"/>
      <c r="CY128" s="1128"/>
      <c r="CZ128" s="1128"/>
      <c r="DA128" s="1128"/>
      <c r="DB128" s="1128"/>
      <c r="DC128" s="1128"/>
      <c r="DD128" s="1128"/>
      <c r="DE128" s="1128"/>
      <c r="DF128" s="1129"/>
      <c r="DG128" s="1130" t="s">
        <v>237</v>
      </c>
      <c r="DH128" s="1131"/>
      <c r="DI128" s="1131"/>
      <c r="DJ128" s="1131"/>
      <c r="DK128" s="1131"/>
      <c r="DL128" s="1131" t="s">
        <v>237</v>
      </c>
      <c r="DM128" s="1131"/>
      <c r="DN128" s="1131"/>
      <c r="DO128" s="1131"/>
      <c r="DP128" s="1131"/>
      <c r="DQ128" s="1131" t="s">
        <v>237</v>
      </c>
      <c r="DR128" s="1131"/>
      <c r="DS128" s="1131"/>
      <c r="DT128" s="1131"/>
      <c r="DU128" s="1131"/>
      <c r="DV128" s="1132" t="s">
        <v>237</v>
      </c>
      <c r="DW128" s="1132"/>
      <c r="DX128" s="1132"/>
      <c r="DY128" s="1132"/>
      <c r="DZ128" s="1133"/>
    </row>
    <row r="129" spans="1:131" s="248" customFormat="1" ht="26.25" customHeight="1">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508</v>
      </c>
      <c r="X129" s="1165"/>
      <c r="Y129" s="1165"/>
      <c r="Z129" s="1166"/>
      <c r="AA129" s="1049">
        <v>5171225</v>
      </c>
      <c r="AB129" s="1050"/>
      <c r="AC129" s="1050"/>
      <c r="AD129" s="1050"/>
      <c r="AE129" s="1051"/>
      <c r="AF129" s="1052">
        <v>5238736</v>
      </c>
      <c r="AG129" s="1050"/>
      <c r="AH129" s="1050"/>
      <c r="AI129" s="1050"/>
      <c r="AJ129" s="1051"/>
      <c r="AK129" s="1052">
        <v>5467958</v>
      </c>
      <c r="AL129" s="1050"/>
      <c r="AM129" s="1050"/>
      <c r="AN129" s="1050"/>
      <c r="AO129" s="1051"/>
      <c r="AP129" s="1167"/>
      <c r="AQ129" s="1168"/>
      <c r="AR129" s="1168"/>
      <c r="AS129" s="1168"/>
      <c r="AT129" s="1169"/>
      <c r="AU129" s="286"/>
      <c r="AV129" s="286"/>
      <c r="AW129" s="286"/>
      <c r="AX129" s="1158" t="s">
        <v>509</v>
      </c>
      <c r="AY129" s="1041"/>
      <c r="AZ129" s="1041"/>
      <c r="BA129" s="1041"/>
      <c r="BB129" s="1041"/>
      <c r="BC129" s="1041"/>
      <c r="BD129" s="1041"/>
      <c r="BE129" s="1042"/>
      <c r="BF129" s="1159" t="s">
        <v>237</v>
      </c>
      <c r="BG129" s="1160"/>
      <c r="BH129" s="1160"/>
      <c r="BI129" s="1160"/>
      <c r="BJ129" s="1160"/>
      <c r="BK129" s="1160"/>
      <c r="BL129" s="1161"/>
      <c r="BM129" s="1159">
        <v>19.71</v>
      </c>
      <c r="BN129" s="1160"/>
      <c r="BO129" s="1160"/>
      <c r="BP129" s="1160"/>
      <c r="BQ129" s="1160"/>
      <c r="BR129" s="1160"/>
      <c r="BS129" s="1161"/>
      <c r="BT129" s="1159">
        <v>30</v>
      </c>
      <c r="BU129" s="1162"/>
      <c r="BV129" s="1162"/>
      <c r="BW129" s="1162"/>
      <c r="BX129" s="1162"/>
      <c r="BY129" s="1162"/>
      <c r="BZ129" s="116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1" t="s">
        <v>510</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511</v>
      </c>
      <c r="X130" s="1165"/>
      <c r="Y130" s="1165"/>
      <c r="Z130" s="1166"/>
      <c r="AA130" s="1049">
        <v>618309</v>
      </c>
      <c r="AB130" s="1050"/>
      <c r="AC130" s="1050"/>
      <c r="AD130" s="1050"/>
      <c r="AE130" s="1051"/>
      <c r="AF130" s="1052">
        <v>615839</v>
      </c>
      <c r="AG130" s="1050"/>
      <c r="AH130" s="1050"/>
      <c r="AI130" s="1050"/>
      <c r="AJ130" s="1051"/>
      <c r="AK130" s="1052">
        <v>606880</v>
      </c>
      <c r="AL130" s="1050"/>
      <c r="AM130" s="1050"/>
      <c r="AN130" s="1050"/>
      <c r="AO130" s="1051"/>
      <c r="AP130" s="1167"/>
      <c r="AQ130" s="1168"/>
      <c r="AR130" s="1168"/>
      <c r="AS130" s="1168"/>
      <c r="AT130" s="1169"/>
      <c r="AU130" s="286"/>
      <c r="AV130" s="286"/>
      <c r="AW130" s="286"/>
      <c r="AX130" s="1158" t="s">
        <v>512</v>
      </c>
      <c r="AY130" s="1041"/>
      <c r="AZ130" s="1041"/>
      <c r="BA130" s="1041"/>
      <c r="BB130" s="1041"/>
      <c r="BC130" s="1041"/>
      <c r="BD130" s="1041"/>
      <c r="BE130" s="1042"/>
      <c r="BF130" s="1195">
        <v>2</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513</v>
      </c>
      <c r="X131" s="1203"/>
      <c r="Y131" s="1203"/>
      <c r="Z131" s="1204"/>
      <c r="AA131" s="1096">
        <v>4552916</v>
      </c>
      <c r="AB131" s="1075"/>
      <c r="AC131" s="1075"/>
      <c r="AD131" s="1075"/>
      <c r="AE131" s="1076"/>
      <c r="AF131" s="1074">
        <v>4622897</v>
      </c>
      <c r="AG131" s="1075"/>
      <c r="AH131" s="1075"/>
      <c r="AI131" s="1075"/>
      <c r="AJ131" s="1076"/>
      <c r="AK131" s="1074">
        <v>4861078</v>
      </c>
      <c r="AL131" s="1075"/>
      <c r="AM131" s="1075"/>
      <c r="AN131" s="1075"/>
      <c r="AO131" s="1076"/>
      <c r="AP131" s="1205"/>
      <c r="AQ131" s="1206"/>
      <c r="AR131" s="1206"/>
      <c r="AS131" s="1206"/>
      <c r="AT131" s="1207"/>
      <c r="AU131" s="286"/>
      <c r="AV131" s="286"/>
      <c r="AW131" s="286"/>
      <c r="AX131" s="1177" t="s">
        <v>514</v>
      </c>
      <c r="AY131" s="1128"/>
      <c r="AZ131" s="1128"/>
      <c r="BA131" s="1128"/>
      <c r="BB131" s="1128"/>
      <c r="BC131" s="1128"/>
      <c r="BD131" s="1128"/>
      <c r="BE131" s="1129"/>
      <c r="BF131" s="1178">
        <v>48.6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4" t="s">
        <v>515</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516</v>
      </c>
      <c r="W132" s="1188"/>
      <c r="X132" s="1188"/>
      <c r="Y132" s="1188"/>
      <c r="Z132" s="1189"/>
      <c r="AA132" s="1190">
        <v>1.7050830720000001</v>
      </c>
      <c r="AB132" s="1191"/>
      <c r="AC132" s="1191"/>
      <c r="AD132" s="1191"/>
      <c r="AE132" s="1192"/>
      <c r="AF132" s="1193">
        <v>2.0359095169999999</v>
      </c>
      <c r="AG132" s="1191"/>
      <c r="AH132" s="1191"/>
      <c r="AI132" s="1191"/>
      <c r="AJ132" s="1192"/>
      <c r="AK132" s="1193">
        <v>2.416048457</v>
      </c>
      <c r="AL132" s="1191"/>
      <c r="AM132" s="1191"/>
      <c r="AN132" s="1191"/>
      <c r="AO132" s="1192"/>
      <c r="AP132" s="1090"/>
      <c r="AQ132" s="1091"/>
      <c r="AR132" s="1091"/>
      <c r="AS132" s="1091"/>
      <c r="AT132" s="11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517</v>
      </c>
      <c r="W133" s="1171"/>
      <c r="X133" s="1171"/>
      <c r="Y133" s="1171"/>
      <c r="Z133" s="1172"/>
      <c r="AA133" s="1173">
        <v>1.7</v>
      </c>
      <c r="AB133" s="1174"/>
      <c r="AC133" s="1174"/>
      <c r="AD133" s="1174"/>
      <c r="AE133" s="1175"/>
      <c r="AF133" s="1173">
        <v>2</v>
      </c>
      <c r="AG133" s="1174"/>
      <c r="AH133" s="1174"/>
      <c r="AI133" s="1174"/>
      <c r="AJ133" s="1175"/>
      <c r="AK133" s="1173">
        <v>2</v>
      </c>
      <c r="AL133" s="1174"/>
      <c r="AM133" s="1174"/>
      <c r="AN133" s="1174"/>
      <c r="AO133" s="1175"/>
      <c r="AP133" s="1120"/>
      <c r="AQ133" s="1121"/>
      <c r="AR133" s="1121"/>
      <c r="AS133" s="1121"/>
      <c r="AT133" s="117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6jnzG+wsbcQD6aGqJBxcXKdOgJ3buaECXnIDynGo0u8HN1ErkqZMXxXzJqvX4Uy+2Gtw5JjD++er9wsI72zQg==" saltValue="PIKUVl/3orTlcJQ/ocbF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nd3hN432uWfrqd1Te/0yG9w9yhW2nfDR9KMdascPk6M3rw90ePfZ8I00SQdecIg7NTprKAkgfEmtg/tevD8WQ==" saltValue="u5YR56f0qd9OxcIDkOXY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ZY5IqFaZpGWvIUIFl6Uj926bg7tNFardJ6SIFWh9PHlWpKLLA9krab8rjaY1cKOaw+1vXs4MRjSW3BLQKZFgw==" saltValue="jv1qzyCusEY6E+MdpIly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8" t="s">
        <v>521</v>
      </c>
      <c r="AP7" s="305"/>
      <c r="AQ7" s="306" t="s">
        <v>522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9"/>
      <c r="AP8" s="311" t="s">
        <v>523</v>
      </c>
      <c r="AQ8" s="312" t="s">
        <v>524</v>
      </c>
      <c r="AR8" s="313" t="s">
        <v>525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0" t="s">
        <v>526</v>
      </c>
      <c r="AL9" s="1211"/>
      <c r="AM9" s="1211"/>
      <c r="AN9" s="1212"/>
      <c r="AO9" s="314">
        <v>1844949</v>
      </c>
      <c r="AP9" s="314">
        <v>89068</v>
      </c>
      <c r="AQ9" s="315">
        <v>63681</v>
      </c>
      <c r="AR9" s="316">
        <v>39.9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0" t="s">
        <v>527</v>
      </c>
      <c r="AL10" s="1211"/>
      <c r="AM10" s="1211"/>
      <c r="AN10" s="1212"/>
      <c r="AO10" s="317">
        <v>343195</v>
      </c>
      <c r="AP10" s="317">
        <v>16568</v>
      </c>
      <c r="AQ10" s="318">
        <v>8003</v>
      </c>
      <c r="AR10" s="319">
        <v>107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0" t="s">
        <v>528</v>
      </c>
      <c r="AL11" s="1211"/>
      <c r="AM11" s="1211"/>
      <c r="AN11" s="1212"/>
      <c r="AO11" s="317">
        <v>7765</v>
      </c>
      <c r="AP11" s="317">
        <v>375</v>
      </c>
      <c r="AQ11" s="318">
        <v>360</v>
      </c>
      <c r="AR11" s="319">
        <v>4.2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0" t="s">
        <v>529</v>
      </c>
      <c r="AL12" s="1211"/>
      <c r="AM12" s="1211"/>
      <c r="AN12" s="1212"/>
      <c r="AO12" s="317" t="s">
        <v>530</v>
      </c>
      <c r="AP12" s="317" t="s">
        <v>530</v>
      </c>
      <c r="AQ12" s="318">
        <v>18</v>
      </c>
      <c r="AR12" s="319" t="s">
        <v>530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0" t="s">
        <v>531</v>
      </c>
      <c r="AL13" s="1211"/>
      <c r="AM13" s="1211"/>
      <c r="AN13" s="1212"/>
      <c r="AO13" s="317">
        <v>75773</v>
      </c>
      <c r="AP13" s="317">
        <v>3658</v>
      </c>
      <c r="AQ13" s="318">
        <v>2539</v>
      </c>
      <c r="AR13" s="319">
        <v>44.1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0" t="s">
        <v>532</v>
      </c>
      <c r="AL14" s="1211"/>
      <c r="AM14" s="1211"/>
      <c r="AN14" s="1212"/>
      <c r="AO14" s="317">
        <v>33048</v>
      </c>
      <c r="AP14" s="317">
        <v>1595</v>
      </c>
      <c r="AQ14" s="318">
        <v>1117</v>
      </c>
      <c r="AR14" s="319">
        <v>42.8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6" t="s">
        <v>533</v>
      </c>
      <c r="AL15" s="1217"/>
      <c r="AM15" s="1217"/>
      <c r="AN15" s="1218"/>
      <c r="AO15" s="317">
        <v>-108887</v>
      </c>
      <c r="AP15" s="317">
        <v>-5257</v>
      </c>
      <c r="AQ15" s="318">
        <v>-4412</v>
      </c>
      <c r="AR15" s="319">
        <v>19.2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6" t="s">
        <v>191</v>
      </c>
      <c r="AL16" s="1217"/>
      <c r="AM16" s="1217"/>
      <c r="AN16" s="1218"/>
      <c r="AO16" s="317">
        <v>2195843</v>
      </c>
      <c r="AP16" s="317">
        <v>106008</v>
      </c>
      <c r="AQ16" s="318">
        <v>71307</v>
      </c>
      <c r="AR16" s="319">
        <v>48.7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19" t="s">
        <v>538</v>
      </c>
      <c r="AL21" s="1220"/>
      <c r="AM21" s="1220"/>
      <c r="AN21" s="1221"/>
      <c r="AO21" s="330">
        <v>8.26</v>
      </c>
      <c r="AP21" s="331">
        <v>6.49</v>
      </c>
      <c r="AQ21" s="332">
        <v>1.77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19" t="s">
        <v>539</v>
      </c>
      <c r="AL22" s="1220"/>
      <c r="AM22" s="1220"/>
      <c r="AN22" s="1221"/>
      <c r="AO22" s="335">
        <v>94.3</v>
      </c>
      <c r="AP22" s="336">
        <v>97.2</v>
      </c>
      <c r="AQ22" s="337">
        <v>-2.9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8" t="s">
        <v>521</v>
      </c>
      <c r="AP30" s="305"/>
      <c r="AQ30" s="306" t="s">
        <v>522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9"/>
      <c r="AP31" s="311" t="s">
        <v>523</v>
      </c>
      <c r="AQ31" s="312" t="s">
        <v>524</v>
      </c>
      <c r="AR31" s="313" t="s">
        <v>525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543</v>
      </c>
      <c r="AL32" s="1214"/>
      <c r="AM32" s="1214"/>
      <c r="AN32" s="1215"/>
      <c r="AO32" s="345">
        <v>582176</v>
      </c>
      <c r="AP32" s="345">
        <v>28105</v>
      </c>
      <c r="AQ32" s="346">
        <v>31105</v>
      </c>
      <c r="AR32" s="347">
        <v>-9.6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544</v>
      </c>
      <c r="AL33" s="1214"/>
      <c r="AM33" s="1214"/>
      <c r="AN33" s="1215"/>
      <c r="AO33" s="345" t="s">
        <v>530</v>
      </c>
      <c r="AP33" s="345" t="s">
        <v>530</v>
      </c>
      <c r="AQ33" s="346" t="s">
        <v>530</v>
      </c>
      <c r="AR33" s="347" t="s">
        <v>530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545</v>
      </c>
      <c r="AL34" s="1214"/>
      <c r="AM34" s="1214"/>
      <c r="AN34" s="1215"/>
      <c r="AO34" s="345" t="s">
        <v>530</v>
      </c>
      <c r="AP34" s="345" t="s">
        <v>530</v>
      </c>
      <c r="AQ34" s="346">
        <v>0</v>
      </c>
      <c r="AR34" s="347" t="s">
        <v>530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546</v>
      </c>
      <c r="AL35" s="1214"/>
      <c r="AM35" s="1214"/>
      <c r="AN35" s="1215"/>
      <c r="AO35" s="345">
        <v>119672</v>
      </c>
      <c r="AP35" s="345">
        <v>5777</v>
      </c>
      <c r="AQ35" s="346">
        <v>8747</v>
      </c>
      <c r="AR35" s="347">
        <v>-34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547</v>
      </c>
      <c r="AL36" s="1214"/>
      <c r="AM36" s="1214"/>
      <c r="AN36" s="1215"/>
      <c r="AO36" s="345">
        <v>33876</v>
      </c>
      <c r="AP36" s="345">
        <v>1635</v>
      </c>
      <c r="AQ36" s="346">
        <v>2193</v>
      </c>
      <c r="AR36" s="347">
        <v>-25.4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548</v>
      </c>
      <c r="AL37" s="1214"/>
      <c r="AM37" s="1214"/>
      <c r="AN37" s="1215"/>
      <c r="AO37" s="345">
        <v>2273</v>
      </c>
      <c r="AP37" s="345">
        <v>110</v>
      </c>
      <c r="AQ37" s="346">
        <v>863</v>
      </c>
      <c r="AR37" s="347">
        <v>-87.3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2" t="s">
        <v>549</v>
      </c>
      <c r="AL38" s="1223"/>
      <c r="AM38" s="1223"/>
      <c r="AN38" s="1224"/>
      <c r="AO38" s="348" t="s">
        <v>530</v>
      </c>
      <c r="AP38" s="348" t="s">
        <v>530</v>
      </c>
      <c r="AQ38" s="349">
        <v>1</v>
      </c>
      <c r="AR38" s="337" t="s">
        <v>530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2" t="s">
        <v>550</v>
      </c>
      <c r="AL39" s="1223"/>
      <c r="AM39" s="1223"/>
      <c r="AN39" s="1224"/>
      <c r="AO39" s="345">
        <v>-13671</v>
      </c>
      <c r="AP39" s="345">
        <v>-660</v>
      </c>
      <c r="AQ39" s="346">
        <v>-3092</v>
      </c>
      <c r="AR39" s="347">
        <v>-78.7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551</v>
      </c>
      <c r="AL40" s="1214"/>
      <c r="AM40" s="1214"/>
      <c r="AN40" s="1215"/>
      <c r="AO40" s="345">
        <v>-606880</v>
      </c>
      <c r="AP40" s="345">
        <v>-29298</v>
      </c>
      <c r="AQ40" s="346">
        <v>-27116</v>
      </c>
      <c r="AR40" s="347">
        <v>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5" t="s">
        <v>303</v>
      </c>
      <c r="AL41" s="1226"/>
      <c r="AM41" s="1226"/>
      <c r="AN41" s="1227"/>
      <c r="AO41" s="345">
        <v>117446</v>
      </c>
      <c r="AP41" s="345">
        <v>5670</v>
      </c>
      <c r="AQ41" s="346">
        <v>12702</v>
      </c>
      <c r="AR41" s="347">
        <v>-55.4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8" t="s">
        <v>521</v>
      </c>
      <c r="AN49" s="1230" t="s">
        <v>555</v>
      </c>
      <c r="AO49" s="1231"/>
      <c r="AP49" s="1231"/>
      <c r="AQ49" s="1231"/>
      <c r="AR49" s="1232"/>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9"/>
      <c r="AN50" s="361" t="s">
        <v>556</v>
      </c>
      <c r="AO50" s="362" t="s">
        <v>557</v>
      </c>
      <c r="AP50" s="363" t="s">
        <v>558</v>
      </c>
      <c r="AQ50" s="364" t="s">
        <v>559</v>
      </c>
      <c r="AR50" s="365" t="s">
        <v>560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1077104</v>
      </c>
      <c r="AN51" s="367">
        <v>49875</v>
      </c>
      <c r="AO51" s="368">
        <v>1</v>
      </c>
      <c r="AP51" s="369">
        <v>47738</v>
      </c>
      <c r="AQ51" s="370">
        <v>-4.4000000000000004</v>
      </c>
      <c r="AR51" s="371">
        <v>5.4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605602</v>
      </c>
      <c r="AN52" s="375">
        <v>28042</v>
      </c>
      <c r="AO52" s="376">
        <v>-41</v>
      </c>
      <c r="AP52" s="377">
        <v>24937</v>
      </c>
      <c r="AQ52" s="378">
        <v>-5.5</v>
      </c>
      <c r="AR52" s="379">
        <v>-35.5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1830619</v>
      </c>
      <c r="AN53" s="367">
        <v>85639</v>
      </c>
      <c r="AO53" s="368">
        <v>71.7</v>
      </c>
      <c r="AP53" s="369">
        <v>52191</v>
      </c>
      <c r="AQ53" s="370">
        <v>9.3000000000000007</v>
      </c>
      <c r="AR53" s="371">
        <v>62.4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1235933</v>
      </c>
      <c r="AN54" s="375">
        <v>57819</v>
      </c>
      <c r="AO54" s="376">
        <v>106.2</v>
      </c>
      <c r="AP54" s="377">
        <v>24843</v>
      </c>
      <c r="AQ54" s="378">
        <v>-0.4</v>
      </c>
      <c r="AR54" s="379">
        <v>106.6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1627941</v>
      </c>
      <c r="AN55" s="367">
        <v>76681</v>
      </c>
      <c r="AO55" s="368">
        <v>-10.5</v>
      </c>
      <c r="AP55" s="369">
        <v>47387</v>
      </c>
      <c r="AQ55" s="370">
        <v>-9.1999999999999993</v>
      </c>
      <c r="AR55" s="371">
        <v>-1.3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1407767</v>
      </c>
      <c r="AN56" s="375">
        <v>66310</v>
      </c>
      <c r="AO56" s="376">
        <v>14.7</v>
      </c>
      <c r="AP56" s="377">
        <v>24928</v>
      </c>
      <c r="AQ56" s="378">
        <v>0.3</v>
      </c>
      <c r="AR56" s="379">
        <v>14.4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2559176</v>
      </c>
      <c r="AN57" s="367">
        <v>121970</v>
      </c>
      <c r="AO57" s="368">
        <v>59.1</v>
      </c>
      <c r="AP57" s="369">
        <v>51264</v>
      </c>
      <c r="AQ57" s="370">
        <v>8.1999999999999993</v>
      </c>
      <c r="AR57" s="371">
        <v>50.9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2137880</v>
      </c>
      <c r="AN58" s="375">
        <v>101891</v>
      </c>
      <c r="AO58" s="376">
        <v>53.7</v>
      </c>
      <c r="AP58" s="377">
        <v>26040</v>
      </c>
      <c r="AQ58" s="378">
        <v>4.5</v>
      </c>
      <c r="AR58" s="379">
        <v>49.2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1326168</v>
      </c>
      <c r="AN59" s="367">
        <v>64023</v>
      </c>
      <c r="AO59" s="368">
        <v>-47.5</v>
      </c>
      <c r="AP59" s="369">
        <v>52068</v>
      </c>
      <c r="AQ59" s="370">
        <v>1.6</v>
      </c>
      <c r="AR59" s="371">
        <v>-49.1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1051714</v>
      </c>
      <c r="AN60" s="375">
        <v>50773</v>
      </c>
      <c r="AO60" s="376">
        <v>-50.2</v>
      </c>
      <c r="AP60" s="377">
        <v>26936</v>
      </c>
      <c r="AQ60" s="378">
        <v>3.4</v>
      </c>
      <c r="AR60" s="379">
        <v>-53.6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1684202</v>
      </c>
      <c r="AN61" s="382">
        <v>79638</v>
      </c>
      <c r="AO61" s="383">
        <v>14.8</v>
      </c>
      <c r="AP61" s="384">
        <v>50130</v>
      </c>
      <c r="AQ61" s="385">
        <v>1.1000000000000001</v>
      </c>
      <c r="AR61" s="371">
        <v>13.7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1287779</v>
      </c>
      <c r="AN62" s="375">
        <v>60967</v>
      </c>
      <c r="AO62" s="376">
        <v>16.7</v>
      </c>
      <c r="AP62" s="377">
        <v>25537</v>
      </c>
      <c r="AQ62" s="378">
        <v>0.5</v>
      </c>
      <c r="AR62" s="379">
        <v>16.2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GdQgyqFTydYQYL+uKUa0adNyFUjCkIpMrTjKqxv1jBKOGH9qslFo+ypkDPOblNyI9roEBLaLxrQAL4orvDhvw==" saltValue="gWHhb0CxJgyYNL6SWgBo1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569</v>
      </c>
    </row>
    <row r="120" spans="125:125" ht="13.5" hidden="1" customHeight="1"/>
    <row r="121" spans="125:125" ht="13.5" hidden="1" customHeight="1">
      <c r="DU121" s="292"/>
    </row>
  </sheetData>
  <sheetProtection algorithmName="SHA-512" hashValue="OUHXHm74du4MRugY4pJARH4O8ymX4ERNGuzX9SWbFCWHpvjh0U8eG4iVuMF6kpfaEA5tC8HyWeIHImsXRuKSRw==" saltValue="DvJOalNOreDaxRjglEK0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570</v>
      </c>
    </row>
  </sheetData>
  <sheetProtection algorithmName="SHA-512" hashValue="c05wkjONZidjVklgdiDHGoL7s87kqFklZWvAk4UYfqEYKG8t46bqbDKDYGK7n6Hkorw3HM8gN1WqP3voH0cvcQ==" saltValue="+vez0xZPiYwoxjIXu0Vy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3" t="s">
        <v>3</v>
      </c>
      <c r="D47" s="1233"/>
      <c r="E47" s="1234"/>
      <c r="F47" s="11">
        <v>24.54</v>
      </c>
      <c r="G47" s="12">
        <v>19.829999999999998</v>
      </c>
      <c r="H47" s="12">
        <v>20.41</v>
      </c>
      <c r="I47" s="12">
        <v>18.239999999999998</v>
      </c>
      <c r="J47" s="13">
        <v>15.65</v>
      </c>
    </row>
    <row r="48" spans="2:10" ht="57.75" customHeight="1">
      <c r="B48" s="14"/>
      <c r="C48" s="1235" t="s">
        <v>4</v>
      </c>
      <c r="D48" s="1235"/>
      <c r="E48" s="1236"/>
      <c r="F48" s="15">
        <v>13.15</v>
      </c>
      <c r="G48" s="16">
        <v>12.15</v>
      </c>
      <c r="H48" s="16">
        <v>11.69</v>
      </c>
      <c r="I48" s="16">
        <v>13.12</v>
      </c>
      <c r="J48" s="17">
        <v>19.670000000000002</v>
      </c>
    </row>
    <row r="49" spans="2:10" ht="57.75" customHeight="1" thickBot="1">
      <c r="B49" s="18"/>
      <c r="C49" s="1237" t="s">
        <v>5</v>
      </c>
      <c r="D49" s="1237"/>
      <c r="E49" s="1238"/>
      <c r="F49" s="19" t="s">
        <v>576</v>
      </c>
      <c r="G49" s="20" t="s">
        <v>577</v>
      </c>
      <c r="H49" s="20" t="s">
        <v>578</v>
      </c>
      <c r="I49" s="20" t="s">
        <v>579</v>
      </c>
      <c r="J49" s="21">
        <v>5.28</v>
      </c>
    </row>
    <row r="50" spans="2:10" ht="13.5" customHeight="1"/>
  </sheetData>
  <sheetProtection algorithmName="SHA-512" hashValue="1HCh9a7bs7UxptfzbXJJ9Vl+uTBssGfH/74tVs0+PkWuHSmyRt2jYzM5PYgkuXYd73ne/4QIukGwvBUt+MC1Eg==" saltValue="C1W6Rv6DbV17TI2kO2Q2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2022-03-16T07:36:41Z</cp:lastPrinted>
  <dcterms:created xsi:type="dcterms:W3CDTF">2022-02-02T06:48:35Z</dcterms:created>
  <dcterms:modified xsi:type="dcterms:W3CDTF">2022-09-28T23:57:00Z</dcterms:modified>
  <cp:category/>
</cp:coreProperties>
</file>